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chartsheets/sheet7.xml" ContentType="application/vnd.openxmlformats-officedocument.spreadsheetml.chartsheet+xml"/>
  <Override PartName="/xl/chartsheets/sheet8.xml" ContentType="application/vnd.openxmlformats-officedocument.spreadsheetml.chartsheet+xml"/>
  <Override PartName="/xl/worksheets/sheet2.xml" ContentType="application/vnd.openxmlformats-officedocument.spreadsheetml.worksheet+xml"/>
  <Override PartName="/xl/chartsheets/sheet9.xml" ContentType="application/vnd.openxmlformats-officedocument.spreadsheetml.chartsheet+xml"/>
  <Override PartName="/xl/chartsheets/sheet10.xml" ContentType="application/vnd.openxmlformats-officedocument.spreadsheetml.chartsheet+xml"/>
  <Override PartName="/xl/chartsheets/sheet11.xml" ContentType="application/vnd.openxmlformats-officedocument.spreadsheetml.chartsheet+xml"/>
  <Override PartName="/xl/chartsheets/sheet12.xml" ContentType="application/vnd.openxmlformats-officedocument.spreadsheetml.chartsheet+xml"/>
  <Override PartName="/xl/chartsheets/sheet13.xml" ContentType="application/vnd.openxmlformats-officedocument.spreadsheetml.chartsheet+xml"/>
  <Override PartName="/xl/chartsheets/sheet14.xml" ContentType="application/vnd.openxmlformats-officedocument.spreadsheetml.chartsheet+xml"/>
  <Override PartName="/xl/chartsheets/sheet15.xml" ContentType="application/vnd.openxmlformats-officedocument.spreadsheetml.chartsheet+xml"/>
  <Override PartName="/xl/chartsheets/sheet16.xml" ContentType="application/vnd.openxmlformats-officedocument.spreadsheetml.chartsheet+xml"/>
  <Override PartName="/xl/chartsheets/sheet17.xml" ContentType="application/vnd.openxmlformats-officedocument.spreadsheetml.chartsheet+xml"/>
  <Override PartName="/xl/chartsheets/sheet18.xml" ContentType="application/vnd.openxmlformats-officedocument.spreadsheetml.chartsheet+xml"/>
  <Override PartName="/xl/chartsheets/sheet19.xml" ContentType="application/vnd.openxmlformats-officedocument.spreadsheetml.chartsheet+xml"/>
  <Override PartName="/xl/chartsheets/sheet20.xml" ContentType="application/vnd.openxmlformats-officedocument.spreadsheetml.chartsheet+xml"/>
  <Override PartName="/xl/chartsheets/sheet21.xml" ContentType="application/vnd.openxmlformats-officedocument.spreadsheetml.chartsheet+xml"/>
  <Override PartName="/xl/chartsheets/sheet22.xml" ContentType="application/vnd.openxmlformats-officedocument.spreadsheetml.chartsheet+xml"/>
  <Override PartName="/xl/chartsheets/sheet23.xml" ContentType="application/vnd.openxmlformats-officedocument.spreadsheetml.chartsheet+xml"/>
  <Override PartName="/xl/chartsheets/sheet24.xml" ContentType="application/vnd.openxmlformats-officedocument.spreadsheetml.chartsheet+xml"/>
  <Override PartName="/xl/worksheets/sheet3.xml" ContentType="application/vnd.openxmlformats-officedocument.spreadsheetml.worksheet+xml"/>
  <Override PartName="/xl/chartsheets/sheet25.xml" ContentType="application/vnd.openxmlformats-officedocument.spreadsheetml.chartsheet+xml"/>
  <Override PartName="/xl/chartsheets/sheet26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ml.chartshapes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ml.chartshapes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charts/chart10.xml" ContentType="application/vnd.openxmlformats-officedocument.drawingml.chart+xml"/>
  <Override PartName="/xl/drawings/drawing19.xml" ContentType="application/vnd.openxmlformats-officedocument.drawing+xml"/>
  <Override PartName="/xl/charts/chart11.xml" ContentType="application/vnd.openxmlformats-officedocument.drawingml.chart+xml"/>
  <Override PartName="/xl/drawings/drawing20.xml" ContentType="application/vnd.openxmlformats-officedocument.drawing+xml"/>
  <Override PartName="/xl/charts/chart12.xml" ContentType="application/vnd.openxmlformats-officedocument.drawingml.chart+xml"/>
  <Override PartName="/xl/drawings/drawing21.xml" ContentType="application/vnd.openxmlformats-officedocument.drawing+xml"/>
  <Override PartName="/xl/charts/chart13.xml" ContentType="application/vnd.openxmlformats-officedocument.drawingml.chart+xml"/>
  <Override PartName="/xl/drawings/drawing22.xml" ContentType="application/vnd.openxmlformats-officedocument.drawing+xml"/>
  <Override PartName="/xl/charts/chart14.xml" ContentType="application/vnd.openxmlformats-officedocument.drawingml.chart+xml"/>
  <Override PartName="/xl/drawings/drawing23.xml" ContentType="application/vnd.openxmlformats-officedocument.drawing+xml"/>
  <Override PartName="/xl/charts/chart15.xml" ContentType="application/vnd.openxmlformats-officedocument.drawingml.chart+xml"/>
  <Override PartName="/xl/drawings/drawing24.xml" ContentType="application/vnd.openxmlformats-officedocument.drawing+xml"/>
  <Override PartName="/xl/charts/chart16.xml" ContentType="application/vnd.openxmlformats-officedocument.drawingml.chart+xml"/>
  <Override PartName="/xl/drawings/drawing25.xml" ContentType="application/vnd.openxmlformats-officedocument.drawing+xml"/>
  <Override PartName="/xl/charts/chart17.xml" ContentType="application/vnd.openxmlformats-officedocument.drawingml.chart+xml"/>
  <Override PartName="/xl/drawings/drawing26.xml" ContentType="application/vnd.openxmlformats-officedocument.drawing+xml"/>
  <Override PartName="/xl/charts/chart18.xml" ContentType="application/vnd.openxmlformats-officedocument.drawingml.chart+xml"/>
  <Override PartName="/xl/drawings/drawing27.xml" ContentType="application/vnd.openxmlformats-officedocument.drawing+xml"/>
  <Override PartName="/xl/charts/chart19.xml" ContentType="application/vnd.openxmlformats-officedocument.drawingml.chart+xml"/>
  <Override PartName="/xl/drawings/drawing28.xml" ContentType="application/vnd.openxmlformats-officedocument.drawing+xml"/>
  <Override PartName="/xl/charts/chart20.xml" ContentType="application/vnd.openxmlformats-officedocument.drawingml.chart+xml"/>
  <Override PartName="/xl/drawings/drawing29.xml" ContentType="application/vnd.openxmlformats-officedocument.drawing+xml"/>
  <Override PartName="/xl/charts/chart21.xml" ContentType="application/vnd.openxmlformats-officedocument.drawingml.chart+xml"/>
  <Override PartName="/xl/drawings/drawing30.xml" ContentType="application/vnd.openxmlformats-officedocument.drawing+xml"/>
  <Override PartName="/xl/charts/chart22.xml" ContentType="application/vnd.openxmlformats-officedocument.drawingml.chart+xml"/>
  <Override PartName="/xl/drawings/drawing31.xml" ContentType="application/vnd.openxmlformats-officedocument.drawing+xml"/>
  <Override PartName="/xl/charts/chart23.xml" ContentType="application/vnd.openxmlformats-officedocument.drawingml.chart+xml"/>
  <Override PartName="/xl/drawings/drawing32.xml" ContentType="application/vnd.openxmlformats-officedocument.drawing+xml"/>
  <Override PartName="/xl/charts/chart24.xml" ContentType="application/vnd.openxmlformats-officedocument.drawingml.chart+xml"/>
  <Override PartName="/xl/drawings/drawing33.xml" ContentType="application/vnd.openxmlformats-officedocument.drawing+xml"/>
  <Override PartName="/xl/charts/chart25.xml" ContentType="application/vnd.openxmlformats-officedocument.drawingml.chart+xml"/>
  <Override PartName="/xl/drawings/drawing34.xml" ContentType="application/vnd.openxmlformats-officedocument.drawing+xml"/>
  <Override PartName="/xl/charts/chart2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TOMs WORK FILES\HOMEWORK\2022 REGIONAL HAZE ANALYSIS\"/>
    </mc:Choice>
  </mc:AlternateContent>
  <xr:revisionPtr revIDLastSave="0" documentId="13_ncr:1_{90C6E77C-055B-4755-8032-8EF40884A5BE}" xr6:coauthVersionLast="46" xr6:coauthVersionMax="46" xr10:uidLastSave="{00000000-0000-0000-0000-000000000000}"/>
  <bookViews>
    <workbookView xWindow="-120" yWindow="-120" windowWidth="21840" windowHeight="13290" xr2:uid="{00000000-000D-0000-FFFF-FFFF00000000}"/>
  </bookViews>
  <sheets>
    <sheet name="Tracking" sheetId="7" r:id="rId1"/>
    <sheet name="ACAD-trend" sheetId="8" r:id="rId2"/>
    <sheet name="MOOS-trend" sheetId="18" r:id="rId3"/>
    <sheet name="GRGU-trend" sheetId="15" r:id="rId4"/>
    <sheet name="LYBR-trend" sheetId="17" r:id="rId5"/>
    <sheet name="BRIG-trend" sheetId="12" r:id="rId6"/>
    <sheet name="DOSO-trend" sheetId="14" r:id="rId7"/>
    <sheet name="SHEN-trend" sheetId="19" r:id="rId8"/>
    <sheet name="JARI-trend" sheetId="42" r:id="rId9"/>
    <sheet name="Species" sheetId="20" r:id="rId10"/>
    <sheet name="ACAD-Species-Clearest" sheetId="22" r:id="rId11"/>
    <sheet name="ACAD-Species-Most IMP" sheetId="24" r:id="rId12"/>
    <sheet name="MOOS-Species-Clearest" sheetId="33" r:id="rId13"/>
    <sheet name="MOOS-Species-Most IMP" sheetId="34" r:id="rId14"/>
    <sheet name="GRGU-Species-Clearest" sheetId="29" r:id="rId15"/>
    <sheet name="GRGU-Species-Most IMP" sheetId="30" r:id="rId16"/>
    <sheet name="LYBR-Species-Clearest" sheetId="31" r:id="rId17"/>
    <sheet name="LYBR-Species-Most IMP" sheetId="32" r:id="rId18"/>
    <sheet name="BRIG-Species-Clearest" sheetId="25" r:id="rId19"/>
    <sheet name="BRIG-Species-Most IMP" sheetId="26" r:id="rId20"/>
    <sheet name="DOSO-Species-Clearest" sheetId="27" r:id="rId21"/>
    <sheet name="DOSO-Species-Most IMP" sheetId="28" r:id="rId22"/>
    <sheet name="SHEN-Species-Clearest" sheetId="35" r:id="rId23"/>
    <sheet name="SHEN-Species-Most IMP" sheetId="36" r:id="rId24"/>
    <sheet name="JARI-Species-Clearest" sheetId="43" r:id="rId25"/>
    <sheet name="JARI-Species-Most IMP" sheetId="44" r:id="rId26"/>
    <sheet name="5-yr plot data" sheetId="39" r:id="rId27"/>
    <sheet name="5-yr plot Clearest" sheetId="40" r:id="rId28"/>
    <sheet name="5-yr plot Most IMP" sheetId="41" r:id="rId2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329" i="20" l="1"/>
  <c r="M329" i="20"/>
  <c r="N329" i="20"/>
  <c r="O329" i="20"/>
  <c r="AM329" i="20" s="1"/>
  <c r="P329" i="20"/>
  <c r="Q329" i="20"/>
  <c r="R329" i="20"/>
  <c r="S329" i="20"/>
  <c r="AQ329" i="20" s="1"/>
  <c r="BK329" i="20" s="1"/>
  <c r="T329" i="20"/>
  <c r="U329" i="20"/>
  <c r="V329" i="20"/>
  <c r="X329" i="20"/>
  <c r="AU329" i="20" s="1"/>
  <c r="AA329" i="20"/>
  <c r="AB329" i="20"/>
  <c r="AC329" i="20"/>
  <c r="AD329" i="20"/>
  <c r="AE329" i="20"/>
  <c r="AF329" i="20"/>
  <c r="AG329" i="20"/>
  <c r="AH329" i="20"/>
  <c r="AI329" i="20"/>
  <c r="AJ329" i="20"/>
  <c r="AK329" i="20"/>
  <c r="AL329" i="20"/>
  <c r="AN329" i="20"/>
  <c r="AO329" i="20"/>
  <c r="AP329" i="20"/>
  <c r="AR329" i="20"/>
  <c r="AS329" i="20"/>
  <c r="AT329" i="20"/>
  <c r="AV329" i="20"/>
  <c r="AW329" i="20"/>
  <c r="AX329" i="20"/>
  <c r="AY329" i="20"/>
  <c r="AZ329" i="20"/>
  <c r="BA329" i="20"/>
  <c r="BB329" i="20"/>
  <c r="BC329" i="20"/>
  <c r="BD329" i="20"/>
  <c r="BE329" i="20"/>
  <c r="BG329" i="20" s="1"/>
  <c r="BF329" i="20"/>
  <c r="BH329" i="20"/>
  <c r="BI329" i="20"/>
  <c r="BJ329" i="20"/>
  <c r="BL329" i="20"/>
  <c r="BM329" i="20"/>
  <c r="BN329" i="20"/>
  <c r="BY329" i="20"/>
  <c r="BZ329" i="20"/>
  <c r="CA329" i="20"/>
  <c r="CB329" i="20"/>
  <c r="CC329" i="20"/>
  <c r="CD329" i="20"/>
  <c r="CE329" i="20"/>
  <c r="CF329" i="20"/>
  <c r="CG329" i="20"/>
  <c r="CH329" i="20"/>
  <c r="CI329" i="20"/>
  <c r="CJ329" i="20"/>
  <c r="CK329" i="20"/>
  <c r="CL329" i="20"/>
  <c r="CM329" i="20"/>
  <c r="CN329" i="20"/>
  <c r="CO329" i="20"/>
  <c r="CP329" i="20"/>
  <c r="CQ329" i="20"/>
  <c r="CR329" i="20"/>
  <c r="CS329" i="20"/>
  <c r="CT329" i="20"/>
  <c r="CU329" i="20"/>
  <c r="CV329" i="20"/>
  <c r="CW329" i="20"/>
  <c r="CX329" i="20"/>
  <c r="CY329" i="20"/>
  <c r="CZ329" i="20"/>
  <c r="DA329" i="20"/>
  <c r="DB329" i="20"/>
  <c r="DC329" i="20"/>
  <c r="DD329" i="20"/>
  <c r="DE329" i="20"/>
  <c r="DF329" i="20"/>
  <c r="DG329" i="20"/>
  <c r="DH329" i="20"/>
  <c r="DI329" i="20"/>
  <c r="DJ329" i="20"/>
  <c r="DK329" i="20"/>
  <c r="DL329" i="20"/>
  <c r="DM329" i="20"/>
  <c r="DN329" i="20"/>
  <c r="DO329" i="20"/>
  <c r="DP329" i="20"/>
  <c r="DQ329" i="20"/>
  <c r="DR329" i="20"/>
  <c r="DS329" i="20"/>
  <c r="DT329" i="20"/>
  <c r="DU329" i="20"/>
  <c r="DV329" i="20"/>
  <c r="DW329" i="20"/>
  <c r="DX329" i="20"/>
  <c r="DY329" i="20"/>
  <c r="DZ329" i="20"/>
  <c r="EA329" i="20"/>
  <c r="EB329" i="20"/>
  <c r="EC329" i="20"/>
  <c r="ED329" i="20"/>
  <c r="EE329" i="20"/>
  <c r="EF329" i="20"/>
  <c r="EG329" i="20"/>
  <c r="EH329" i="20"/>
  <c r="EI329" i="20"/>
  <c r="EJ329" i="20"/>
  <c r="EK329" i="20"/>
  <c r="EL329" i="20"/>
  <c r="EM329" i="20"/>
  <c r="EN329" i="20"/>
  <c r="EO329" i="20"/>
  <c r="EP329" i="20"/>
  <c r="EQ329" i="20"/>
  <c r="ER329" i="20"/>
  <c r="ES329" i="20"/>
  <c r="ET329" i="20"/>
  <c r="EU329" i="20"/>
  <c r="EV329" i="20"/>
  <c r="EW329" i="20"/>
  <c r="EX329" i="20"/>
  <c r="EY329" i="20"/>
  <c r="EZ329" i="20"/>
  <c r="FA329" i="20"/>
  <c r="FB329" i="20"/>
  <c r="FC329" i="20"/>
  <c r="FD329" i="20"/>
  <c r="FE329" i="20"/>
  <c r="FF329" i="20"/>
  <c r="FG329" i="20"/>
  <c r="FH329" i="20"/>
  <c r="FI329" i="20"/>
  <c r="FJ329" i="20"/>
  <c r="FK329" i="20"/>
  <c r="FL329" i="20"/>
  <c r="FM329" i="20"/>
  <c r="FN329" i="20"/>
  <c r="FO329" i="20"/>
  <c r="FP329" i="20"/>
  <c r="FQ329" i="20"/>
  <c r="FR329" i="20"/>
  <c r="J105" i="20"/>
  <c r="M105" i="20"/>
  <c r="N105" i="20"/>
  <c r="O105" i="20"/>
  <c r="AM105" i="20" s="1"/>
  <c r="BG105" i="20" s="1"/>
  <c r="P105" i="20"/>
  <c r="Q105" i="20"/>
  <c r="R105" i="20"/>
  <c r="S105" i="20"/>
  <c r="AQ105" i="20" s="1"/>
  <c r="BK105" i="20" s="1"/>
  <c r="T105" i="20"/>
  <c r="U105" i="20"/>
  <c r="V105" i="20"/>
  <c r="X105" i="20"/>
  <c r="AU105" i="20" s="1"/>
  <c r="AA105" i="20"/>
  <c r="AB105" i="20"/>
  <c r="AC105" i="20"/>
  <c r="AD105" i="20"/>
  <c r="AE105" i="20"/>
  <c r="AF105" i="20"/>
  <c r="AG105" i="20"/>
  <c r="AH105" i="20"/>
  <c r="AI105" i="20"/>
  <c r="AJ105" i="20"/>
  <c r="AK105" i="20"/>
  <c r="AL105" i="20"/>
  <c r="AN105" i="20"/>
  <c r="AO105" i="20"/>
  <c r="AP105" i="20"/>
  <c r="AR105" i="20"/>
  <c r="AS105" i="20"/>
  <c r="AT105" i="20"/>
  <c r="AV105" i="20"/>
  <c r="AW105" i="20"/>
  <c r="AX105" i="20"/>
  <c r="AY105" i="20"/>
  <c r="AZ105" i="20"/>
  <c r="BA105" i="20"/>
  <c r="BB105" i="20"/>
  <c r="BC105" i="20"/>
  <c r="BD105" i="20"/>
  <c r="BE105" i="20"/>
  <c r="BF105" i="20"/>
  <c r="BH105" i="20"/>
  <c r="BI105" i="20"/>
  <c r="BJ105" i="20"/>
  <c r="BL105" i="20"/>
  <c r="BM105" i="20"/>
  <c r="BN105" i="20"/>
  <c r="BY105" i="20"/>
  <c r="BZ105" i="20"/>
  <c r="CA105" i="20"/>
  <c r="CB105" i="20"/>
  <c r="CC105" i="20"/>
  <c r="CD105" i="20"/>
  <c r="CE105" i="20"/>
  <c r="CF105" i="20"/>
  <c r="CG105" i="20"/>
  <c r="CH105" i="20"/>
  <c r="CI105" i="20"/>
  <c r="CJ105" i="20"/>
  <c r="CK105" i="20"/>
  <c r="CL105" i="20"/>
  <c r="CM105" i="20"/>
  <c r="CN105" i="20"/>
  <c r="CO105" i="20"/>
  <c r="CP105" i="20"/>
  <c r="CQ105" i="20"/>
  <c r="CR105" i="20"/>
  <c r="CS105" i="20"/>
  <c r="CT105" i="20"/>
  <c r="CU105" i="20"/>
  <c r="CV105" i="20"/>
  <c r="CW105" i="20"/>
  <c r="CX105" i="20"/>
  <c r="CY105" i="20"/>
  <c r="CZ105" i="20"/>
  <c r="DA105" i="20"/>
  <c r="DB105" i="20"/>
  <c r="DC105" i="20"/>
  <c r="DD105" i="20"/>
  <c r="DE105" i="20"/>
  <c r="DF105" i="20"/>
  <c r="DG105" i="20"/>
  <c r="DH105" i="20"/>
  <c r="DI105" i="20"/>
  <c r="DJ105" i="20"/>
  <c r="DK105" i="20"/>
  <c r="DL105" i="20"/>
  <c r="DM105" i="20"/>
  <c r="DN105" i="20"/>
  <c r="DO105" i="20"/>
  <c r="DP105" i="20"/>
  <c r="DQ105" i="20"/>
  <c r="DR105" i="20"/>
  <c r="DS105" i="20"/>
  <c r="DT105" i="20"/>
  <c r="DU105" i="20"/>
  <c r="DV105" i="20"/>
  <c r="DW105" i="20"/>
  <c r="DX105" i="20"/>
  <c r="DY105" i="20"/>
  <c r="DZ105" i="20"/>
  <c r="EA105" i="20"/>
  <c r="EB105" i="20"/>
  <c r="EC105" i="20"/>
  <c r="ED105" i="20"/>
  <c r="EE105" i="20"/>
  <c r="EF105" i="20"/>
  <c r="EG105" i="20"/>
  <c r="EH105" i="20"/>
  <c r="EI105" i="20"/>
  <c r="EJ105" i="20"/>
  <c r="EK105" i="20"/>
  <c r="EL105" i="20"/>
  <c r="EM105" i="20"/>
  <c r="EN105" i="20"/>
  <c r="EO105" i="20"/>
  <c r="EP105" i="20"/>
  <c r="EQ105" i="20"/>
  <c r="ER105" i="20"/>
  <c r="ES105" i="20"/>
  <c r="ET105" i="20"/>
  <c r="EU105" i="20"/>
  <c r="EV105" i="20"/>
  <c r="EW105" i="20"/>
  <c r="EX105" i="20"/>
  <c r="EY105" i="20"/>
  <c r="EZ105" i="20"/>
  <c r="FA105" i="20"/>
  <c r="FB105" i="20"/>
  <c r="FC105" i="20"/>
  <c r="FD105" i="20"/>
  <c r="FE105" i="20"/>
  <c r="FF105" i="20"/>
  <c r="FG105" i="20"/>
  <c r="FH105" i="20"/>
  <c r="FI105" i="20"/>
  <c r="FJ105" i="20"/>
  <c r="FK105" i="20"/>
  <c r="FL105" i="20"/>
  <c r="FM105" i="20"/>
  <c r="FN105" i="20"/>
  <c r="FO105" i="20"/>
  <c r="FP105" i="20"/>
  <c r="FQ105" i="20"/>
  <c r="FR105" i="20"/>
  <c r="BO329" i="20" l="1"/>
  <c r="BO105" i="20"/>
  <c r="J49" i="20"/>
  <c r="AK49" i="20" s="1"/>
  <c r="M49" i="20"/>
  <c r="N49" i="20"/>
  <c r="O49" i="20"/>
  <c r="AM49" i="20" s="1"/>
  <c r="P49" i="20"/>
  <c r="Q49" i="20"/>
  <c r="AO49" i="20" s="1"/>
  <c r="R49" i="20"/>
  <c r="AP49" i="20" s="1"/>
  <c r="S49" i="20"/>
  <c r="AQ49" i="20" s="1"/>
  <c r="T49" i="20"/>
  <c r="U49" i="20"/>
  <c r="AS49" i="20" s="1"/>
  <c r="V49" i="20"/>
  <c r="X49" i="20"/>
  <c r="AU49" i="20" s="1"/>
  <c r="AA49" i="20"/>
  <c r="AW49" i="20" s="1"/>
  <c r="AB49" i="20"/>
  <c r="AC49" i="20"/>
  <c r="AD49" i="20"/>
  <c r="AE49" i="20"/>
  <c r="AF49" i="20"/>
  <c r="AG49" i="20"/>
  <c r="AH49" i="20"/>
  <c r="AI49" i="20"/>
  <c r="AJ49" i="20"/>
  <c r="AL49" i="20"/>
  <c r="AN49" i="20"/>
  <c r="AR49" i="20"/>
  <c r="AT49" i="20"/>
  <c r="AV49" i="20"/>
  <c r="AX49" i="20"/>
  <c r="AY49" i="20"/>
  <c r="AZ49" i="20"/>
  <c r="BB49" i="20"/>
  <c r="BC49" i="20"/>
  <c r="BD49" i="20"/>
  <c r="BY49" i="20"/>
  <c r="BZ49" i="20"/>
  <c r="CA49" i="20"/>
  <c r="CB49" i="20"/>
  <c r="CC49" i="20"/>
  <c r="CD49" i="20"/>
  <c r="CE49" i="20"/>
  <c r="CF49" i="20"/>
  <c r="CG49" i="20"/>
  <c r="CH49" i="20"/>
  <c r="CI49" i="20"/>
  <c r="CJ49" i="20"/>
  <c r="CK49" i="20"/>
  <c r="CL49" i="20"/>
  <c r="CM49" i="20"/>
  <c r="CN49" i="20"/>
  <c r="CO49" i="20"/>
  <c r="CP49" i="20"/>
  <c r="CQ49" i="20"/>
  <c r="CR49" i="20"/>
  <c r="CS49" i="20"/>
  <c r="CT49" i="20"/>
  <c r="CU49" i="20"/>
  <c r="CV49" i="20"/>
  <c r="CW49" i="20"/>
  <c r="CX49" i="20"/>
  <c r="CY49" i="20"/>
  <c r="CZ49" i="20"/>
  <c r="DA49" i="20"/>
  <c r="DB49" i="20"/>
  <c r="DC49" i="20"/>
  <c r="DD49" i="20"/>
  <c r="DE49" i="20"/>
  <c r="DF49" i="20"/>
  <c r="DG49" i="20"/>
  <c r="DH49" i="20"/>
  <c r="DI49" i="20"/>
  <c r="DJ49" i="20"/>
  <c r="DK49" i="20"/>
  <c r="DL49" i="20"/>
  <c r="DM49" i="20"/>
  <c r="DN49" i="20"/>
  <c r="DO49" i="20"/>
  <c r="DP49" i="20"/>
  <c r="DQ49" i="20"/>
  <c r="DR49" i="20"/>
  <c r="DS49" i="20"/>
  <c r="DT49" i="20"/>
  <c r="DU49" i="20"/>
  <c r="DV49" i="20"/>
  <c r="DW49" i="20"/>
  <c r="DX49" i="20"/>
  <c r="DY49" i="20"/>
  <c r="DZ49" i="20"/>
  <c r="EA49" i="20"/>
  <c r="EB49" i="20"/>
  <c r="EC49" i="20"/>
  <c r="ED49" i="20"/>
  <c r="EE49" i="20"/>
  <c r="EF49" i="20"/>
  <c r="EG49" i="20"/>
  <c r="EH49" i="20"/>
  <c r="EI49" i="20"/>
  <c r="EJ49" i="20"/>
  <c r="EK49" i="20"/>
  <c r="EL49" i="20"/>
  <c r="EM49" i="20"/>
  <c r="EN49" i="20"/>
  <c r="EO49" i="20"/>
  <c r="EP49" i="20"/>
  <c r="EQ49" i="20"/>
  <c r="ER49" i="20"/>
  <c r="ES49" i="20"/>
  <c r="ET49" i="20"/>
  <c r="EU49" i="20"/>
  <c r="EV49" i="20"/>
  <c r="EW49" i="20"/>
  <c r="EX49" i="20"/>
  <c r="EY49" i="20"/>
  <c r="EZ49" i="20"/>
  <c r="FA49" i="20"/>
  <c r="FB49" i="20"/>
  <c r="FC49" i="20"/>
  <c r="FD49" i="20"/>
  <c r="FE49" i="20"/>
  <c r="FF49" i="20"/>
  <c r="FG49" i="20"/>
  <c r="FH49" i="20"/>
  <c r="FI49" i="20"/>
  <c r="FJ49" i="20"/>
  <c r="FK49" i="20"/>
  <c r="FL49" i="20"/>
  <c r="FM49" i="20"/>
  <c r="FN49" i="20"/>
  <c r="FO49" i="20"/>
  <c r="FP49" i="20"/>
  <c r="FQ49" i="20"/>
  <c r="FR49" i="20"/>
  <c r="X79" i="20"/>
  <c r="J79" i="20"/>
  <c r="AK135" i="20"/>
  <c r="AL135" i="20"/>
  <c r="AM135" i="20"/>
  <c r="AN135" i="20"/>
  <c r="AO135" i="20"/>
  <c r="BI135" i="20" s="1"/>
  <c r="AP135" i="20"/>
  <c r="AQ135" i="20"/>
  <c r="AR135" i="20"/>
  <c r="AS135" i="20"/>
  <c r="BM135" i="20" s="1"/>
  <c r="AT135" i="20"/>
  <c r="AU135" i="20"/>
  <c r="AV135" i="20"/>
  <c r="AW135" i="20"/>
  <c r="AX135" i="20"/>
  <c r="AY135" i="20"/>
  <c r="AZ135" i="20"/>
  <c r="BA135" i="20"/>
  <c r="BB135" i="20"/>
  <c r="BC135" i="20"/>
  <c r="BD135" i="20"/>
  <c r="BE135" i="20"/>
  <c r="BF135" i="20" s="1"/>
  <c r="BG135" i="20"/>
  <c r="BH135" i="20"/>
  <c r="BJ135" i="20"/>
  <c r="BK135" i="20"/>
  <c r="BL135" i="20"/>
  <c r="BN135" i="20"/>
  <c r="BO135" i="20"/>
  <c r="BQ135" i="20" s="1"/>
  <c r="BP135" i="20"/>
  <c r="BS135" i="20"/>
  <c r="BT135" i="20"/>
  <c r="BW135" i="20"/>
  <c r="BX135" i="20"/>
  <c r="W135" i="20"/>
  <c r="X135" i="20"/>
  <c r="I135" i="20"/>
  <c r="J135" i="20"/>
  <c r="J161" i="20"/>
  <c r="AK161" i="20" s="1"/>
  <c r="M161" i="20"/>
  <c r="AL161" i="20" s="1"/>
  <c r="N161" i="20"/>
  <c r="O161" i="20"/>
  <c r="P161" i="20"/>
  <c r="Q161" i="20"/>
  <c r="AO161" i="20" s="1"/>
  <c r="R161" i="20"/>
  <c r="S161" i="20"/>
  <c r="T161" i="20"/>
  <c r="U161" i="20"/>
  <c r="AS161" i="20" s="1"/>
  <c r="V161" i="20"/>
  <c r="X161" i="20"/>
  <c r="AU161" i="20" s="1"/>
  <c r="AA161" i="20"/>
  <c r="AB161" i="20"/>
  <c r="AC161" i="20"/>
  <c r="AD161" i="20"/>
  <c r="AX161" i="20" s="1"/>
  <c r="AE161" i="20"/>
  <c r="AF161" i="20"/>
  <c r="AG161" i="20"/>
  <c r="AH161" i="20"/>
  <c r="BB161" i="20" s="1"/>
  <c r="AI161" i="20"/>
  <c r="AJ161" i="20"/>
  <c r="AP161" i="20"/>
  <c r="AV161" i="20"/>
  <c r="AW161" i="20"/>
  <c r="AY161" i="20"/>
  <c r="AZ161" i="20"/>
  <c r="BA161" i="20"/>
  <c r="BC161" i="20"/>
  <c r="BD161" i="20"/>
  <c r="BY161" i="20"/>
  <c r="BZ161" i="20"/>
  <c r="CA161" i="20"/>
  <c r="CB161" i="20"/>
  <c r="CC161" i="20"/>
  <c r="CD161" i="20"/>
  <c r="CE161" i="20"/>
  <c r="CF161" i="20"/>
  <c r="CG161" i="20"/>
  <c r="CH161" i="20"/>
  <c r="CI161" i="20"/>
  <c r="CJ161" i="20"/>
  <c r="CK161" i="20"/>
  <c r="CL161" i="20"/>
  <c r="CM161" i="20"/>
  <c r="CN161" i="20"/>
  <c r="CO161" i="20"/>
  <c r="CP161" i="20"/>
  <c r="CQ161" i="20"/>
  <c r="CR161" i="20"/>
  <c r="CS161" i="20"/>
  <c r="CT161" i="20"/>
  <c r="CU161" i="20"/>
  <c r="CV161" i="20"/>
  <c r="CW161" i="20"/>
  <c r="CX161" i="20"/>
  <c r="CY161" i="20"/>
  <c r="CZ161" i="20"/>
  <c r="DA161" i="20"/>
  <c r="DB161" i="20"/>
  <c r="DC161" i="20"/>
  <c r="DD161" i="20"/>
  <c r="DE161" i="20"/>
  <c r="DF161" i="20"/>
  <c r="DG161" i="20"/>
  <c r="DH161" i="20"/>
  <c r="DI161" i="20"/>
  <c r="DJ161" i="20"/>
  <c r="DK161" i="20"/>
  <c r="DL161" i="20"/>
  <c r="DM161" i="20"/>
  <c r="DN161" i="20"/>
  <c r="DO161" i="20"/>
  <c r="DP161" i="20"/>
  <c r="DQ161" i="20"/>
  <c r="DR161" i="20"/>
  <c r="DS161" i="20"/>
  <c r="DT161" i="20"/>
  <c r="DU161" i="20"/>
  <c r="DV161" i="20"/>
  <c r="DW161" i="20"/>
  <c r="DX161" i="20"/>
  <c r="DY161" i="20"/>
  <c r="DZ161" i="20"/>
  <c r="EA161" i="20"/>
  <c r="EB161" i="20"/>
  <c r="EC161" i="20"/>
  <c r="ED161" i="20"/>
  <c r="EE161" i="20"/>
  <c r="EF161" i="20"/>
  <c r="EG161" i="20"/>
  <c r="EH161" i="20"/>
  <c r="EI161" i="20"/>
  <c r="EJ161" i="20"/>
  <c r="EK161" i="20"/>
  <c r="EL161" i="20"/>
  <c r="EM161" i="20"/>
  <c r="EN161" i="20"/>
  <c r="EO161" i="20"/>
  <c r="EP161" i="20"/>
  <c r="EQ161" i="20"/>
  <c r="ER161" i="20"/>
  <c r="ES161" i="20"/>
  <c r="ET161" i="20"/>
  <c r="EU161" i="20"/>
  <c r="EV161" i="20"/>
  <c r="EW161" i="20"/>
  <c r="EX161" i="20"/>
  <c r="EY161" i="20"/>
  <c r="EZ161" i="20"/>
  <c r="FA161" i="20"/>
  <c r="FB161" i="20"/>
  <c r="FC161" i="20"/>
  <c r="FD161" i="20"/>
  <c r="FE161" i="20"/>
  <c r="FF161" i="20"/>
  <c r="FG161" i="20"/>
  <c r="FH161" i="20"/>
  <c r="FI161" i="20"/>
  <c r="FJ161" i="20"/>
  <c r="FK161" i="20"/>
  <c r="FL161" i="20"/>
  <c r="FM161" i="20"/>
  <c r="FN161" i="20"/>
  <c r="FO161" i="20"/>
  <c r="FP161" i="20"/>
  <c r="FQ161" i="20"/>
  <c r="FR161" i="20"/>
  <c r="AK191" i="20"/>
  <c r="AL191" i="20"/>
  <c r="AM191" i="20"/>
  <c r="AN191" i="20"/>
  <c r="BH191" i="20" s="1"/>
  <c r="AO191" i="20"/>
  <c r="AP191" i="20"/>
  <c r="AQ191" i="20"/>
  <c r="AR191" i="20"/>
  <c r="BL191" i="20" s="1"/>
  <c r="AS191" i="20"/>
  <c r="AT191" i="20"/>
  <c r="AU191" i="20"/>
  <c r="AV191" i="20"/>
  <c r="AW191" i="20"/>
  <c r="AX191" i="20"/>
  <c r="AY191" i="20"/>
  <c r="AZ191" i="20"/>
  <c r="BA191" i="20"/>
  <c r="BB191" i="20"/>
  <c r="BC191" i="20"/>
  <c r="BD191" i="20"/>
  <c r="BE191" i="20"/>
  <c r="BF191" i="20"/>
  <c r="BG191" i="20"/>
  <c r="BI191" i="20"/>
  <c r="BJ191" i="20"/>
  <c r="BK191" i="20"/>
  <c r="BM191" i="20"/>
  <c r="BN191" i="20"/>
  <c r="BO191" i="20"/>
  <c r="BQ191" i="20" s="1"/>
  <c r="BP191" i="20"/>
  <c r="BS191" i="20"/>
  <c r="BT191" i="20"/>
  <c r="BW191" i="20"/>
  <c r="BX191" i="20"/>
  <c r="W191" i="20"/>
  <c r="X191" i="20"/>
  <c r="X217" i="20" s="1"/>
  <c r="AU217" i="20" s="1"/>
  <c r="I191" i="20"/>
  <c r="J191" i="20"/>
  <c r="J217" i="20"/>
  <c r="AK217" i="20" s="1"/>
  <c r="M217" i="20"/>
  <c r="N217" i="20"/>
  <c r="O217" i="20"/>
  <c r="AM217" i="20" s="1"/>
  <c r="P217" i="20"/>
  <c r="AN217" i="20" s="1"/>
  <c r="Q217" i="20"/>
  <c r="R217" i="20"/>
  <c r="AP217" i="20" s="1"/>
  <c r="S217" i="20"/>
  <c r="AQ217" i="20" s="1"/>
  <c r="T217" i="20"/>
  <c r="AR217" i="20" s="1"/>
  <c r="U217" i="20"/>
  <c r="V217" i="20"/>
  <c r="AT217" i="20" s="1"/>
  <c r="AA217" i="20"/>
  <c r="AB217" i="20"/>
  <c r="AC217" i="20"/>
  <c r="AD217" i="20"/>
  <c r="AX217" i="20" s="1"/>
  <c r="AE217" i="20"/>
  <c r="AF217" i="20"/>
  <c r="AG217" i="20"/>
  <c r="AH217" i="20"/>
  <c r="BB217" i="20" s="1"/>
  <c r="AI217" i="20"/>
  <c r="AJ217" i="20"/>
  <c r="AL217" i="20"/>
  <c r="AO217" i="20"/>
  <c r="AS217" i="20"/>
  <c r="AV217" i="20"/>
  <c r="AW217" i="20"/>
  <c r="AY217" i="20"/>
  <c r="AZ217" i="20"/>
  <c r="BA217" i="20"/>
  <c r="BC217" i="20"/>
  <c r="BD217" i="20"/>
  <c r="BE217" i="20"/>
  <c r="BY217" i="20"/>
  <c r="BZ217" i="20"/>
  <c r="CA217" i="20"/>
  <c r="CB217" i="20"/>
  <c r="CC217" i="20"/>
  <c r="CD217" i="20"/>
  <c r="CE217" i="20"/>
  <c r="CF217" i="20"/>
  <c r="CG217" i="20"/>
  <c r="CH217" i="20"/>
  <c r="CI217" i="20"/>
  <c r="CJ217" i="20"/>
  <c r="CK217" i="20"/>
  <c r="CL217" i="20"/>
  <c r="CM217" i="20"/>
  <c r="CN217" i="20"/>
  <c r="CO217" i="20"/>
  <c r="CP217" i="20"/>
  <c r="CQ217" i="20"/>
  <c r="CR217" i="20"/>
  <c r="CS217" i="20"/>
  <c r="CT217" i="20"/>
  <c r="CU217" i="20"/>
  <c r="CV217" i="20"/>
  <c r="CW217" i="20"/>
  <c r="CX217" i="20"/>
  <c r="CY217" i="20"/>
  <c r="CZ217" i="20"/>
  <c r="DA217" i="20"/>
  <c r="DB217" i="20"/>
  <c r="DC217" i="20"/>
  <c r="DD217" i="20"/>
  <c r="DE217" i="20"/>
  <c r="DF217" i="20"/>
  <c r="DG217" i="20"/>
  <c r="DH217" i="20"/>
  <c r="DI217" i="20"/>
  <c r="DJ217" i="20"/>
  <c r="DK217" i="20"/>
  <c r="DL217" i="20"/>
  <c r="DM217" i="20"/>
  <c r="DN217" i="20"/>
  <c r="DO217" i="20"/>
  <c r="DP217" i="20"/>
  <c r="DQ217" i="20"/>
  <c r="DR217" i="20"/>
  <c r="DS217" i="20"/>
  <c r="DT217" i="20"/>
  <c r="DU217" i="20"/>
  <c r="DV217" i="20"/>
  <c r="DW217" i="20"/>
  <c r="DX217" i="20"/>
  <c r="DY217" i="20"/>
  <c r="DZ217" i="20"/>
  <c r="EA217" i="20"/>
  <c r="EB217" i="20"/>
  <c r="EC217" i="20"/>
  <c r="ED217" i="20"/>
  <c r="EE217" i="20"/>
  <c r="EF217" i="20"/>
  <c r="EG217" i="20"/>
  <c r="EH217" i="20"/>
  <c r="EI217" i="20"/>
  <c r="EJ217" i="20"/>
  <c r="EK217" i="20"/>
  <c r="EL217" i="20"/>
  <c r="EM217" i="20"/>
  <c r="EN217" i="20"/>
  <c r="EO217" i="20"/>
  <c r="EP217" i="20"/>
  <c r="EQ217" i="20"/>
  <c r="ER217" i="20"/>
  <c r="ES217" i="20"/>
  <c r="ET217" i="20"/>
  <c r="EU217" i="20"/>
  <c r="EV217" i="20"/>
  <c r="EW217" i="20"/>
  <c r="EX217" i="20"/>
  <c r="EY217" i="20"/>
  <c r="EZ217" i="20"/>
  <c r="FA217" i="20"/>
  <c r="FB217" i="20"/>
  <c r="FC217" i="20"/>
  <c r="FD217" i="20"/>
  <c r="FE217" i="20"/>
  <c r="FF217" i="20"/>
  <c r="FG217" i="20"/>
  <c r="FH217" i="20"/>
  <c r="FI217" i="20"/>
  <c r="FJ217" i="20"/>
  <c r="FK217" i="20"/>
  <c r="FL217" i="20"/>
  <c r="FM217" i="20"/>
  <c r="FN217" i="20"/>
  <c r="FO217" i="20"/>
  <c r="FP217" i="20"/>
  <c r="FQ217" i="20"/>
  <c r="FR217" i="20"/>
  <c r="AK247" i="20"/>
  <c r="AL247" i="20"/>
  <c r="AM247" i="20"/>
  <c r="AN247" i="20"/>
  <c r="AO247" i="20"/>
  <c r="AP247" i="20"/>
  <c r="AQ247" i="20"/>
  <c r="AR247" i="20"/>
  <c r="AS247" i="20"/>
  <c r="AT247" i="20"/>
  <c r="AU247" i="20"/>
  <c r="AV247" i="20"/>
  <c r="AW247" i="20"/>
  <c r="AX247" i="20"/>
  <c r="AY247" i="20"/>
  <c r="AZ247" i="20"/>
  <c r="BA247" i="20"/>
  <c r="BB247" i="20"/>
  <c r="BC247" i="20"/>
  <c r="BD247" i="20"/>
  <c r="BE247" i="20"/>
  <c r="BF247" i="20"/>
  <c r="BG247" i="20"/>
  <c r="BH247" i="20"/>
  <c r="BI247" i="20"/>
  <c r="BJ247" i="20"/>
  <c r="BK247" i="20"/>
  <c r="BL247" i="20"/>
  <c r="BM247" i="20"/>
  <c r="BN247" i="20"/>
  <c r="BO247" i="20"/>
  <c r="BQ247" i="20" s="1"/>
  <c r="BP247" i="20"/>
  <c r="BS247" i="20"/>
  <c r="BT247" i="20"/>
  <c r="BW247" i="20"/>
  <c r="BX247" i="20"/>
  <c r="W247" i="20"/>
  <c r="X247" i="20"/>
  <c r="X273" i="20" s="1"/>
  <c r="AU273" i="20" s="1"/>
  <c r="I247" i="20"/>
  <c r="J247" i="20"/>
  <c r="J273" i="20"/>
  <c r="AK273" i="20" s="1"/>
  <c r="M273" i="20"/>
  <c r="N273" i="20"/>
  <c r="O273" i="20"/>
  <c r="AM273" i="20" s="1"/>
  <c r="P273" i="20"/>
  <c r="Q273" i="20"/>
  <c r="R273" i="20"/>
  <c r="AP273" i="20" s="1"/>
  <c r="S273" i="20"/>
  <c r="AQ273" i="20" s="1"/>
  <c r="T273" i="20"/>
  <c r="U273" i="20"/>
  <c r="V273" i="20"/>
  <c r="AT273" i="20" s="1"/>
  <c r="AA273" i="20"/>
  <c r="AB273" i="20"/>
  <c r="AC273" i="20"/>
  <c r="AD273" i="20"/>
  <c r="AX273" i="20" s="1"/>
  <c r="AE273" i="20"/>
  <c r="AF273" i="20"/>
  <c r="AG273" i="20"/>
  <c r="AH273" i="20"/>
  <c r="BB273" i="20" s="1"/>
  <c r="AI273" i="20"/>
  <c r="AJ273" i="20"/>
  <c r="AL273" i="20"/>
  <c r="AN273" i="20"/>
  <c r="AO273" i="20"/>
  <c r="AR273" i="20"/>
  <c r="AS273" i="20"/>
  <c r="AV273" i="20"/>
  <c r="AW273" i="20"/>
  <c r="AY273" i="20"/>
  <c r="AZ273" i="20"/>
  <c r="BA273" i="20"/>
  <c r="BC273" i="20"/>
  <c r="BD273" i="20"/>
  <c r="BE273" i="20"/>
  <c r="BY273" i="20"/>
  <c r="BZ273" i="20"/>
  <c r="CA273" i="20"/>
  <c r="CB273" i="20"/>
  <c r="CC273" i="20"/>
  <c r="CD273" i="20"/>
  <c r="CE273" i="20"/>
  <c r="CF273" i="20"/>
  <c r="CG273" i="20"/>
  <c r="CH273" i="20"/>
  <c r="CI273" i="20"/>
  <c r="CJ273" i="20"/>
  <c r="CK273" i="20"/>
  <c r="CL273" i="20"/>
  <c r="CM273" i="20"/>
  <c r="CN273" i="20"/>
  <c r="CO273" i="20"/>
  <c r="CP273" i="20"/>
  <c r="CQ273" i="20"/>
  <c r="CR273" i="20"/>
  <c r="CS273" i="20"/>
  <c r="CT273" i="20"/>
  <c r="CU273" i="20"/>
  <c r="CV273" i="20"/>
  <c r="CW273" i="20"/>
  <c r="CX273" i="20"/>
  <c r="CY273" i="20"/>
  <c r="CZ273" i="20"/>
  <c r="DA273" i="20"/>
  <c r="DB273" i="20"/>
  <c r="DC273" i="20"/>
  <c r="DD273" i="20"/>
  <c r="DE273" i="20"/>
  <c r="DF273" i="20"/>
  <c r="DG273" i="20"/>
  <c r="DH273" i="20"/>
  <c r="DI273" i="20"/>
  <c r="DJ273" i="20"/>
  <c r="DK273" i="20"/>
  <c r="DL273" i="20"/>
  <c r="DM273" i="20"/>
  <c r="DN273" i="20"/>
  <c r="DO273" i="20"/>
  <c r="DP273" i="20"/>
  <c r="DQ273" i="20"/>
  <c r="DR273" i="20"/>
  <c r="DS273" i="20"/>
  <c r="DT273" i="20"/>
  <c r="DU273" i="20"/>
  <c r="DV273" i="20"/>
  <c r="DW273" i="20"/>
  <c r="DX273" i="20"/>
  <c r="DY273" i="20"/>
  <c r="DZ273" i="20"/>
  <c r="EA273" i="20"/>
  <c r="EB273" i="20"/>
  <c r="EC273" i="20"/>
  <c r="ED273" i="20"/>
  <c r="EE273" i="20"/>
  <c r="EF273" i="20"/>
  <c r="EG273" i="20"/>
  <c r="EH273" i="20"/>
  <c r="EI273" i="20"/>
  <c r="EJ273" i="20"/>
  <c r="EK273" i="20"/>
  <c r="EL273" i="20"/>
  <c r="EM273" i="20"/>
  <c r="EN273" i="20"/>
  <c r="EO273" i="20"/>
  <c r="EP273" i="20"/>
  <c r="EQ273" i="20"/>
  <c r="ER273" i="20"/>
  <c r="ES273" i="20"/>
  <c r="ET273" i="20"/>
  <c r="EU273" i="20"/>
  <c r="EV273" i="20"/>
  <c r="EW273" i="20"/>
  <c r="EX273" i="20"/>
  <c r="EY273" i="20"/>
  <c r="EZ273" i="20"/>
  <c r="FA273" i="20"/>
  <c r="FB273" i="20"/>
  <c r="FC273" i="20"/>
  <c r="FD273" i="20"/>
  <c r="FE273" i="20"/>
  <c r="FF273" i="20"/>
  <c r="FG273" i="20"/>
  <c r="FH273" i="20"/>
  <c r="FI273" i="20"/>
  <c r="FJ273" i="20"/>
  <c r="FK273" i="20"/>
  <c r="FL273" i="20"/>
  <c r="FM273" i="20"/>
  <c r="FN273" i="20"/>
  <c r="FO273" i="20"/>
  <c r="FP273" i="20"/>
  <c r="FQ273" i="20"/>
  <c r="FR273" i="20"/>
  <c r="X303" i="20"/>
  <c r="J303" i="20"/>
  <c r="J385" i="20"/>
  <c r="AK385" i="20" s="1"/>
  <c r="M385" i="20"/>
  <c r="AL385" i="20" s="1"/>
  <c r="N385" i="20"/>
  <c r="O385" i="20"/>
  <c r="P385" i="20"/>
  <c r="AN385" i="20" s="1"/>
  <c r="BH385" i="20" s="1"/>
  <c r="Q385" i="20"/>
  <c r="AO385" i="20" s="1"/>
  <c r="BI385" i="20" s="1"/>
  <c r="R385" i="20"/>
  <c r="S385" i="20"/>
  <c r="T385" i="20"/>
  <c r="U385" i="20"/>
  <c r="AS385" i="20" s="1"/>
  <c r="BM385" i="20" s="1"/>
  <c r="V385" i="20"/>
  <c r="X385" i="20"/>
  <c r="AU385" i="20" s="1"/>
  <c r="AA385" i="20"/>
  <c r="AW385" i="20" s="1"/>
  <c r="AB385" i="20"/>
  <c r="AC385" i="20"/>
  <c r="AD385" i="20"/>
  <c r="AE385" i="20"/>
  <c r="AF385" i="20"/>
  <c r="AG385" i="20"/>
  <c r="AH385" i="20"/>
  <c r="AI385" i="20"/>
  <c r="AJ385" i="20"/>
  <c r="AR385" i="20"/>
  <c r="BL385" i="20" s="1"/>
  <c r="AV385" i="20"/>
  <c r="AX385" i="20"/>
  <c r="AY385" i="20"/>
  <c r="AZ385" i="20"/>
  <c r="BB385" i="20"/>
  <c r="BC385" i="20"/>
  <c r="BD385" i="20"/>
  <c r="BE385" i="20"/>
  <c r="BF385" i="20"/>
  <c r="BY385" i="20"/>
  <c r="BZ385" i="20"/>
  <c r="CA385" i="20"/>
  <c r="CB385" i="20"/>
  <c r="CC385" i="20"/>
  <c r="CD385" i="20"/>
  <c r="CE385" i="20"/>
  <c r="CF385" i="20"/>
  <c r="CG385" i="20"/>
  <c r="CH385" i="20"/>
  <c r="CI385" i="20"/>
  <c r="CJ385" i="20"/>
  <c r="CK385" i="20"/>
  <c r="CL385" i="20"/>
  <c r="CM385" i="20"/>
  <c r="CN385" i="20"/>
  <c r="CO385" i="20"/>
  <c r="CP385" i="20"/>
  <c r="CQ385" i="20"/>
  <c r="CR385" i="20"/>
  <c r="CS385" i="20"/>
  <c r="CT385" i="20"/>
  <c r="CU385" i="20"/>
  <c r="CV385" i="20"/>
  <c r="CW385" i="20"/>
  <c r="CX385" i="20"/>
  <c r="CY385" i="20"/>
  <c r="CZ385" i="20"/>
  <c r="DA385" i="20"/>
  <c r="DB385" i="20"/>
  <c r="DC385" i="20"/>
  <c r="DD385" i="20"/>
  <c r="DE385" i="20"/>
  <c r="DF385" i="20"/>
  <c r="DG385" i="20"/>
  <c r="DH385" i="20"/>
  <c r="DI385" i="20"/>
  <c r="DJ385" i="20"/>
  <c r="DK385" i="20"/>
  <c r="DL385" i="20"/>
  <c r="DM385" i="20"/>
  <c r="DN385" i="20"/>
  <c r="DO385" i="20"/>
  <c r="DP385" i="20"/>
  <c r="DQ385" i="20"/>
  <c r="DR385" i="20"/>
  <c r="DS385" i="20"/>
  <c r="DT385" i="20"/>
  <c r="DU385" i="20"/>
  <c r="DV385" i="20"/>
  <c r="DW385" i="20"/>
  <c r="DX385" i="20"/>
  <c r="DY385" i="20"/>
  <c r="DZ385" i="20"/>
  <c r="EA385" i="20"/>
  <c r="EB385" i="20"/>
  <c r="EC385" i="20"/>
  <c r="ED385" i="20"/>
  <c r="EE385" i="20"/>
  <c r="EF385" i="20"/>
  <c r="EG385" i="20"/>
  <c r="EH385" i="20"/>
  <c r="EI385" i="20"/>
  <c r="EJ385" i="20"/>
  <c r="EK385" i="20"/>
  <c r="EL385" i="20"/>
  <c r="EM385" i="20"/>
  <c r="EN385" i="20"/>
  <c r="EO385" i="20"/>
  <c r="EP385" i="20"/>
  <c r="EQ385" i="20"/>
  <c r="ER385" i="20"/>
  <c r="ES385" i="20"/>
  <c r="ET385" i="20"/>
  <c r="EU385" i="20"/>
  <c r="EV385" i="20"/>
  <c r="EW385" i="20"/>
  <c r="EX385" i="20"/>
  <c r="EY385" i="20"/>
  <c r="EZ385" i="20"/>
  <c r="FA385" i="20"/>
  <c r="FB385" i="20"/>
  <c r="FC385" i="20"/>
  <c r="FD385" i="20"/>
  <c r="FE385" i="20"/>
  <c r="FF385" i="20"/>
  <c r="FG385" i="20"/>
  <c r="FH385" i="20"/>
  <c r="FI385" i="20"/>
  <c r="FJ385" i="20"/>
  <c r="FK385" i="20"/>
  <c r="FL385" i="20"/>
  <c r="FM385" i="20"/>
  <c r="FN385" i="20"/>
  <c r="FO385" i="20"/>
  <c r="FP385" i="20"/>
  <c r="FQ385" i="20"/>
  <c r="FR385" i="20"/>
  <c r="J441" i="20"/>
  <c r="M441" i="20"/>
  <c r="N441" i="20"/>
  <c r="O441" i="20"/>
  <c r="AM441" i="20" s="1"/>
  <c r="P441" i="20"/>
  <c r="Q441" i="20"/>
  <c r="R441" i="20"/>
  <c r="S441" i="20"/>
  <c r="AQ441" i="20" s="1"/>
  <c r="T441" i="20"/>
  <c r="U441" i="20"/>
  <c r="V441" i="20"/>
  <c r="X441" i="20"/>
  <c r="AU441" i="20" s="1"/>
  <c r="AA441" i="20"/>
  <c r="AB441" i="20"/>
  <c r="AC441" i="20"/>
  <c r="AD441" i="20"/>
  <c r="AE441" i="20"/>
  <c r="AF441" i="20"/>
  <c r="AG441" i="20"/>
  <c r="AH441" i="20"/>
  <c r="AI441" i="20"/>
  <c r="AJ441" i="20"/>
  <c r="AK441" i="20"/>
  <c r="AL441" i="20"/>
  <c r="AN441" i="20"/>
  <c r="AO441" i="20"/>
  <c r="AP441" i="20"/>
  <c r="AR441" i="20"/>
  <c r="AS441" i="20"/>
  <c r="AT441" i="20"/>
  <c r="AV441" i="20"/>
  <c r="AW441" i="20"/>
  <c r="AX441" i="20"/>
  <c r="AY441" i="20"/>
  <c r="AZ441" i="20"/>
  <c r="BA441" i="20"/>
  <c r="BB441" i="20"/>
  <c r="BC441" i="20"/>
  <c r="BD441" i="20"/>
  <c r="BE441" i="20"/>
  <c r="BF441" i="20"/>
  <c r="BI441" i="20"/>
  <c r="BJ441" i="20"/>
  <c r="BM441" i="20"/>
  <c r="BN441" i="20"/>
  <c r="BY441" i="20"/>
  <c r="BZ441" i="20"/>
  <c r="CA441" i="20"/>
  <c r="CB441" i="20"/>
  <c r="CC441" i="20"/>
  <c r="CD441" i="20"/>
  <c r="CE441" i="20"/>
  <c r="CF441" i="20"/>
  <c r="CG441" i="20"/>
  <c r="CH441" i="20"/>
  <c r="CI441" i="20"/>
  <c r="CJ441" i="20"/>
  <c r="CK441" i="20"/>
  <c r="CL441" i="20"/>
  <c r="CM441" i="20"/>
  <c r="CN441" i="20"/>
  <c r="CO441" i="20"/>
  <c r="CP441" i="20"/>
  <c r="CQ441" i="20"/>
  <c r="CR441" i="20"/>
  <c r="CS441" i="20"/>
  <c r="CT441" i="20"/>
  <c r="CU441" i="20"/>
  <c r="CV441" i="20"/>
  <c r="CW441" i="20"/>
  <c r="CX441" i="20"/>
  <c r="CY441" i="20"/>
  <c r="CZ441" i="20"/>
  <c r="DA441" i="20"/>
  <c r="DB441" i="20"/>
  <c r="DC441" i="20"/>
  <c r="DD441" i="20"/>
  <c r="DE441" i="20"/>
  <c r="DF441" i="20"/>
  <c r="DG441" i="20"/>
  <c r="DH441" i="20"/>
  <c r="DI441" i="20"/>
  <c r="DJ441" i="20"/>
  <c r="DK441" i="20"/>
  <c r="DL441" i="20"/>
  <c r="DM441" i="20"/>
  <c r="DN441" i="20"/>
  <c r="DO441" i="20"/>
  <c r="DP441" i="20"/>
  <c r="DQ441" i="20"/>
  <c r="DR441" i="20"/>
  <c r="DS441" i="20"/>
  <c r="DT441" i="20"/>
  <c r="DU441" i="20"/>
  <c r="DV441" i="20"/>
  <c r="DW441" i="20"/>
  <c r="DX441" i="20"/>
  <c r="DY441" i="20"/>
  <c r="DZ441" i="20"/>
  <c r="EA441" i="20"/>
  <c r="EB441" i="20"/>
  <c r="EC441" i="20"/>
  <c r="ED441" i="20"/>
  <c r="EE441" i="20"/>
  <c r="EF441" i="20"/>
  <c r="EG441" i="20"/>
  <c r="EH441" i="20"/>
  <c r="EI441" i="20"/>
  <c r="EJ441" i="20"/>
  <c r="EK441" i="20"/>
  <c r="EL441" i="20"/>
  <c r="EM441" i="20"/>
  <c r="EN441" i="20"/>
  <c r="EO441" i="20"/>
  <c r="EP441" i="20"/>
  <c r="EQ441" i="20"/>
  <c r="ER441" i="20"/>
  <c r="ES441" i="20"/>
  <c r="ET441" i="20"/>
  <c r="EU441" i="20"/>
  <c r="EV441" i="20"/>
  <c r="EW441" i="20"/>
  <c r="EX441" i="20"/>
  <c r="EY441" i="20"/>
  <c r="EZ441" i="20"/>
  <c r="FA441" i="20"/>
  <c r="FB441" i="20"/>
  <c r="FC441" i="20"/>
  <c r="FD441" i="20"/>
  <c r="FE441" i="20"/>
  <c r="FF441" i="20"/>
  <c r="FG441" i="20"/>
  <c r="FH441" i="20"/>
  <c r="FI441" i="20"/>
  <c r="FJ441" i="20"/>
  <c r="FK441" i="20"/>
  <c r="FL441" i="20"/>
  <c r="FM441" i="20"/>
  <c r="FN441" i="20"/>
  <c r="FO441" i="20"/>
  <c r="FP441" i="20"/>
  <c r="FQ441" i="20"/>
  <c r="FR441" i="20"/>
  <c r="AK359" i="20"/>
  <c r="AL359" i="20"/>
  <c r="AM359" i="20"/>
  <c r="AN359" i="20"/>
  <c r="AO359" i="20"/>
  <c r="AP359" i="20"/>
  <c r="AQ359" i="20"/>
  <c r="AR359" i="20"/>
  <c r="AS359" i="20"/>
  <c r="AT359" i="20"/>
  <c r="AU359" i="20"/>
  <c r="AV359" i="20"/>
  <c r="AW359" i="20"/>
  <c r="AX359" i="20"/>
  <c r="AY359" i="20"/>
  <c r="AZ359" i="20"/>
  <c r="BA359" i="20"/>
  <c r="BB359" i="20"/>
  <c r="BC359" i="20"/>
  <c r="BD359" i="20"/>
  <c r="BE359" i="20"/>
  <c r="BF359" i="20"/>
  <c r="BG359" i="20"/>
  <c r="BH359" i="20"/>
  <c r="BI359" i="20"/>
  <c r="BJ359" i="20"/>
  <c r="BK359" i="20"/>
  <c r="BL359" i="20"/>
  <c r="BM359" i="20"/>
  <c r="BN359" i="20"/>
  <c r="BO359" i="20"/>
  <c r="BQ359" i="20" s="1"/>
  <c r="BP359" i="20"/>
  <c r="BS359" i="20"/>
  <c r="BT359" i="20"/>
  <c r="BW359" i="20"/>
  <c r="BX359" i="20"/>
  <c r="W359" i="20"/>
  <c r="X359" i="20"/>
  <c r="I359" i="20"/>
  <c r="J359" i="20"/>
  <c r="AK415" i="20"/>
  <c r="AL415" i="20"/>
  <c r="AM415" i="20"/>
  <c r="AN415" i="20"/>
  <c r="AO415" i="20"/>
  <c r="BI415" i="20" s="1"/>
  <c r="AP415" i="20"/>
  <c r="AQ415" i="20"/>
  <c r="AR415" i="20"/>
  <c r="AS415" i="20"/>
  <c r="AT415" i="20"/>
  <c r="AU415" i="20"/>
  <c r="AV415" i="20"/>
  <c r="AW415" i="20"/>
  <c r="AX415" i="20"/>
  <c r="AY415" i="20"/>
  <c r="AZ415" i="20"/>
  <c r="BA415" i="20"/>
  <c r="BB415" i="20"/>
  <c r="BC415" i="20"/>
  <c r="BD415" i="20"/>
  <c r="BE415" i="20"/>
  <c r="BF415" i="20"/>
  <c r="BG415" i="20"/>
  <c r="BH415" i="20"/>
  <c r="BJ415" i="20"/>
  <c r="BK415" i="20"/>
  <c r="BL415" i="20"/>
  <c r="BM415" i="20"/>
  <c r="BN415" i="20"/>
  <c r="BO415" i="20"/>
  <c r="BQ415" i="20" s="1"/>
  <c r="BP415" i="20"/>
  <c r="BS415" i="20"/>
  <c r="BT415" i="20"/>
  <c r="BW415" i="20"/>
  <c r="BX415" i="20"/>
  <c r="I415" i="20"/>
  <c r="J415" i="20"/>
  <c r="W415" i="20"/>
  <c r="X415" i="20"/>
  <c r="I23" i="20"/>
  <c r="AK23" i="20" s="1"/>
  <c r="J23" i="20"/>
  <c r="AL23" i="20"/>
  <c r="AM23" i="20"/>
  <c r="AN23" i="20"/>
  <c r="AO23" i="20"/>
  <c r="AP23" i="20"/>
  <c r="AQ23" i="20"/>
  <c r="AR23" i="20"/>
  <c r="AS23" i="20"/>
  <c r="AT23" i="20"/>
  <c r="AU23" i="20"/>
  <c r="AV23" i="20"/>
  <c r="AW23" i="20"/>
  <c r="AX23" i="20"/>
  <c r="AY23" i="20"/>
  <c r="AZ23" i="20"/>
  <c r="BA23" i="20"/>
  <c r="BB23" i="20"/>
  <c r="BC23" i="20"/>
  <c r="BD23" i="20"/>
  <c r="BO23" i="20"/>
  <c r="BQ23" i="20" s="1"/>
  <c r="BP23" i="20"/>
  <c r="BW23" i="20"/>
  <c r="BX23" i="20"/>
  <c r="W23" i="20"/>
  <c r="X23" i="20"/>
  <c r="BL43" i="7"/>
  <c r="BM43" i="7"/>
  <c r="CB43" i="7"/>
  <c r="CC43" i="7"/>
  <c r="CR43" i="7"/>
  <c r="CS43" i="7"/>
  <c r="DH43" i="7"/>
  <c r="DI43" i="7"/>
  <c r="DX43" i="7"/>
  <c r="DY43" i="7"/>
  <c r="AV43" i="7"/>
  <c r="AW43" i="7"/>
  <c r="AF43" i="7"/>
  <c r="AG43" i="7"/>
  <c r="P43" i="7"/>
  <c r="Q43" i="7"/>
  <c r="BS329" i="20" l="1"/>
  <c r="BW329" i="20"/>
  <c r="BR329" i="20"/>
  <c r="BP329" i="20"/>
  <c r="BT329" i="20"/>
  <c r="BX329" i="20"/>
  <c r="BV329" i="20"/>
  <c r="BQ329" i="20"/>
  <c r="BU329" i="20"/>
  <c r="BS105" i="20"/>
  <c r="BW105" i="20"/>
  <c r="BP105" i="20"/>
  <c r="BT105" i="20"/>
  <c r="BX105" i="20"/>
  <c r="BR105" i="20"/>
  <c r="BV105" i="20"/>
  <c r="BQ105" i="20"/>
  <c r="BU105" i="20"/>
  <c r="BG441" i="20"/>
  <c r="AP385" i="20"/>
  <c r="BJ385" i="20" s="1"/>
  <c r="AQ385" i="20"/>
  <c r="BK385" i="20" s="1"/>
  <c r="AM385" i="20"/>
  <c r="BG385" i="20" s="1"/>
  <c r="AT385" i="20"/>
  <c r="BN385" i="20" s="1"/>
  <c r="BG273" i="20"/>
  <c r="BG217" i="20"/>
  <c r="AN161" i="20"/>
  <c r="AQ161" i="20"/>
  <c r="AM161" i="20"/>
  <c r="AR161" i="20"/>
  <c r="AT161" i="20"/>
  <c r="BE49" i="20"/>
  <c r="BA49" i="20"/>
  <c r="BO49" i="20"/>
  <c r="BV135" i="20"/>
  <c r="BR135" i="20"/>
  <c r="BU135" i="20"/>
  <c r="BE161" i="20"/>
  <c r="BF161" i="20" s="1"/>
  <c r="BN161" i="20"/>
  <c r="BH161" i="20"/>
  <c r="BI161" i="20"/>
  <c r="BJ161" i="20"/>
  <c r="BM161" i="20"/>
  <c r="BG161" i="20"/>
  <c r="BO161" i="20"/>
  <c r="BK161" i="20"/>
  <c r="BV191" i="20"/>
  <c r="BR191" i="20"/>
  <c r="BU191" i="20"/>
  <c r="BM217" i="20"/>
  <c r="BJ217" i="20"/>
  <c r="BI217" i="20"/>
  <c r="BN217" i="20"/>
  <c r="BF217" i="20"/>
  <c r="BL217" i="20"/>
  <c r="BH217" i="20"/>
  <c r="BO217" i="20"/>
  <c r="BK217" i="20"/>
  <c r="BV247" i="20"/>
  <c r="BR247" i="20"/>
  <c r="BU247" i="20"/>
  <c r="BM273" i="20"/>
  <c r="BI273" i="20"/>
  <c r="BJ273" i="20"/>
  <c r="BN273" i="20"/>
  <c r="BF273" i="20"/>
  <c r="BL273" i="20"/>
  <c r="BH273" i="20"/>
  <c r="BO273" i="20"/>
  <c r="BK273" i="20"/>
  <c r="BA385" i="20"/>
  <c r="BO385" i="20"/>
  <c r="BL441" i="20"/>
  <c r="BH441" i="20"/>
  <c r="BO441" i="20"/>
  <c r="BK441" i="20"/>
  <c r="BV359" i="20"/>
  <c r="BR359" i="20"/>
  <c r="BU359" i="20"/>
  <c r="BV415" i="20"/>
  <c r="BR415" i="20"/>
  <c r="BU415" i="20"/>
  <c r="BE23" i="20"/>
  <c r="BT23" i="20"/>
  <c r="BS23" i="20"/>
  <c r="BV23" i="20"/>
  <c r="BR23" i="20"/>
  <c r="BU23" i="20"/>
  <c r="BS49" i="20" l="1"/>
  <c r="BW49" i="20"/>
  <c r="BR49" i="20"/>
  <c r="BP49" i="20"/>
  <c r="BT49" i="20"/>
  <c r="BX49" i="20"/>
  <c r="BV49" i="20"/>
  <c r="BQ49" i="20"/>
  <c r="BU49" i="20"/>
  <c r="BG49" i="20"/>
  <c r="BK49" i="20"/>
  <c r="BH49" i="20"/>
  <c r="BL49" i="20"/>
  <c r="BF49" i="20"/>
  <c r="BN49" i="20"/>
  <c r="BI49" i="20"/>
  <c r="BM49" i="20"/>
  <c r="BJ49" i="20"/>
  <c r="BL161" i="20"/>
  <c r="BS161" i="20"/>
  <c r="BW161" i="20"/>
  <c r="BR161" i="20"/>
  <c r="BV161" i="20"/>
  <c r="BP161" i="20"/>
  <c r="BT161" i="20"/>
  <c r="BX161" i="20"/>
  <c r="BQ161" i="20"/>
  <c r="BU161" i="20"/>
  <c r="BS217" i="20"/>
  <c r="BW217" i="20"/>
  <c r="BP217" i="20"/>
  <c r="BT217" i="20"/>
  <c r="BX217" i="20"/>
  <c r="BQ217" i="20"/>
  <c r="BR217" i="20"/>
  <c r="BV217" i="20"/>
  <c r="BU217" i="20"/>
  <c r="BS273" i="20"/>
  <c r="BW273" i="20"/>
  <c r="BR273" i="20"/>
  <c r="BV273" i="20"/>
  <c r="BP273" i="20"/>
  <c r="BT273" i="20"/>
  <c r="BX273" i="20"/>
  <c r="BQ273" i="20"/>
  <c r="BU273" i="20"/>
  <c r="BS385" i="20"/>
  <c r="BW385" i="20"/>
  <c r="BP385" i="20"/>
  <c r="BT385" i="20"/>
  <c r="BX385" i="20"/>
  <c r="BV385" i="20"/>
  <c r="BQ385" i="20"/>
  <c r="BU385" i="20"/>
  <c r="BR385" i="20"/>
  <c r="BS441" i="20"/>
  <c r="BW441" i="20"/>
  <c r="BU441" i="20"/>
  <c r="BV441" i="20"/>
  <c r="BP441" i="20"/>
  <c r="BT441" i="20"/>
  <c r="BX441" i="20"/>
  <c r="BQ441" i="20"/>
  <c r="BR441" i="20"/>
  <c r="BI23" i="20"/>
  <c r="BM23" i="20"/>
  <c r="BF23" i="20"/>
  <c r="BJ23" i="20"/>
  <c r="BN23" i="20"/>
  <c r="BG23" i="20"/>
  <c r="BK23" i="20"/>
  <c r="BH23" i="20"/>
  <c r="BL23" i="20"/>
  <c r="AL190" i="20" l="1"/>
  <c r="AM190" i="20"/>
  <c r="AN190" i="20"/>
  <c r="AO190" i="20"/>
  <c r="AP190" i="20"/>
  <c r="AQ190" i="20"/>
  <c r="AR190" i="20"/>
  <c r="AS190" i="20"/>
  <c r="AT190" i="20"/>
  <c r="AV190" i="20"/>
  <c r="AW190" i="20"/>
  <c r="AX190" i="20"/>
  <c r="AY190" i="20"/>
  <c r="AZ190" i="20"/>
  <c r="BA190" i="20"/>
  <c r="BB190" i="20"/>
  <c r="BC190" i="20"/>
  <c r="BD190" i="20"/>
  <c r="W190" i="20"/>
  <c r="BO190" i="20" s="1"/>
  <c r="I190" i="20"/>
  <c r="AK190" i="20" s="1"/>
  <c r="AL246" i="20"/>
  <c r="AM246" i="20"/>
  <c r="AN246" i="20"/>
  <c r="AO246" i="20"/>
  <c r="AP246" i="20"/>
  <c r="AQ246" i="20"/>
  <c r="AR246" i="20"/>
  <c r="AS246" i="20"/>
  <c r="AT246" i="20"/>
  <c r="AV246" i="20"/>
  <c r="AW246" i="20"/>
  <c r="AX246" i="20"/>
  <c r="AY246" i="20"/>
  <c r="AZ246" i="20"/>
  <c r="BA246" i="20"/>
  <c r="BB246" i="20"/>
  <c r="BC246" i="20"/>
  <c r="BD246" i="20"/>
  <c r="W246" i="20"/>
  <c r="BO246" i="20" s="1"/>
  <c r="I246" i="20"/>
  <c r="AK246" i="20" s="1"/>
  <c r="AL302" i="20"/>
  <c r="AM302" i="20"/>
  <c r="AN302" i="20"/>
  <c r="AO302" i="20"/>
  <c r="AP302" i="20"/>
  <c r="AQ302" i="20"/>
  <c r="AR302" i="20"/>
  <c r="AS302" i="20"/>
  <c r="AT302" i="20"/>
  <c r="AV302" i="20"/>
  <c r="AW302" i="20"/>
  <c r="AX302" i="20"/>
  <c r="AY302" i="20"/>
  <c r="AZ302" i="20"/>
  <c r="BA302" i="20"/>
  <c r="BB302" i="20"/>
  <c r="BC302" i="20"/>
  <c r="BD302" i="20"/>
  <c r="W302" i="20"/>
  <c r="AU302" i="20" s="1"/>
  <c r="I302" i="20"/>
  <c r="AK302" i="20" s="1"/>
  <c r="AL358" i="20"/>
  <c r="AM358" i="20"/>
  <c r="AN358" i="20"/>
  <c r="AO358" i="20"/>
  <c r="AP358" i="20"/>
  <c r="AQ358" i="20"/>
  <c r="AR358" i="20"/>
  <c r="AS358" i="20"/>
  <c r="AT358" i="20"/>
  <c r="AV358" i="20"/>
  <c r="AW358" i="20"/>
  <c r="AX358" i="20"/>
  <c r="AY358" i="20"/>
  <c r="AZ358" i="20"/>
  <c r="BA358" i="20"/>
  <c r="BB358" i="20"/>
  <c r="BC358" i="20"/>
  <c r="BD358" i="20"/>
  <c r="W358" i="20"/>
  <c r="AU358" i="20" s="1"/>
  <c r="I358" i="20"/>
  <c r="BE358" i="20" s="1"/>
  <c r="AL414" i="20"/>
  <c r="AM414" i="20"/>
  <c r="AN414" i="20"/>
  <c r="AO414" i="20"/>
  <c r="AP414" i="20"/>
  <c r="AQ414" i="20"/>
  <c r="AR414" i="20"/>
  <c r="AS414" i="20"/>
  <c r="AT414" i="20"/>
  <c r="AV414" i="20"/>
  <c r="AW414" i="20"/>
  <c r="AX414" i="20"/>
  <c r="AY414" i="20"/>
  <c r="AZ414" i="20"/>
  <c r="BA414" i="20"/>
  <c r="BB414" i="20"/>
  <c r="BC414" i="20"/>
  <c r="BD414" i="20"/>
  <c r="W414" i="20"/>
  <c r="AU414" i="20" s="1"/>
  <c r="I414" i="20"/>
  <c r="BE414" i="20" s="1"/>
  <c r="BF414" i="20" s="1"/>
  <c r="M440" i="20"/>
  <c r="AL440" i="20" s="1"/>
  <c r="N440" i="20"/>
  <c r="O440" i="20"/>
  <c r="P440" i="20"/>
  <c r="AN440" i="20" s="1"/>
  <c r="Q440" i="20"/>
  <c r="AO440" i="20" s="1"/>
  <c r="R440" i="20"/>
  <c r="AP440" i="20" s="1"/>
  <c r="S440" i="20"/>
  <c r="T440" i="20"/>
  <c r="AR440" i="20" s="1"/>
  <c r="U440" i="20"/>
  <c r="AS440" i="20" s="1"/>
  <c r="V440" i="20"/>
  <c r="AA440" i="20"/>
  <c r="AB440" i="20"/>
  <c r="AC440" i="20"/>
  <c r="AD440" i="20"/>
  <c r="AX440" i="20" s="1"/>
  <c r="AE440" i="20"/>
  <c r="AF440" i="20"/>
  <c r="AZ440" i="20" s="1"/>
  <c r="AG440" i="20"/>
  <c r="BA440" i="20" s="1"/>
  <c r="AH440" i="20"/>
  <c r="BB440" i="20" s="1"/>
  <c r="AI440" i="20"/>
  <c r="AJ440" i="20"/>
  <c r="BD440" i="20" s="1"/>
  <c r="AV440" i="20"/>
  <c r="AW440" i="20"/>
  <c r="AY440" i="20"/>
  <c r="BC440" i="20"/>
  <c r="BY440" i="20"/>
  <c r="BZ440" i="20"/>
  <c r="CA440" i="20"/>
  <c r="CB440" i="20"/>
  <c r="CC440" i="20"/>
  <c r="CD440" i="20"/>
  <c r="CE440" i="20"/>
  <c r="CF440" i="20"/>
  <c r="CG440" i="20"/>
  <c r="CH440" i="20"/>
  <c r="CI440" i="20"/>
  <c r="CJ440" i="20"/>
  <c r="CK440" i="20"/>
  <c r="CL440" i="20"/>
  <c r="CM440" i="20"/>
  <c r="CN440" i="20"/>
  <c r="CO440" i="20"/>
  <c r="CP440" i="20"/>
  <c r="CQ440" i="20"/>
  <c r="CR440" i="20"/>
  <c r="CS440" i="20"/>
  <c r="CT440" i="20"/>
  <c r="CU440" i="20"/>
  <c r="CV440" i="20"/>
  <c r="CW440" i="20"/>
  <c r="CX440" i="20"/>
  <c r="CY440" i="20"/>
  <c r="CZ440" i="20"/>
  <c r="DA440" i="20"/>
  <c r="DB440" i="20"/>
  <c r="DC440" i="20"/>
  <c r="DD440" i="20"/>
  <c r="DE440" i="20"/>
  <c r="DF440" i="20"/>
  <c r="DG440" i="20"/>
  <c r="DH440" i="20"/>
  <c r="DI440" i="20"/>
  <c r="DJ440" i="20"/>
  <c r="DK440" i="20"/>
  <c r="DL440" i="20"/>
  <c r="DM440" i="20"/>
  <c r="DN440" i="20"/>
  <c r="DO440" i="20"/>
  <c r="DP440" i="20"/>
  <c r="DQ440" i="20"/>
  <c r="DR440" i="20"/>
  <c r="DS440" i="20"/>
  <c r="DT440" i="20"/>
  <c r="DU440" i="20"/>
  <c r="DV440" i="20"/>
  <c r="DW440" i="20"/>
  <c r="DX440" i="20"/>
  <c r="DY440" i="20"/>
  <c r="DZ440" i="20"/>
  <c r="EA440" i="20"/>
  <c r="EB440" i="20"/>
  <c r="EC440" i="20"/>
  <c r="ED440" i="20"/>
  <c r="EE440" i="20"/>
  <c r="EF440" i="20"/>
  <c r="EG440" i="20"/>
  <c r="EH440" i="20"/>
  <c r="EI440" i="20"/>
  <c r="EJ440" i="20"/>
  <c r="EK440" i="20"/>
  <c r="EL440" i="20"/>
  <c r="EM440" i="20"/>
  <c r="EN440" i="20"/>
  <c r="EO440" i="20"/>
  <c r="EP440" i="20"/>
  <c r="EQ440" i="20"/>
  <c r="ER440" i="20"/>
  <c r="ES440" i="20"/>
  <c r="ET440" i="20"/>
  <c r="EU440" i="20"/>
  <c r="EV440" i="20"/>
  <c r="EW440" i="20"/>
  <c r="EX440" i="20"/>
  <c r="EY440" i="20"/>
  <c r="EZ440" i="20"/>
  <c r="FA440" i="20"/>
  <c r="FB440" i="20"/>
  <c r="FC440" i="20"/>
  <c r="FD440" i="20"/>
  <c r="FE440" i="20"/>
  <c r="FF440" i="20"/>
  <c r="FG440" i="20"/>
  <c r="FH440" i="20"/>
  <c r="FI440" i="20"/>
  <c r="FJ440" i="20"/>
  <c r="FK440" i="20"/>
  <c r="FL440" i="20"/>
  <c r="FM440" i="20"/>
  <c r="FN440" i="20"/>
  <c r="FO440" i="20"/>
  <c r="FP440" i="20"/>
  <c r="FQ440" i="20"/>
  <c r="FR440" i="20"/>
  <c r="M384" i="20"/>
  <c r="N384" i="20"/>
  <c r="O384" i="20"/>
  <c r="P384" i="20"/>
  <c r="Q384" i="20"/>
  <c r="AO384" i="20" s="1"/>
  <c r="R384" i="20"/>
  <c r="S384" i="20"/>
  <c r="T384" i="20"/>
  <c r="U384" i="20"/>
  <c r="AS384" i="20" s="1"/>
  <c r="V384" i="20"/>
  <c r="AA384" i="20"/>
  <c r="AV384" i="20" s="1"/>
  <c r="AB384" i="20"/>
  <c r="AC384" i="20"/>
  <c r="AD384" i="20"/>
  <c r="AX384" i="20" s="1"/>
  <c r="AE384" i="20"/>
  <c r="AY384" i="20" s="1"/>
  <c r="AF384" i="20"/>
  <c r="AZ384" i="20" s="1"/>
  <c r="AG384" i="20"/>
  <c r="AH384" i="20"/>
  <c r="BB384" i="20" s="1"/>
  <c r="AI384" i="20"/>
  <c r="BC384" i="20" s="1"/>
  <c r="AJ384" i="20"/>
  <c r="BD384" i="20" s="1"/>
  <c r="BY384" i="20"/>
  <c r="BZ384" i="20"/>
  <c r="CA384" i="20"/>
  <c r="CB384" i="20"/>
  <c r="CC384" i="20"/>
  <c r="CD384" i="20"/>
  <c r="CE384" i="20"/>
  <c r="CF384" i="20"/>
  <c r="CG384" i="20"/>
  <c r="CH384" i="20"/>
  <c r="CI384" i="20"/>
  <c r="CJ384" i="20"/>
  <c r="CK384" i="20"/>
  <c r="CL384" i="20"/>
  <c r="CM384" i="20"/>
  <c r="CN384" i="20"/>
  <c r="CO384" i="20"/>
  <c r="CP384" i="20"/>
  <c r="CQ384" i="20"/>
  <c r="CR384" i="20"/>
  <c r="CS384" i="20"/>
  <c r="CT384" i="20"/>
  <c r="CU384" i="20"/>
  <c r="CV384" i="20"/>
  <c r="CW384" i="20"/>
  <c r="CX384" i="20"/>
  <c r="CY384" i="20"/>
  <c r="CZ384" i="20"/>
  <c r="DA384" i="20"/>
  <c r="DB384" i="20"/>
  <c r="DC384" i="20"/>
  <c r="DD384" i="20"/>
  <c r="DE384" i="20"/>
  <c r="DF384" i="20"/>
  <c r="DG384" i="20"/>
  <c r="DH384" i="20"/>
  <c r="DI384" i="20"/>
  <c r="DJ384" i="20"/>
  <c r="DK384" i="20"/>
  <c r="DL384" i="20"/>
  <c r="DM384" i="20"/>
  <c r="DN384" i="20"/>
  <c r="DO384" i="20"/>
  <c r="DP384" i="20"/>
  <c r="DQ384" i="20"/>
  <c r="DR384" i="20"/>
  <c r="DS384" i="20"/>
  <c r="DT384" i="20"/>
  <c r="DU384" i="20"/>
  <c r="DV384" i="20"/>
  <c r="DW384" i="20"/>
  <c r="DX384" i="20"/>
  <c r="DY384" i="20"/>
  <c r="DZ384" i="20"/>
  <c r="EA384" i="20"/>
  <c r="EB384" i="20"/>
  <c r="EC384" i="20"/>
  <c r="ED384" i="20"/>
  <c r="EE384" i="20"/>
  <c r="EF384" i="20"/>
  <c r="EG384" i="20"/>
  <c r="EH384" i="20"/>
  <c r="EI384" i="20"/>
  <c r="EJ384" i="20"/>
  <c r="EK384" i="20"/>
  <c r="EL384" i="20"/>
  <c r="EM384" i="20"/>
  <c r="EN384" i="20"/>
  <c r="EO384" i="20"/>
  <c r="EP384" i="20"/>
  <c r="EQ384" i="20"/>
  <c r="ER384" i="20"/>
  <c r="ES384" i="20"/>
  <c r="ET384" i="20"/>
  <c r="EU384" i="20"/>
  <c r="EV384" i="20"/>
  <c r="EW384" i="20"/>
  <c r="EX384" i="20"/>
  <c r="EY384" i="20"/>
  <c r="EZ384" i="20"/>
  <c r="FA384" i="20"/>
  <c r="FB384" i="20"/>
  <c r="FC384" i="20"/>
  <c r="FD384" i="20"/>
  <c r="FE384" i="20"/>
  <c r="FF384" i="20"/>
  <c r="FG384" i="20"/>
  <c r="FH384" i="20"/>
  <c r="FI384" i="20"/>
  <c r="FJ384" i="20"/>
  <c r="FK384" i="20"/>
  <c r="FL384" i="20"/>
  <c r="FM384" i="20"/>
  <c r="FN384" i="20"/>
  <c r="FO384" i="20"/>
  <c r="FP384" i="20"/>
  <c r="FQ384" i="20"/>
  <c r="FR384" i="20"/>
  <c r="M328" i="20"/>
  <c r="N328" i="20"/>
  <c r="O328" i="20"/>
  <c r="P328" i="20"/>
  <c r="Q328" i="20"/>
  <c r="AO328" i="20" s="1"/>
  <c r="R328" i="20"/>
  <c r="S328" i="20"/>
  <c r="T328" i="20"/>
  <c r="U328" i="20"/>
  <c r="AS328" i="20" s="1"/>
  <c r="V328" i="20"/>
  <c r="AA328" i="20"/>
  <c r="AV328" i="20" s="1"/>
  <c r="AB328" i="20"/>
  <c r="AC328" i="20"/>
  <c r="AD328" i="20"/>
  <c r="AE328" i="20"/>
  <c r="AY328" i="20" s="1"/>
  <c r="AF328" i="20"/>
  <c r="AG328" i="20"/>
  <c r="AH328" i="20"/>
  <c r="AI328" i="20"/>
  <c r="BC328" i="20" s="1"/>
  <c r="AJ328" i="20"/>
  <c r="AL328" i="20"/>
  <c r="AW328" i="20"/>
  <c r="BY328" i="20"/>
  <c r="BZ328" i="20"/>
  <c r="CA328" i="20"/>
  <c r="CB328" i="20"/>
  <c r="CC328" i="20"/>
  <c r="CD328" i="20"/>
  <c r="CE328" i="20"/>
  <c r="CF328" i="20"/>
  <c r="CG328" i="20"/>
  <c r="CH328" i="20"/>
  <c r="CI328" i="20"/>
  <c r="CJ328" i="20"/>
  <c r="CK328" i="20"/>
  <c r="CL328" i="20"/>
  <c r="CM328" i="20"/>
  <c r="CN328" i="20"/>
  <c r="CO328" i="20"/>
  <c r="CP328" i="20"/>
  <c r="CQ328" i="20"/>
  <c r="CR328" i="20"/>
  <c r="CS328" i="20"/>
  <c r="CT328" i="20"/>
  <c r="CU328" i="20"/>
  <c r="CV328" i="20"/>
  <c r="CW328" i="20"/>
  <c r="CX328" i="20"/>
  <c r="CY328" i="20"/>
  <c r="CZ328" i="20"/>
  <c r="DA328" i="20"/>
  <c r="DB328" i="20"/>
  <c r="DC328" i="20"/>
  <c r="DD328" i="20"/>
  <c r="DE328" i="20"/>
  <c r="DF328" i="20"/>
  <c r="DG328" i="20"/>
  <c r="DH328" i="20"/>
  <c r="DI328" i="20"/>
  <c r="DJ328" i="20"/>
  <c r="DK328" i="20"/>
  <c r="DL328" i="20"/>
  <c r="DM328" i="20"/>
  <c r="DN328" i="20"/>
  <c r="DO328" i="20"/>
  <c r="DP328" i="20"/>
  <c r="DQ328" i="20"/>
  <c r="DR328" i="20"/>
  <c r="DS328" i="20"/>
  <c r="DT328" i="20"/>
  <c r="DU328" i="20"/>
  <c r="DV328" i="20"/>
  <c r="DW328" i="20"/>
  <c r="DX328" i="20"/>
  <c r="DY328" i="20"/>
  <c r="DZ328" i="20"/>
  <c r="EA328" i="20"/>
  <c r="EB328" i="20"/>
  <c r="EC328" i="20"/>
  <c r="ED328" i="20"/>
  <c r="EE328" i="20"/>
  <c r="EF328" i="20"/>
  <c r="EG328" i="20"/>
  <c r="EH328" i="20"/>
  <c r="EI328" i="20"/>
  <c r="EJ328" i="20"/>
  <c r="EK328" i="20"/>
  <c r="EL328" i="20"/>
  <c r="EM328" i="20"/>
  <c r="EN328" i="20"/>
  <c r="EO328" i="20"/>
  <c r="EP328" i="20"/>
  <c r="EQ328" i="20"/>
  <c r="ER328" i="20"/>
  <c r="ES328" i="20"/>
  <c r="ET328" i="20"/>
  <c r="EU328" i="20"/>
  <c r="EV328" i="20"/>
  <c r="EW328" i="20"/>
  <c r="EX328" i="20"/>
  <c r="EY328" i="20"/>
  <c r="EZ328" i="20"/>
  <c r="FA328" i="20"/>
  <c r="FB328" i="20"/>
  <c r="FC328" i="20"/>
  <c r="FD328" i="20"/>
  <c r="FE328" i="20"/>
  <c r="FF328" i="20"/>
  <c r="FG328" i="20"/>
  <c r="FH328" i="20"/>
  <c r="FI328" i="20"/>
  <c r="FJ328" i="20"/>
  <c r="FK328" i="20"/>
  <c r="FL328" i="20"/>
  <c r="FM328" i="20"/>
  <c r="FN328" i="20"/>
  <c r="FO328" i="20"/>
  <c r="FP328" i="20"/>
  <c r="FQ328" i="20"/>
  <c r="FR328" i="20"/>
  <c r="M272" i="20"/>
  <c r="N272" i="20"/>
  <c r="O272" i="20"/>
  <c r="P272" i="20"/>
  <c r="AN272" i="20" s="1"/>
  <c r="Q272" i="20"/>
  <c r="AO272" i="20" s="1"/>
  <c r="R272" i="20"/>
  <c r="S272" i="20"/>
  <c r="T272" i="20"/>
  <c r="U272" i="20"/>
  <c r="AS272" i="20" s="1"/>
  <c r="V272" i="20"/>
  <c r="AA272" i="20"/>
  <c r="AB272" i="20"/>
  <c r="AC272" i="20"/>
  <c r="AD272" i="20"/>
  <c r="AE272" i="20"/>
  <c r="AY272" i="20" s="1"/>
  <c r="AF272" i="20"/>
  <c r="AG272" i="20"/>
  <c r="AH272" i="20"/>
  <c r="AI272" i="20"/>
  <c r="BC272" i="20" s="1"/>
  <c r="AJ272" i="20"/>
  <c r="AL272" i="20"/>
  <c r="AV272" i="20"/>
  <c r="BD272" i="20"/>
  <c r="BY272" i="20"/>
  <c r="BZ272" i="20"/>
  <c r="CA272" i="20"/>
  <c r="CB272" i="20"/>
  <c r="CC272" i="20"/>
  <c r="CD272" i="20"/>
  <c r="CE272" i="20"/>
  <c r="CF272" i="20"/>
  <c r="CG272" i="20"/>
  <c r="CH272" i="20"/>
  <c r="CI272" i="20"/>
  <c r="CJ272" i="20"/>
  <c r="CK272" i="20"/>
  <c r="CL272" i="20"/>
  <c r="CM272" i="20"/>
  <c r="CN272" i="20"/>
  <c r="CO272" i="20"/>
  <c r="CP272" i="20"/>
  <c r="CQ272" i="20"/>
  <c r="CR272" i="20"/>
  <c r="CS272" i="20"/>
  <c r="CT272" i="20"/>
  <c r="CU272" i="20"/>
  <c r="CV272" i="20"/>
  <c r="CW272" i="20"/>
  <c r="CX272" i="20"/>
  <c r="CY272" i="20"/>
  <c r="CZ272" i="20"/>
  <c r="DA272" i="20"/>
  <c r="DB272" i="20"/>
  <c r="DC272" i="20"/>
  <c r="DD272" i="20"/>
  <c r="DE272" i="20"/>
  <c r="DF272" i="20"/>
  <c r="DG272" i="20"/>
  <c r="DH272" i="20"/>
  <c r="DI272" i="20"/>
  <c r="DJ272" i="20"/>
  <c r="DK272" i="20"/>
  <c r="DL272" i="20"/>
  <c r="DM272" i="20"/>
  <c r="DN272" i="20"/>
  <c r="DO272" i="20"/>
  <c r="DP272" i="20"/>
  <c r="DQ272" i="20"/>
  <c r="DR272" i="20"/>
  <c r="DS272" i="20"/>
  <c r="DT272" i="20"/>
  <c r="DU272" i="20"/>
  <c r="DV272" i="20"/>
  <c r="DW272" i="20"/>
  <c r="DX272" i="20"/>
  <c r="DY272" i="20"/>
  <c r="DZ272" i="20"/>
  <c r="EA272" i="20"/>
  <c r="EB272" i="20"/>
  <c r="EC272" i="20"/>
  <c r="ED272" i="20"/>
  <c r="EE272" i="20"/>
  <c r="EF272" i="20"/>
  <c r="EG272" i="20"/>
  <c r="EH272" i="20"/>
  <c r="EI272" i="20"/>
  <c r="EJ272" i="20"/>
  <c r="EK272" i="20"/>
  <c r="EL272" i="20"/>
  <c r="EM272" i="20"/>
  <c r="EN272" i="20"/>
  <c r="EO272" i="20"/>
  <c r="EP272" i="20"/>
  <c r="EQ272" i="20"/>
  <c r="ER272" i="20"/>
  <c r="ES272" i="20"/>
  <c r="ET272" i="20"/>
  <c r="EU272" i="20"/>
  <c r="EV272" i="20"/>
  <c r="EW272" i="20"/>
  <c r="EX272" i="20"/>
  <c r="EY272" i="20"/>
  <c r="EZ272" i="20"/>
  <c r="FA272" i="20"/>
  <c r="FB272" i="20"/>
  <c r="FC272" i="20"/>
  <c r="FD272" i="20"/>
  <c r="FE272" i="20"/>
  <c r="FF272" i="20"/>
  <c r="FG272" i="20"/>
  <c r="FH272" i="20"/>
  <c r="FI272" i="20"/>
  <c r="FJ272" i="20"/>
  <c r="FK272" i="20"/>
  <c r="FL272" i="20"/>
  <c r="FM272" i="20"/>
  <c r="FN272" i="20"/>
  <c r="FO272" i="20"/>
  <c r="FP272" i="20"/>
  <c r="FQ272" i="20"/>
  <c r="FR272" i="20"/>
  <c r="M216" i="20"/>
  <c r="N216" i="20"/>
  <c r="O216" i="20"/>
  <c r="P216" i="20"/>
  <c r="Q216" i="20"/>
  <c r="R216" i="20"/>
  <c r="S216" i="20"/>
  <c r="T216" i="20"/>
  <c r="U216" i="20"/>
  <c r="AS216" i="20" s="1"/>
  <c r="V216" i="20"/>
  <c r="AA216" i="20"/>
  <c r="AV216" i="20" s="1"/>
  <c r="AB216" i="20"/>
  <c r="AC216" i="20"/>
  <c r="AD216" i="20"/>
  <c r="AX216" i="20" s="1"/>
  <c r="AE216" i="20"/>
  <c r="AF216" i="20"/>
  <c r="AZ216" i="20" s="1"/>
  <c r="AG216" i="20"/>
  <c r="AH216" i="20"/>
  <c r="BB216" i="20" s="1"/>
  <c r="AI216" i="20"/>
  <c r="AJ216" i="20"/>
  <c r="BD216" i="20" s="1"/>
  <c r="AO216" i="20"/>
  <c r="AY216" i="20"/>
  <c r="BC216" i="20"/>
  <c r="BY216" i="20"/>
  <c r="BZ216" i="20"/>
  <c r="CA216" i="20"/>
  <c r="CB216" i="20"/>
  <c r="CC216" i="20"/>
  <c r="CD216" i="20"/>
  <c r="CE216" i="20"/>
  <c r="CF216" i="20"/>
  <c r="CG216" i="20"/>
  <c r="CH216" i="20"/>
  <c r="CI216" i="20"/>
  <c r="CJ216" i="20"/>
  <c r="CK216" i="20"/>
  <c r="CL216" i="20"/>
  <c r="CM216" i="20"/>
  <c r="CN216" i="20"/>
  <c r="CO216" i="20"/>
  <c r="CP216" i="20"/>
  <c r="CQ216" i="20"/>
  <c r="CR216" i="20"/>
  <c r="CS216" i="20"/>
  <c r="CT216" i="20"/>
  <c r="CU216" i="20"/>
  <c r="CV216" i="20"/>
  <c r="CW216" i="20"/>
  <c r="CX216" i="20"/>
  <c r="CY216" i="20"/>
  <c r="CZ216" i="20"/>
  <c r="DA216" i="20"/>
  <c r="DB216" i="20"/>
  <c r="DC216" i="20"/>
  <c r="DD216" i="20"/>
  <c r="DE216" i="20"/>
  <c r="DF216" i="20"/>
  <c r="DG216" i="20"/>
  <c r="DH216" i="20"/>
  <c r="DI216" i="20"/>
  <c r="DJ216" i="20"/>
  <c r="DK216" i="20"/>
  <c r="DL216" i="20"/>
  <c r="DM216" i="20"/>
  <c r="DN216" i="20"/>
  <c r="DO216" i="20"/>
  <c r="DP216" i="20"/>
  <c r="DQ216" i="20"/>
  <c r="DR216" i="20"/>
  <c r="DS216" i="20"/>
  <c r="DT216" i="20"/>
  <c r="DU216" i="20"/>
  <c r="DV216" i="20"/>
  <c r="DW216" i="20"/>
  <c r="DX216" i="20"/>
  <c r="DY216" i="20"/>
  <c r="DZ216" i="20"/>
  <c r="EA216" i="20"/>
  <c r="EB216" i="20"/>
  <c r="EC216" i="20"/>
  <c r="ED216" i="20"/>
  <c r="EE216" i="20"/>
  <c r="EF216" i="20"/>
  <c r="EG216" i="20"/>
  <c r="EH216" i="20"/>
  <c r="EI216" i="20"/>
  <c r="EJ216" i="20"/>
  <c r="EK216" i="20"/>
  <c r="EL216" i="20"/>
  <c r="EM216" i="20"/>
  <c r="EN216" i="20"/>
  <c r="EO216" i="20"/>
  <c r="EP216" i="20"/>
  <c r="EQ216" i="20"/>
  <c r="ER216" i="20"/>
  <c r="ES216" i="20"/>
  <c r="ET216" i="20"/>
  <c r="EU216" i="20"/>
  <c r="EV216" i="20"/>
  <c r="EW216" i="20"/>
  <c r="EX216" i="20"/>
  <c r="EY216" i="20"/>
  <c r="EZ216" i="20"/>
  <c r="FA216" i="20"/>
  <c r="FB216" i="20"/>
  <c r="FC216" i="20"/>
  <c r="FD216" i="20"/>
  <c r="FE216" i="20"/>
  <c r="FF216" i="20"/>
  <c r="FG216" i="20"/>
  <c r="FH216" i="20"/>
  <c r="FI216" i="20"/>
  <c r="FJ216" i="20"/>
  <c r="FK216" i="20"/>
  <c r="FL216" i="20"/>
  <c r="FM216" i="20"/>
  <c r="FN216" i="20"/>
  <c r="FO216" i="20"/>
  <c r="FP216" i="20"/>
  <c r="FQ216" i="20"/>
  <c r="FR216" i="20"/>
  <c r="M160" i="20"/>
  <c r="N160" i="20"/>
  <c r="O160" i="20"/>
  <c r="P160" i="20"/>
  <c r="Q160" i="20"/>
  <c r="AO160" i="20" s="1"/>
  <c r="R160" i="20"/>
  <c r="AP160" i="20" s="1"/>
  <c r="S160" i="20"/>
  <c r="T160" i="20"/>
  <c r="U160" i="20"/>
  <c r="AS160" i="20" s="1"/>
  <c r="V160" i="20"/>
  <c r="AT160" i="20" s="1"/>
  <c r="AA160" i="20"/>
  <c r="AW160" i="20" s="1"/>
  <c r="AB160" i="20"/>
  <c r="AC160" i="20"/>
  <c r="AD160" i="20"/>
  <c r="AX160" i="20" s="1"/>
  <c r="AE160" i="20"/>
  <c r="AY160" i="20" s="1"/>
  <c r="AF160" i="20"/>
  <c r="AG160" i="20"/>
  <c r="AH160" i="20"/>
  <c r="BB160" i="20" s="1"/>
  <c r="AI160" i="20"/>
  <c r="BC160" i="20" s="1"/>
  <c r="AJ160" i="20"/>
  <c r="AL160" i="20"/>
  <c r="AN160" i="20"/>
  <c r="AV160" i="20"/>
  <c r="BA160" i="20"/>
  <c r="BY160" i="20"/>
  <c r="BZ160" i="20"/>
  <c r="CA160" i="20"/>
  <c r="CB160" i="20"/>
  <c r="CC160" i="20"/>
  <c r="CD160" i="20"/>
  <c r="CE160" i="20"/>
  <c r="CF160" i="20"/>
  <c r="CG160" i="20"/>
  <c r="CH160" i="20"/>
  <c r="CI160" i="20"/>
  <c r="CJ160" i="20"/>
  <c r="CK160" i="20"/>
  <c r="CL160" i="20"/>
  <c r="CM160" i="20"/>
  <c r="CN160" i="20"/>
  <c r="CO160" i="20"/>
  <c r="CP160" i="20"/>
  <c r="CQ160" i="20"/>
  <c r="CR160" i="20"/>
  <c r="CS160" i="20"/>
  <c r="CT160" i="20"/>
  <c r="CU160" i="20"/>
  <c r="CV160" i="20"/>
  <c r="CW160" i="20"/>
  <c r="CX160" i="20"/>
  <c r="CY160" i="20"/>
  <c r="CZ160" i="20"/>
  <c r="DA160" i="20"/>
  <c r="DB160" i="20"/>
  <c r="DC160" i="20"/>
  <c r="DD160" i="20"/>
  <c r="DE160" i="20"/>
  <c r="DF160" i="20"/>
  <c r="DG160" i="20"/>
  <c r="DH160" i="20"/>
  <c r="DI160" i="20"/>
  <c r="DJ160" i="20"/>
  <c r="DK160" i="20"/>
  <c r="DL160" i="20"/>
  <c r="DM160" i="20"/>
  <c r="DN160" i="20"/>
  <c r="DO160" i="20"/>
  <c r="DP160" i="20"/>
  <c r="DQ160" i="20"/>
  <c r="DR160" i="20"/>
  <c r="DS160" i="20"/>
  <c r="DT160" i="20"/>
  <c r="DU160" i="20"/>
  <c r="DV160" i="20"/>
  <c r="DW160" i="20"/>
  <c r="DX160" i="20"/>
  <c r="DY160" i="20"/>
  <c r="DZ160" i="20"/>
  <c r="EA160" i="20"/>
  <c r="EB160" i="20"/>
  <c r="EC160" i="20"/>
  <c r="ED160" i="20"/>
  <c r="EE160" i="20"/>
  <c r="EF160" i="20"/>
  <c r="EG160" i="20"/>
  <c r="EH160" i="20"/>
  <c r="EI160" i="20"/>
  <c r="EJ160" i="20"/>
  <c r="EK160" i="20"/>
  <c r="EL160" i="20"/>
  <c r="EM160" i="20"/>
  <c r="EN160" i="20"/>
  <c r="EO160" i="20"/>
  <c r="EP160" i="20"/>
  <c r="EQ160" i="20"/>
  <c r="ER160" i="20"/>
  <c r="ES160" i="20"/>
  <c r="ET160" i="20"/>
  <c r="EU160" i="20"/>
  <c r="EV160" i="20"/>
  <c r="EW160" i="20"/>
  <c r="EX160" i="20"/>
  <c r="EY160" i="20"/>
  <c r="EZ160" i="20"/>
  <c r="FA160" i="20"/>
  <c r="FB160" i="20"/>
  <c r="FC160" i="20"/>
  <c r="FD160" i="20"/>
  <c r="FE160" i="20"/>
  <c r="FF160" i="20"/>
  <c r="FG160" i="20"/>
  <c r="FH160" i="20"/>
  <c r="FI160" i="20"/>
  <c r="FJ160" i="20"/>
  <c r="FK160" i="20"/>
  <c r="FL160" i="20"/>
  <c r="FM160" i="20"/>
  <c r="FN160" i="20"/>
  <c r="FO160" i="20"/>
  <c r="FP160" i="20"/>
  <c r="FQ160" i="20"/>
  <c r="FR160" i="20"/>
  <c r="AL134" i="20"/>
  <c r="AM134" i="20"/>
  <c r="AN134" i="20"/>
  <c r="AO134" i="20"/>
  <c r="AP134" i="20"/>
  <c r="AQ134" i="20"/>
  <c r="AR134" i="20"/>
  <c r="AS134" i="20"/>
  <c r="AT134" i="20"/>
  <c r="AV134" i="20"/>
  <c r="AW134" i="20"/>
  <c r="AX134" i="20"/>
  <c r="AY134" i="20"/>
  <c r="AZ134" i="20"/>
  <c r="BA134" i="20"/>
  <c r="BB134" i="20"/>
  <c r="BC134" i="20"/>
  <c r="BD134" i="20"/>
  <c r="W134" i="20"/>
  <c r="BO134" i="20" s="1"/>
  <c r="I134" i="20"/>
  <c r="AK134" i="20" s="1"/>
  <c r="I78" i="20"/>
  <c r="AK78" i="20" s="1"/>
  <c r="W78" i="20"/>
  <c r="BO78" i="20" s="1"/>
  <c r="AL78" i="20"/>
  <c r="AM78" i="20"/>
  <c r="AN78" i="20"/>
  <c r="AO78" i="20"/>
  <c r="AP78" i="20"/>
  <c r="AQ78" i="20"/>
  <c r="AR78" i="20"/>
  <c r="AS78" i="20"/>
  <c r="AT78" i="20"/>
  <c r="AV78" i="20"/>
  <c r="AW78" i="20"/>
  <c r="AX78" i="20"/>
  <c r="AY78" i="20"/>
  <c r="AZ78" i="20"/>
  <c r="BA78" i="20"/>
  <c r="BB78" i="20"/>
  <c r="BC78" i="20"/>
  <c r="BD78" i="20"/>
  <c r="BE78" i="20"/>
  <c r="BF78" i="20" s="1"/>
  <c r="M104" i="20"/>
  <c r="N104" i="20"/>
  <c r="O104" i="20"/>
  <c r="P104" i="20"/>
  <c r="Q104" i="20"/>
  <c r="AO104" i="20" s="1"/>
  <c r="R104" i="20"/>
  <c r="S104" i="20"/>
  <c r="T104" i="20"/>
  <c r="U104" i="20"/>
  <c r="AS104" i="20" s="1"/>
  <c r="V104" i="20"/>
  <c r="AA104" i="20"/>
  <c r="AB104" i="20"/>
  <c r="AC104" i="20"/>
  <c r="AW104" i="20" s="1"/>
  <c r="AD104" i="20"/>
  <c r="AE104" i="20"/>
  <c r="AF104" i="20"/>
  <c r="AG104" i="20"/>
  <c r="BA104" i="20" s="1"/>
  <c r="AH104" i="20"/>
  <c r="AI104" i="20"/>
  <c r="AJ104" i="20"/>
  <c r="AL104" i="20"/>
  <c r="AV104" i="20"/>
  <c r="AX104" i="20"/>
  <c r="AY104" i="20"/>
  <c r="AZ104" i="20"/>
  <c r="BB104" i="20"/>
  <c r="BC104" i="20"/>
  <c r="BD104" i="20"/>
  <c r="BY104" i="20"/>
  <c r="BZ104" i="20"/>
  <c r="CA104" i="20"/>
  <c r="CB104" i="20"/>
  <c r="CC104" i="20"/>
  <c r="CD104" i="20"/>
  <c r="CE104" i="20"/>
  <c r="CF104" i="20"/>
  <c r="CG104" i="20"/>
  <c r="CH104" i="20"/>
  <c r="CI104" i="20"/>
  <c r="CJ104" i="20"/>
  <c r="CK104" i="20"/>
  <c r="CL104" i="20"/>
  <c r="CM104" i="20"/>
  <c r="CN104" i="20"/>
  <c r="CO104" i="20"/>
  <c r="CP104" i="20"/>
  <c r="CQ104" i="20"/>
  <c r="CR104" i="20"/>
  <c r="CS104" i="20"/>
  <c r="CT104" i="20"/>
  <c r="CU104" i="20"/>
  <c r="CV104" i="20"/>
  <c r="CW104" i="20"/>
  <c r="CX104" i="20"/>
  <c r="CY104" i="20"/>
  <c r="CZ104" i="20"/>
  <c r="DA104" i="20"/>
  <c r="DB104" i="20"/>
  <c r="DC104" i="20"/>
  <c r="DD104" i="20"/>
  <c r="DE104" i="20"/>
  <c r="DF104" i="20"/>
  <c r="DG104" i="20"/>
  <c r="DH104" i="20"/>
  <c r="DI104" i="20"/>
  <c r="DJ104" i="20"/>
  <c r="DK104" i="20"/>
  <c r="DL104" i="20"/>
  <c r="DM104" i="20"/>
  <c r="DN104" i="20"/>
  <c r="DO104" i="20"/>
  <c r="DP104" i="20"/>
  <c r="DQ104" i="20"/>
  <c r="DR104" i="20"/>
  <c r="DS104" i="20"/>
  <c r="DT104" i="20"/>
  <c r="DU104" i="20"/>
  <c r="DV104" i="20"/>
  <c r="DW104" i="20"/>
  <c r="DX104" i="20"/>
  <c r="DY104" i="20"/>
  <c r="DZ104" i="20"/>
  <c r="EA104" i="20"/>
  <c r="EB104" i="20"/>
  <c r="EC104" i="20"/>
  <c r="ED104" i="20"/>
  <c r="EE104" i="20"/>
  <c r="EF104" i="20"/>
  <c r="EG104" i="20"/>
  <c r="EH104" i="20"/>
  <c r="EI104" i="20"/>
  <c r="EJ104" i="20"/>
  <c r="EK104" i="20"/>
  <c r="EL104" i="20"/>
  <c r="EM104" i="20"/>
  <c r="EN104" i="20"/>
  <c r="EO104" i="20"/>
  <c r="EP104" i="20"/>
  <c r="EQ104" i="20"/>
  <c r="ER104" i="20"/>
  <c r="ES104" i="20"/>
  <c r="ET104" i="20"/>
  <c r="EU104" i="20"/>
  <c r="EV104" i="20"/>
  <c r="EW104" i="20"/>
  <c r="EX104" i="20"/>
  <c r="EY104" i="20"/>
  <c r="EZ104" i="20"/>
  <c r="FA104" i="20"/>
  <c r="FB104" i="20"/>
  <c r="FC104" i="20"/>
  <c r="FD104" i="20"/>
  <c r="FE104" i="20"/>
  <c r="FF104" i="20"/>
  <c r="FG104" i="20"/>
  <c r="FH104" i="20"/>
  <c r="FI104" i="20"/>
  <c r="FJ104" i="20"/>
  <c r="FK104" i="20"/>
  <c r="FL104" i="20"/>
  <c r="FM104" i="20"/>
  <c r="FN104" i="20"/>
  <c r="FO104" i="20"/>
  <c r="FP104" i="20"/>
  <c r="FQ104" i="20"/>
  <c r="FR104" i="20"/>
  <c r="AL22" i="20"/>
  <c r="AM22" i="20"/>
  <c r="AN22" i="20"/>
  <c r="AO22" i="20"/>
  <c r="AP22" i="20"/>
  <c r="AQ22" i="20"/>
  <c r="AR22" i="20"/>
  <c r="AS22" i="20"/>
  <c r="AT22" i="20"/>
  <c r="AV22" i="20"/>
  <c r="AW22" i="20"/>
  <c r="AX22" i="20"/>
  <c r="AY22" i="20"/>
  <c r="AZ22" i="20"/>
  <c r="BA22" i="20"/>
  <c r="BB22" i="20"/>
  <c r="BC22" i="20"/>
  <c r="BD22" i="20"/>
  <c r="W22" i="20"/>
  <c r="BO22" i="20" s="1"/>
  <c r="I22" i="20"/>
  <c r="AK22" i="20" s="1"/>
  <c r="M48" i="20"/>
  <c r="N48" i="20"/>
  <c r="O48" i="20"/>
  <c r="P48" i="20"/>
  <c r="Q48" i="20"/>
  <c r="AO48" i="20" s="1"/>
  <c r="R48" i="20"/>
  <c r="S48" i="20"/>
  <c r="T48" i="20"/>
  <c r="U48" i="20"/>
  <c r="AS48" i="20" s="1"/>
  <c r="V48" i="20"/>
  <c r="AA48" i="20"/>
  <c r="AW48" i="20" s="1"/>
  <c r="AB48" i="20"/>
  <c r="AC48" i="20"/>
  <c r="AD48" i="20"/>
  <c r="AE48" i="20"/>
  <c r="AF48" i="20"/>
  <c r="AG48" i="20"/>
  <c r="AH48" i="20"/>
  <c r="AI48" i="20"/>
  <c r="AJ48" i="20"/>
  <c r="AL48" i="20"/>
  <c r="BY48" i="20"/>
  <c r="BZ48" i="20"/>
  <c r="CA48" i="20"/>
  <c r="CB48" i="20"/>
  <c r="CC48" i="20"/>
  <c r="CD48" i="20"/>
  <c r="CE48" i="20"/>
  <c r="CF48" i="20"/>
  <c r="CG48" i="20"/>
  <c r="CH48" i="20"/>
  <c r="CI48" i="20"/>
  <c r="CJ48" i="20"/>
  <c r="CK48" i="20"/>
  <c r="CL48" i="20"/>
  <c r="CM48" i="20"/>
  <c r="CN48" i="20"/>
  <c r="CO48" i="20"/>
  <c r="CP48" i="20"/>
  <c r="CQ48" i="20"/>
  <c r="CR48" i="20"/>
  <c r="CS48" i="20"/>
  <c r="CT48" i="20"/>
  <c r="CU48" i="20"/>
  <c r="CV48" i="20"/>
  <c r="CW48" i="20"/>
  <c r="CX48" i="20"/>
  <c r="CY48" i="20"/>
  <c r="CZ48" i="20"/>
  <c r="DA48" i="20"/>
  <c r="DB48" i="20"/>
  <c r="DC48" i="20"/>
  <c r="DD48" i="20"/>
  <c r="DE48" i="20"/>
  <c r="DF48" i="20"/>
  <c r="DG48" i="20"/>
  <c r="DH48" i="20"/>
  <c r="DI48" i="20"/>
  <c r="DJ48" i="20"/>
  <c r="DK48" i="20"/>
  <c r="DL48" i="20"/>
  <c r="DM48" i="20"/>
  <c r="DN48" i="20"/>
  <c r="DO48" i="20"/>
  <c r="DP48" i="20"/>
  <c r="DQ48" i="20"/>
  <c r="DR48" i="20"/>
  <c r="DS48" i="20"/>
  <c r="DT48" i="20"/>
  <c r="DU48" i="20"/>
  <c r="DV48" i="20"/>
  <c r="DW48" i="20"/>
  <c r="DX48" i="20"/>
  <c r="DY48" i="20"/>
  <c r="DZ48" i="20"/>
  <c r="EA48" i="20"/>
  <c r="EB48" i="20"/>
  <c r="EC48" i="20"/>
  <c r="ED48" i="20"/>
  <c r="EE48" i="20"/>
  <c r="EF48" i="20"/>
  <c r="EG48" i="20"/>
  <c r="EH48" i="20"/>
  <c r="EI48" i="20"/>
  <c r="EJ48" i="20"/>
  <c r="EK48" i="20"/>
  <c r="EL48" i="20"/>
  <c r="EM48" i="20"/>
  <c r="EN48" i="20"/>
  <c r="EO48" i="20"/>
  <c r="EP48" i="20"/>
  <c r="EQ48" i="20"/>
  <c r="ER48" i="20"/>
  <c r="ES48" i="20"/>
  <c r="ET48" i="20"/>
  <c r="EU48" i="20"/>
  <c r="EV48" i="20"/>
  <c r="EW48" i="20"/>
  <c r="EX48" i="20"/>
  <c r="EY48" i="20"/>
  <c r="EZ48" i="20"/>
  <c r="FA48" i="20"/>
  <c r="FB48" i="20"/>
  <c r="FC48" i="20"/>
  <c r="FD48" i="20"/>
  <c r="FE48" i="20"/>
  <c r="FF48" i="20"/>
  <c r="FG48" i="20"/>
  <c r="FH48" i="20"/>
  <c r="FI48" i="20"/>
  <c r="FJ48" i="20"/>
  <c r="FK48" i="20"/>
  <c r="FL48" i="20"/>
  <c r="FM48" i="20"/>
  <c r="FN48" i="20"/>
  <c r="FO48" i="20"/>
  <c r="FP48" i="20"/>
  <c r="FQ48" i="20"/>
  <c r="FR48" i="20"/>
  <c r="DX42" i="7"/>
  <c r="X414" i="20" s="1"/>
  <c r="X440" i="20" s="1"/>
  <c r="AU440" i="20" s="1"/>
  <c r="DY42" i="7"/>
  <c r="J414" i="20" s="1"/>
  <c r="J440" i="20" s="1"/>
  <c r="AK440" i="20" s="1"/>
  <c r="DH42" i="7"/>
  <c r="X358" i="20" s="1"/>
  <c r="X384" i="20" s="1"/>
  <c r="AU384" i="20" s="1"/>
  <c r="DI42" i="7"/>
  <c r="J358" i="20" s="1"/>
  <c r="J384" i="20" s="1"/>
  <c r="AK384" i="20" s="1"/>
  <c r="CR42" i="7"/>
  <c r="X302" i="20" s="1"/>
  <c r="X328" i="20" s="1"/>
  <c r="AU328" i="20" s="1"/>
  <c r="CS42" i="7"/>
  <c r="J302" i="20" s="1"/>
  <c r="J328" i="20" s="1"/>
  <c r="AK328" i="20" s="1"/>
  <c r="CB42" i="7"/>
  <c r="X246" i="20" s="1"/>
  <c r="X272" i="20" s="1"/>
  <c r="AU272" i="20" s="1"/>
  <c r="CC42" i="7"/>
  <c r="J246" i="20" s="1"/>
  <c r="J272" i="20" s="1"/>
  <c r="AK272" i="20" s="1"/>
  <c r="BL42" i="7"/>
  <c r="X190" i="20" s="1"/>
  <c r="X216" i="20" s="1"/>
  <c r="AU216" i="20" s="1"/>
  <c r="BM42" i="7"/>
  <c r="J190" i="20" s="1"/>
  <c r="J216" i="20" s="1"/>
  <c r="AK216" i="20" s="1"/>
  <c r="AV42" i="7"/>
  <c r="X134" i="20" s="1"/>
  <c r="X160" i="20" s="1"/>
  <c r="AU160" i="20" s="1"/>
  <c r="AW42" i="7"/>
  <c r="J134" i="20" s="1"/>
  <c r="J160" i="20" s="1"/>
  <c r="AF42" i="7"/>
  <c r="X78" i="20" s="1"/>
  <c r="X104" i="20" s="1"/>
  <c r="AU104" i="20" s="1"/>
  <c r="AG42" i="7"/>
  <c r="J78" i="20" s="1"/>
  <c r="J104" i="20" s="1"/>
  <c r="AK104" i="20" s="1"/>
  <c r="P42" i="7"/>
  <c r="X22" i="20" s="1"/>
  <c r="X48" i="20" s="1"/>
  <c r="AU48" i="20" s="1"/>
  <c r="Q42" i="7"/>
  <c r="J22" i="20" s="1"/>
  <c r="J48" i="20" s="1"/>
  <c r="AK48" i="20" s="1"/>
  <c r="AT384" i="20" l="1"/>
  <c r="AR272" i="20"/>
  <c r="AT216" i="20"/>
  <c r="AT104" i="20"/>
  <c r="BA328" i="20"/>
  <c r="BD328" i="20"/>
  <c r="AZ328" i="20"/>
  <c r="AU78" i="20"/>
  <c r="AX48" i="20"/>
  <c r="AR160" i="20"/>
  <c r="AZ272" i="20"/>
  <c r="AQ328" i="20"/>
  <c r="AM328" i="20"/>
  <c r="AT48" i="20"/>
  <c r="BQ78" i="20"/>
  <c r="BD160" i="20"/>
  <c r="AZ160" i="20"/>
  <c r="AT272" i="20"/>
  <c r="AT328" i="20"/>
  <c r="AP328" i="20"/>
  <c r="AR216" i="20"/>
  <c r="AN48" i="20"/>
  <c r="AR104" i="20"/>
  <c r="AQ48" i="20"/>
  <c r="AM48" i="20"/>
  <c r="AQ104" i="20"/>
  <c r="AM104" i="20"/>
  <c r="AR48" i="20"/>
  <c r="AN104" i="20"/>
  <c r="AP48" i="20"/>
  <c r="AP104" i="20"/>
  <c r="AQ160" i="20"/>
  <c r="AM160" i="20"/>
  <c r="AQ272" i="20"/>
  <c r="AM272" i="20"/>
  <c r="AR328" i="20"/>
  <c r="AN328" i="20"/>
  <c r="AP384" i="20"/>
  <c r="BO302" i="20"/>
  <c r="BP302" i="20" s="1"/>
  <c r="AP272" i="20"/>
  <c r="AU246" i="20"/>
  <c r="BM78" i="20"/>
  <c r="BL78" i="20"/>
  <c r="BI78" i="20"/>
  <c r="BH78" i="20"/>
  <c r="BN78" i="20"/>
  <c r="BJ78" i="20"/>
  <c r="BF358" i="20"/>
  <c r="BM358" i="20"/>
  <c r="BH358" i="20"/>
  <c r="BI358" i="20"/>
  <c r="BL358" i="20"/>
  <c r="BE22" i="20"/>
  <c r="BK22" i="20" s="1"/>
  <c r="BE134" i="20"/>
  <c r="BK134" i="20" s="1"/>
  <c r="BE190" i="20"/>
  <c r="BM190" i="20" s="1"/>
  <c r="AU22" i="20"/>
  <c r="AU134" i="20"/>
  <c r="AK414" i="20"/>
  <c r="AK358" i="20"/>
  <c r="BK78" i="20"/>
  <c r="BS22" i="20"/>
  <c r="BW22" i="20"/>
  <c r="BP22" i="20"/>
  <c r="BQ134" i="20"/>
  <c r="BR134" i="20"/>
  <c r="BX134" i="20"/>
  <c r="BT134" i="20"/>
  <c r="BP134" i="20"/>
  <c r="BU134" i="20"/>
  <c r="BV134" i="20"/>
  <c r="BQ190" i="20"/>
  <c r="BT190" i="20"/>
  <c r="BP190" i="20"/>
  <c r="BS190" i="20"/>
  <c r="AK160" i="20"/>
  <c r="BE160" i="20"/>
  <c r="BQ246" i="20"/>
  <c r="BS246" i="20"/>
  <c r="BT246" i="20"/>
  <c r="BP246" i="20"/>
  <c r="BT22" i="20"/>
  <c r="BI134" i="20"/>
  <c r="BW134" i="20"/>
  <c r="BS134" i="20"/>
  <c r="BE440" i="20"/>
  <c r="BO414" i="20"/>
  <c r="BX414" i="20" s="1"/>
  <c r="BL414" i="20"/>
  <c r="BH414" i="20"/>
  <c r="BO358" i="20"/>
  <c r="BT358" i="20" s="1"/>
  <c r="BK358" i="20"/>
  <c r="BG358" i="20"/>
  <c r="BW246" i="20"/>
  <c r="BX190" i="20"/>
  <c r="BL190" i="20"/>
  <c r="BE328" i="20"/>
  <c r="BM328" i="20" s="1"/>
  <c r="BM414" i="20"/>
  <c r="BK414" i="20"/>
  <c r="BG414" i="20"/>
  <c r="BN358" i="20"/>
  <c r="BJ358" i="20"/>
  <c r="BE302" i="20"/>
  <c r="BW190" i="20"/>
  <c r="AU190" i="20"/>
  <c r="BI414" i="20"/>
  <c r="BN414" i="20"/>
  <c r="BJ414" i="20"/>
  <c r="BT302" i="20"/>
  <c r="BE246" i="20"/>
  <c r="BG246" i="20" s="1"/>
  <c r="BX22" i="20"/>
  <c r="BX246" i="20"/>
  <c r="AT440" i="20"/>
  <c r="AQ440" i="20"/>
  <c r="AM440" i="20"/>
  <c r="AR384" i="20"/>
  <c r="AP216" i="20"/>
  <c r="BB328" i="20"/>
  <c r="AX328" i="20"/>
  <c r="BB272" i="20"/>
  <c r="AX272" i="20"/>
  <c r="BA272" i="20"/>
  <c r="AW272" i="20"/>
  <c r="BD48" i="20"/>
  <c r="AZ48" i="20"/>
  <c r="AV48" i="20"/>
  <c r="BC48" i="20"/>
  <c r="AY48" i="20"/>
  <c r="BB48" i="20"/>
  <c r="BA48" i="20"/>
  <c r="BQ22" i="20"/>
  <c r="BV190" i="20"/>
  <c r="BR190" i="20"/>
  <c r="BU190" i="20"/>
  <c r="AN216" i="20"/>
  <c r="BE216" i="20"/>
  <c r="BA216" i="20"/>
  <c r="AW216" i="20"/>
  <c r="AL216" i="20"/>
  <c r="AQ216" i="20"/>
  <c r="AM216" i="20"/>
  <c r="BV246" i="20"/>
  <c r="BR246" i="20"/>
  <c r="BU246" i="20"/>
  <c r="BE272" i="20"/>
  <c r="BN272" i="20" s="1"/>
  <c r="AN384" i="20"/>
  <c r="BE384" i="20"/>
  <c r="BA384" i="20"/>
  <c r="AW384" i="20"/>
  <c r="AL384" i="20"/>
  <c r="AQ384" i="20"/>
  <c r="AM384" i="20"/>
  <c r="BL440" i="20"/>
  <c r="BO440" i="20"/>
  <c r="BO384" i="20"/>
  <c r="BO328" i="20"/>
  <c r="BO272" i="20"/>
  <c r="BO216" i="20"/>
  <c r="BO160" i="20"/>
  <c r="BE104" i="20"/>
  <c r="BI104" i="20" s="1"/>
  <c r="BG78" i="20"/>
  <c r="BW78" i="20"/>
  <c r="BT78" i="20"/>
  <c r="BS78" i="20"/>
  <c r="BX78" i="20"/>
  <c r="BP78" i="20"/>
  <c r="BV78" i="20"/>
  <c r="BR78" i="20"/>
  <c r="BU78" i="20"/>
  <c r="BO104" i="20"/>
  <c r="BV22" i="20"/>
  <c r="BR22" i="20"/>
  <c r="BU22" i="20"/>
  <c r="BE48" i="20"/>
  <c r="BH48" i="20" s="1"/>
  <c r="BO48" i="20"/>
  <c r="BL160" i="20" l="1"/>
  <c r="BS302" i="20"/>
  <c r="BX302" i="20"/>
  <c r="BR302" i="20"/>
  <c r="BQ302" i="20"/>
  <c r="BU302" i="20"/>
  <c r="BV302" i="20"/>
  <c r="BW302" i="20"/>
  <c r="BK384" i="20"/>
  <c r="BN440" i="20"/>
  <c r="BI328" i="20"/>
  <c r="BJ246" i="20"/>
  <c r="BH22" i="20"/>
  <c r="BI22" i="20"/>
  <c r="BN22" i="20"/>
  <c r="BU358" i="20"/>
  <c r="BF440" i="20"/>
  <c r="BJ440" i="20"/>
  <c r="BG22" i="20"/>
  <c r="BL22" i="20"/>
  <c r="BM440" i="20"/>
  <c r="BJ22" i="20"/>
  <c r="BL48" i="20"/>
  <c r="BG134" i="20"/>
  <c r="BV414" i="20"/>
  <c r="BK48" i="20"/>
  <c r="BL328" i="20"/>
  <c r="BF328" i="20"/>
  <c r="BJ328" i="20"/>
  <c r="BF272" i="20"/>
  <c r="BH328" i="20"/>
  <c r="BJ190" i="20"/>
  <c r="BN328" i="20"/>
  <c r="BK328" i="20"/>
  <c r="BG328" i="20"/>
  <c r="BG190" i="20"/>
  <c r="BN246" i="20"/>
  <c r="BR358" i="20"/>
  <c r="BM272" i="20"/>
  <c r="BF134" i="20"/>
  <c r="BM134" i="20"/>
  <c r="BJ134" i="20"/>
  <c r="BH272" i="20"/>
  <c r="BI440" i="20"/>
  <c r="BU414" i="20"/>
  <c r="BV358" i="20"/>
  <c r="BI272" i="20"/>
  <c r="BQ358" i="20"/>
  <c r="BG440" i="20"/>
  <c r="BL134" i="20"/>
  <c r="BF22" i="20"/>
  <c r="BM22" i="20"/>
  <c r="BF190" i="20"/>
  <c r="BN190" i="20"/>
  <c r="BI190" i="20"/>
  <c r="BK190" i="20"/>
  <c r="BM104" i="20"/>
  <c r="BN134" i="20"/>
  <c r="BH440" i="20"/>
  <c r="BR414" i="20"/>
  <c r="BK272" i="20"/>
  <c r="BK440" i="20"/>
  <c r="BH134" i="20"/>
  <c r="BH190" i="20"/>
  <c r="BF160" i="20"/>
  <c r="BI160" i="20"/>
  <c r="BM160" i="20"/>
  <c r="BK104" i="20"/>
  <c r="BH104" i="20"/>
  <c r="BK160" i="20"/>
  <c r="BH384" i="20"/>
  <c r="BG160" i="20"/>
  <c r="BF246" i="20"/>
  <c r="BL246" i="20"/>
  <c r="BM246" i="20"/>
  <c r="BH246" i="20"/>
  <c r="BI246" i="20"/>
  <c r="BK246" i="20"/>
  <c r="BL104" i="20"/>
  <c r="BG302" i="20"/>
  <c r="BK302" i="20"/>
  <c r="BH302" i="20"/>
  <c r="BL302" i="20"/>
  <c r="BI302" i="20"/>
  <c r="BM302" i="20"/>
  <c r="BF302" i="20"/>
  <c r="BJ302" i="20"/>
  <c r="BN302" i="20"/>
  <c r="BJ160" i="20"/>
  <c r="BP358" i="20"/>
  <c r="BS358" i="20"/>
  <c r="BW358" i="20"/>
  <c r="BX358" i="20"/>
  <c r="BQ414" i="20"/>
  <c r="BP414" i="20"/>
  <c r="BS414" i="20"/>
  <c r="BT414" i="20"/>
  <c r="BW414" i="20"/>
  <c r="BH160" i="20"/>
  <c r="BN160" i="20"/>
  <c r="BG216" i="20"/>
  <c r="BI216" i="20"/>
  <c r="BN216" i="20"/>
  <c r="BL216" i="20"/>
  <c r="BH216" i="20"/>
  <c r="BJ216" i="20"/>
  <c r="BF216" i="20"/>
  <c r="BM216" i="20"/>
  <c r="BK216" i="20"/>
  <c r="BG272" i="20"/>
  <c r="BL272" i="20"/>
  <c r="BJ272" i="20"/>
  <c r="BG384" i="20"/>
  <c r="BJ384" i="20"/>
  <c r="BI384" i="20"/>
  <c r="BL384" i="20"/>
  <c r="BF384" i="20"/>
  <c r="BM384" i="20"/>
  <c r="BN384" i="20"/>
  <c r="BS440" i="20"/>
  <c r="BW440" i="20"/>
  <c r="BR440" i="20"/>
  <c r="BV440" i="20"/>
  <c r="BP440" i="20"/>
  <c r="BT440" i="20"/>
  <c r="BX440" i="20"/>
  <c r="BQ440" i="20"/>
  <c r="BU440" i="20"/>
  <c r="BS384" i="20"/>
  <c r="BW384" i="20"/>
  <c r="BP384" i="20"/>
  <c r="BT384" i="20"/>
  <c r="BX384" i="20"/>
  <c r="BQ384" i="20"/>
  <c r="BU384" i="20"/>
  <c r="BR384" i="20"/>
  <c r="BV384" i="20"/>
  <c r="BS328" i="20"/>
  <c r="BW328" i="20"/>
  <c r="BR328" i="20"/>
  <c r="BV328" i="20"/>
  <c r="BP328" i="20"/>
  <c r="BT328" i="20"/>
  <c r="BX328" i="20"/>
  <c r="BQ328" i="20"/>
  <c r="BU328" i="20"/>
  <c r="BS272" i="20"/>
  <c r="BW272" i="20"/>
  <c r="BR272" i="20"/>
  <c r="BV272" i="20"/>
  <c r="BP272" i="20"/>
  <c r="BT272" i="20"/>
  <c r="BX272" i="20"/>
  <c r="BQ272" i="20"/>
  <c r="BU272" i="20"/>
  <c r="BS216" i="20"/>
  <c r="BW216" i="20"/>
  <c r="BP216" i="20"/>
  <c r="BT216" i="20"/>
  <c r="BX216" i="20"/>
  <c r="BR216" i="20"/>
  <c r="BV216" i="20"/>
  <c r="BQ216" i="20"/>
  <c r="BU216" i="20"/>
  <c r="BS160" i="20"/>
  <c r="BW160" i="20"/>
  <c r="BR160" i="20"/>
  <c r="BP160" i="20"/>
  <c r="BT160" i="20"/>
  <c r="BX160" i="20"/>
  <c r="BQ160" i="20"/>
  <c r="BU160" i="20"/>
  <c r="BV160" i="20"/>
  <c r="BG104" i="20"/>
  <c r="BN104" i="20"/>
  <c r="BJ104" i="20"/>
  <c r="BF104" i="20"/>
  <c r="BS104" i="20"/>
  <c r="BW104" i="20"/>
  <c r="BQ104" i="20"/>
  <c r="BU104" i="20"/>
  <c r="BV104" i="20"/>
  <c r="BP104" i="20"/>
  <c r="BT104" i="20"/>
  <c r="BX104" i="20"/>
  <c r="BR104" i="20"/>
  <c r="BG48" i="20"/>
  <c r="BJ48" i="20"/>
  <c r="BF48" i="20"/>
  <c r="BI48" i="20"/>
  <c r="BM48" i="20"/>
  <c r="BN48" i="20"/>
  <c r="BS48" i="20"/>
  <c r="BW48" i="20"/>
  <c r="BQ48" i="20"/>
  <c r="BU48" i="20"/>
  <c r="BV48" i="20"/>
  <c r="BP48" i="20"/>
  <c r="BT48" i="20"/>
  <c r="BX48" i="20"/>
  <c r="BR48" i="20"/>
  <c r="W172" i="20" l="1"/>
  <c r="W173" i="20"/>
  <c r="W174" i="20"/>
  <c r="W175" i="20"/>
  <c r="W176" i="20"/>
  <c r="W177" i="20"/>
  <c r="W178" i="20"/>
  <c r="W179" i="20"/>
  <c r="W59" i="20"/>
  <c r="W60" i="20"/>
  <c r="W61" i="20"/>
  <c r="W62" i="20"/>
  <c r="W63" i="20"/>
  <c r="W64" i="20"/>
  <c r="W65" i="20"/>
  <c r="W66" i="20"/>
  <c r="AL21" i="20" l="1"/>
  <c r="AM21" i="20"/>
  <c r="AN21" i="20"/>
  <c r="AO21" i="20"/>
  <c r="AP21" i="20"/>
  <c r="AQ21" i="20"/>
  <c r="AR21" i="20"/>
  <c r="AS21" i="20"/>
  <c r="AT21" i="20"/>
  <c r="AV21" i="20"/>
  <c r="AW21" i="20"/>
  <c r="AX21" i="20"/>
  <c r="AY21" i="20"/>
  <c r="AZ21" i="20"/>
  <c r="BA21" i="20"/>
  <c r="BB21" i="20"/>
  <c r="BC21" i="20"/>
  <c r="BD21" i="20"/>
  <c r="AL77" i="20"/>
  <c r="AM77" i="20"/>
  <c r="AN77" i="20"/>
  <c r="AO77" i="20"/>
  <c r="AP77" i="20"/>
  <c r="AQ77" i="20"/>
  <c r="AR77" i="20"/>
  <c r="AS77" i="20"/>
  <c r="AT77" i="20"/>
  <c r="AV77" i="20"/>
  <c r="AW77" i="20"/>
  <c r="AX77" i="20"/>
  <c r="AY77" i="20"/>
  <c r="AZ77" i="20"/>
  <c r="BA77" i="20"/>
  <c r="BB77" i="20"/>
  <c r="BC77" i="20"/>
  <c r="BD77" i="20"/>
  <c r="AL133" i="20"/>
  <c r="AM133" i="20"/>
  <c r="AN133" i="20"/>
  <c r="AO133" i="20"/>
  <c r="AP133" i="20"/>
  <c r="AQ133" i="20"/>
  <c r="AR133" i="20"/>
  <c r="AS133" i="20"/>
  <c r="AT133" i="20"/>
  <c r="AV133" i="20"/>
  <c r="AW133" i="20"/>
  <c r="AX133" i="20"/>
  <c r="AY133" i="20"/>
  <c r="AZ133" i="20"/>
  <c r="BA133" i="20"/>
  <c r="BB133" i="20"/>
  <c r="BC133" i="20"/>
  <c r="BD133" i="20"/>
  <c r="AL189" i="20"/>
  <c r="AM189" i="20"/>
  <c r="AN189" i="20"/>
  <c r="AO189" i="20"/>
  <c r="AP189" i="20"/>
  <c r="AQ189" i="20"/>
  <c r="AR189" i="20"/>
  <c r="AS189" i="20"/>
  <c r="AT189" i="20"/>
  <c r="AV189" i="20"/>
  <c r="AW189" i="20"/>
  <c r="AX189" i="20"/>
  <c r="AY189" i="20"/>
  <c r="AZ189" i="20"/>
  <c r="BA189" i="20"/>
  <c r="BB189" i="20"/>
  <c r="BC189" i="20"/>
  <c r="BD189" i="20"/>
  <c r="AL245" i="20"/>
  <c r="AM245" i="20"/>
  <c r="AN245" i="20"/>
  <c r="AO245" i="20"/>
  <c r="AP245" i="20"/>
  <c r="AQ245" i="20"/>
  <c r="AR245" i="20"/>
  <c r="AS245" i="20"/>
  <c r="AT245" i="20"/>
  <c r="AV245" i="20"/>
  <c r="AW245" i="20"/>
  <c r="AX245" i="20"/>
  <c r="AY245" i="20"/>
  <c r="AZ245" i="20"/>
  <c r="BA245" i="20"/>
  <c r="BB245" i="20"/>
  <c r="BC245" i="20"/>
  <c r="BD245" i="20"/>
  <c r="AL301" i="20"/>
  <c r="AM301" i="20"/>
  <c r="AN301" i="20"/>
  <c r="AO301" i="20"/>
  <c r="AP301" i="20"/>
  <c r="AQ301" i="20"/>
  <c r="AR301" i="20"/>
  <c r="AS301" i="20"/>
  <c r="AT301" i="20"/>
  <c r="AV301" i="20"/>
  <c r="AW301" i="20"/>
  <c r="AX301" i="20"/>
  <c r="AY301" i="20"/>
  <c r="AZ301" i="20"/>
  <c r="BA301" i="20"/>
  <c r="BB301" i="20"/>
  <c r="BC301" i="20"/>
  <c r="BD301" i="20"/>
  <c r="AL357" i="20"/>
  <c r="AM357" i="20"/>
  <c r="AN357" i="20"/>
  <c r="AO357" i="20"/>
  <c r="AP357" i="20"/>
  <c r="AQ357" i="20"/>
  <c r="AR357" i="20"/>
  <c r="AS357" i="20"/>
  <c r="AT357" i="20"/>
  <c r="AV357" i="20"/>
  <c r="AW357" i="20"/>
  <c r="AX357" i="20"/>
  <c r="AY357" i="20"/>
  <c r="AZ357" i="20"/>
  <c r="BA357" i="20"/>
  <c r="BB357" i="20"/>
  <c r="BC357" i="20"/>
  <c r="BD357" i="20"/>
  <c r="AL413" i="20"/>
  <c r="AM413" i="20"/>
  <c r="AN413" i="20"/>
  <c r="AO413" i="20"/>
  <c r="AP413" i="20"/>
  <c r="AQ413" i="20"/>
  <c r="AR413" i="20"/>
  <c r="AS413" i="20"/>
  <c r="AT413" i="20"/>
  <c r="AV413" i="20"/>
  <c r="AW413" i="20"/>
  <c r="AX413" i="20"/>
  <c r="AY413" i="20"/>
  <c r="AZ413" i="20"/>
  <c r="BA413" i="20"/>
  <c r="BB413" i="20"/>
  <c r="BC413" i="20"/>
  <c r="BD413" i="20"/>
  <c r="W413" i="20"/>
  <c r="AU413" i="20" s="1"/>
  <c r="W357" i="20"/>
  <c r="AU357" i="20" s="1"/>
  <c r="W301" i="20"/>
  <c r="AU301" i="20" s="1"/>
  <c r="W245" i="20"/>
  <c r="AU245" i="20" s="1"/>
  <c r="W189" i="20"/>
  <c r="AU189" i="20" s="1"/>
  <c r="W133" i="20"/>
  <c r="AU133" i="20" s="1"/>
  <c r="W77" i="20"/>
  <c r="AU77" i="20" s="1"/>
  <c r="W21" i="20"/>
  <c r="AU21" i="20" s="1"/>
  <c r="DX41" i="7"/>
  <c r="X413" i="20" s="1"/>
  <c r="X439" i="20" s="1"/>
  <c r="AU439" i="20" s="1"/>
  <c r="DY41" i="7"/>
  <c r="DH41" i="7"/>
  <c r="X357" i="20" s="1"/>
  <c r="X383" i="20" s="1"/>
  <c r="AU383" i="20" s="1"/>
  <c r="DI41" i="7"/>
  <c r="J357" i="20" s="1"/>
  <c r="J383" i="20" s="1"/>
  <c r="CR41" i="7"/>
  <c r="X301" i="20" s="1"/>
  <c r="X327" i="20" s="1"/>
  <c r="AU327" i="20" s="1"/>
  <c r="CS41" i="7"/>
  <c r="CB41" i="7"/>
  <c r="X245" i="20" s="1"/>
  <c r="X271" i="20" s="1"/>
  <c r="AU271" i="20" s="1"/>
  <c r="CC41" i="7"/>
  <c r="J245" i="20" s="1"/>
  <c r="J271" i="20" s="1"/>
  <c r="BL41" i="7"/>
  <c r="X189" i="20" s="1"/>
  <c r="X215" i="20" s="1"/>
  <c r="AU215" i="20" s="1"/>
  <c r="BM41" i="7"/>
  <c r="AV41" i="7"/>
  <c r="X133" i="20" s="1"/>
  <c r="X159" i="20" s="1"/>
  <c r="AU159" i="20" s="1"/>
  <c r="AW41" i="7"/>
  <c r="J133" i="20" s="1"/>
  <c r="J159" i="20" s="1"/>
  <c r="AF41" i="7"/>
  <c r="X77" i="20" s="1"/>
  <c r="X103" i="20" s="1"/>
  <c r="AU103" i="20" s="1"/>
  <c r="AG41" i="7"/>
  <c r="P41" i="7"/>
  <c r="X21" i="20" s="1"/>
  <c r="X47" i="20" s="1"/>
  <c r="AU47" i="20" s="1"/>
  <c r="Q41" i="7"/>
  <c r="J21" i="20" s="1"/>
  <c r="J47" i="20" s="1"/>
  <c r="M103" i="20"/>
  <c r="N103" i="20"/>
  <c r="O103" i="20"/>
  <c r="AM103" i="20" s="1"/>
  <c r="P103" i="20"/>
  <c r="Q103" i="20"/>
  <c r="AO103" i="20" s="1"/>
  <c r="R103" i="20"/>
  <c r="S103" i="20"/>
  <c r="AQ103" i="20" s="1"/>
  <c r="T103" i="20"/>
  <c r="U103" i="20"/>
  <c r="AS103" i="20" s="1"/>
  <c r="V103" i="20"/>
  <c r="AA103" i="20"/>
  <c r="AV103" i="20" s="1"/>
  <c r="AB103" i="20"/>
  <c r="AC103" i="20"/>
  <c r="AD103" i="20"/>
  <c r="AE103" i="20"/>
  <c r="AY103" i="20" s="1"/>
  <c r="AF103" i="20"/>
  <c r="AG103" i="20"/>
  <c r="AH103" i="20"/>
  <c r="AI103" i="20"/>
  <c r="BC103" i="20" s="1"/>
  <c r="AJ103" i="20"/>
  <c r="AL103" i="20"/>
  <c r="BY103" i="20"/>
  <c r="BZ103" i="20"/>
  <c r="CA103" i="20"/>
  <c r="CB103" i="20"/>
  <c r="CC103" i="20"/>
  <c r="CD103" i="20"/>
  <c r="CE103" i="20"/>
  <c r="CF103" i="20"/>
  <c r="CG103" i="20"/>
  <c r="CH103" i="20"/>
  <c r="CI103" i="20"/>
  <c r="CJ103" i="20"/>
  <c r="CK103" i="20"/>
  <c r="CL103" i="20"/>
  <c r="CM103" i="20"/>
  <c r="CN103" i="20"/>
  <c r="CO103" i="20"/>
  <c r="CP103" i="20"/>
  <c r="CQ103" i="20"/>
  <c r="CR103" i="20"/>
  <c r="CS103" i="20"/>
  <c r="CT103" i="20"/>
  <c r="CU103" i="20"/>
  <c r="CV103" i="20"/>
  <c r="CW103" i="20"/>
  <c r="CX103" i="20"/>
  <c r="CY103" i="20"/>
  <c r="CZ103" i="20"/>
  <c r="DA103" i="20"/>
  <c r="DB103" i="20"/>
  <c r="DC103" i="20"/>
  <c r="DD103" i="20"/>
  <c r="DE103" i="20"/>
  <c r="DF103" i="20"/>
  <c r="DG103" i="20"/>
  <c r="DH103" i="20"/>
  <c r="DI103" i="20"/>
  <c r="DJ103" i="20"/>
  <c r="DK103" i="20"/>
  <c r="DL103" i="20"/>
  <c r="DM103" i="20"/>
  <c r="DN103" i="20"/>
  <c r="DO103" i="20"/>
  <c r="DP103" i="20"/>
  <c r="DQ103" i="20"/>
  <c r="DR103" i="20"/>
  <c r="DS103" i="20"/>
  <c r="DT103" i="20"/>
  <c r="DU103" i="20"/>
  <c r="DV103" i="20"/>
  <c r="DW103" i="20"/>
  <c r="DX103" i="20"/>
  <c r="DY103" i="20"/>
  <c r="DZ103" i="20"/>
  <c r="EA103" i="20"/>
  <c r="EB103" i="20"/>
  <c r="EC103" i="20"/>
  <c r="ED103" i="20"/>
  <c r="EE103" i="20"/>
  <c r="EF103" i="20"/>
  <c r="EG103" i="20"/>
  <c r="EH103" i="20"/>
  <c r="EI103" i="20"/>
  <c r="EJ103" i="20"/>
  <c r="EK103" i="20"/>
  <c r="EL103" i="20"/>
  <c r="EM103" i="20"/>
  <c r="EN103" i="20"/>
  <c r="EO103" i="20"/>
  <c r="EP103" i="20"/>
  <c r="EQ103" i="20"/>
  <c r="ER103" i="20"/>
  <c r="ES103" i="20"/>
  <c r="ET103" i="20"/>
  <c r="EU103" i="20"/>
  <c r="EV103" i="20"/>
  <c r="EW103" i="20"/>
  <c r="EX103" i="20"/>
  <c r="EY103" i="20"/>
  <c r="EZ103" i="20"/>
  <c r="FA103" i="20"/>
  <c r="FB103" i="20"/>
  <c r="FC103" i="20"/>
  <c r="FD103" i="20"/>
  <c r="FE103" i="20"/>
  <c r="FF103" i="20"/>
  <c r="FG103" i="20"/>
  <c r="FH103" i="20"/>
  <c r="FI103" i="20"/>
  <c r="FJ103" i="20"/>
  <c r="FK103" i="20"/>
  <c r="FL103" i="20"/>
  <c r="FM103" i="20"/>
  <c r="FN103" i="20"/>
  <c r="FO103" i="20"/>
  <c r="FP103" i="20"/>
  <c r="FQ103" i="20"/>
  <c r="FR103" i="20"/>
  <c r="M159" i="20"/>
  <c r="N159" i="20"/>
  <c r="O159" i="20"/>
  <c r="P159" i="20"/>
  <c r="Q159" i="20"/>
  <c r="AO159" i="20" s="1"/>
  <c r="R159" i="20"/>
  <c r="S159" i="20"/>
  <c r="T159" i="20"/>
  <c r="U159" i="20"/>
  <c r="AS159" i="20" s="1"/>
  <c r="V159" i="20"/>
  <c r="AA159" i="20"/>
  <c r="AV159" i="20" s="1"/>
  <c r="AB159" i="20"/>
  <c r="AC159" i="20"/>
  <c r="AD159" i="20"/>
  <c r="AE159" i="20"/>
  <c r="AY159" i="20" s="1"/>
  <c r="AF159" i="20"/>
  <c r="AG159" i="20"/>
  <c r="AH159" i="20"/>
  <c r="AI159" i="20"/>
  <c r="BC159" i="20" s="1"/>
  <c r="AJ159" i="20"/>
  <c r="AL159" i="20"/>
  <c r="AX159" i="20"/>
  <c r="BY159" i="20"/>
  <c r="BZ159" i="20"/>
  <c r="CA159" i="20"/>
  <c r="CB159" i="20"/>
  <c r="CC159" i="20"/>
  <c r="CD159" i="20"/>
  <c r="CE159" i="20"/>
  <c r="CF159" i="20"/>
  <c r="CG159" i="20"/>
  <c r="CH159" i="20"/>
  <c r="CI159" i="20"/>
  <c r="CJ159" i="20"/>
  <c r="CK159" i="20"/>
  <c r="CL159" i="20"/>
  <c r="CM159" i="20"/>
  <c r="CN159" i="20"/>
  <c r="CO159" i="20"/>
  <c r="CP159" i="20"/>
  <c r="CQ159" i="20"/>
  <c r="CR159" i="20"/>
  <c r="CS159" i="20"/>
  <c r="CT159" i="20"/>
  <c r="CU159" i="20"/>
  <c r="CV159" i="20"/>
  <c r="CW159" i="20"/>
  <c r="CX159" i="20"/>
  <c r="CY159" i="20"/>
  <c r="CZ159" i="20"/>
  <c r="DA159" i="20"/>
  <c r="DB159" i="20"/>
  <c r="DC159" i="20"/>
  <c r="DD159" i="20"/>
  <c r="DE159" i="20"/>
  <c r="DF159" i="20"/>
  <c r="DG159" i="20"/>
  <c r="DH159" i="20"/>
  <c r="DI159" i="20"/>
  <c r="DJ159" i="20"/>
  <c r="DK159" i="20"/>
  <c r="DL159" i="20"/>
  <c r="DM159" i="20"/>
  <c r="DN159" i="20"/>
  <c r="DO159" i="20"/>
  <c r="DP159" i="20"/>
  <c r="DQ159" i="20"/>
  <c r="DR159" i="20"/>
  <c r="DS159" i="20"/>
  <c r="DT159" i="20"/>
  <c r="DU159" i="20"/>
  <c r="DV159" i="20"/>
  <c r="DW159" i="20"/>
  <c r="DX159" i="20"/>
  <c r="DY159" i="20"/>
  <c r="DZ159" i="20"/>
  <c r="EA159" i="20"/>
  <c r="EB159" i="20"/>
  <c r="EC159" i="20"/>
  <c r="ED159" i="20"/>
  <c r="EE159" i="20"/>
  <c r="EF159" i="20"/>
  <c r="EG159" i="20"/>
  <c r="EH159" i="20"/>
  <c r="EI159" i="20"/>
  <c r="EJ159" i="20"/>
  <c r="EK159" i="20"/>
  <c r="EL159" i="20"/>
  <c r="EM159" i="20"/>
  <c r="EN159" i="20"/>
  <c r="EO159" i="20"/>
  <c r="EP159" i="20"/>
  <c r="EQ159" i="20"/>
  <c r="ER159" i="20"/>
  <c r="ES159" i="20"/>
  <c r="ET159" i="20"/>
  <c r="EU159" i="20"/>
  <c r="EV159" i="20"/>
  <c r="EW159" i="20"/>
  <c r="EX159" i="20"/>
  <c r="EY159" i="20"/>
  <c r="EZ159" i="20"/>
  <c r="FA159" i="20"/>
  <c r="FB159" i="20"/>
  <c r="FC159" i="20"/>
  <c r="FD159" i="20"/>
  <c r="FE159" i="20"/>
  <c r="FF159" i="20"/>
  <c r="FG159" i="20"/>
  <c r="FH159" i="20"/>
  <c r="FI159" i="20"/>
  <c r="FJ159" i="20"/>
  <c r="FK159" i="20"/>
  <c r="FL159" i="20"/>
  <c r="FM159" i="20"/>
  <c r="FN159" i="20"/>
  <c r="FO159" i="20"/>
  <c r="FP159" i="20"/>
  <c r="FQ159" i="20"/>
  <c r="FR159" i="20"/>
  <c r="M215" i="20"/>
  <c r="AL215" i="20" s="1"/>
  <c r="N215" i="20"/>
  <c r="O215" i="20"/>
  <c r="P215" i="20"/>
  <c r="Q215" i="20"/>
  <c r="AO215" i="20" s="1"/>
  <c r="R215" i="20"/>
  <c r="S215" i="20"/>
  <c r="T215" i="20"/>
  <c r="U215" i="20"/>
  <c r="AS215" i="20" s="1"/>
  <c r="V215" i="20"/>
  <c r="AA215" i="20"/>
  <c r="AB215" i="20"/>
  <c r="AC215" i="20"/>
  <c r="AD215" i="20"/>
  <c r="AE215" i="20"/>
  <c r="AY215" i="20" s="1"/>
  <c r="AF215" i="20"/>
  <c r="AG215" i="20"/>
  <c r="AH215" i="20"/>
  <c r="AI215" i="20"/>
  <c r="BC215" i="20" s="1"/>
  <c r="AJ215" i="20"/>
  <c r="BD215" i="20" s="1"/>
  <c r="BY215" i="20"/>
  <c r="BZ215" i="20"/>
  <c r="CA215" i="20"/>
  <c r="CB215" i="20"/>
  <c r="CC215" i="20"/>
  <c r="CD215" i="20"/>
  <c r="CE215" i="20"/>
  <c r="CF215" i="20"/>
  <c r="CG215" i="20"/>
  <c r="CH215" i="20"/>
  <c r="CI215" i="20"/>
  <c r="CJ215" i="20"/>
  <c r="CK215" i="20"/>
  <c r="CL215" i="20"/>
  <c r="CM215" i="20"/>
  <c r="CN215" i="20"/>
  <c r="CO215" i="20"/>
  <c r="CP215" i="20"/>
  <c r="CQ215" i="20"/>
  <c r="CR215" i="20"/>
  <c r="CS215" i="20"/>
  <c r="CT215" i="20"/>
  <c r="CU215" i="20"/>
  <c r="CV215" i="20"/>
  <c r="CW215" i="20"/>
  <c r="CX215" i="20"/>
  <c r="CY215" i="20"/>
  <c r="CZ215" i="20"/>
  <c r="DA215" i="20"/>
  <c r="DB215" i="20"/>
  <c r="DC215" i="20"/>
  <c r="DD215" i="20"/>
  <c r="DE215" i="20"/>
  <c r="DF215" i="20"/>
  <c r="DG215" i="20"/>
  <c r="DH215" i="20"/>
  <c r="DI215" i="20"/>
  <c r="DJ215" i="20"/>
  <c r="DK215" i="20"/>
  <c r="DL215" i="20"/>
  <c r="DM215" i="20"/>
  <c r="DN215" i="20"/>
  <c r="DO215" i="20"/>
  <c r="DP215" i="20"/>
  <c r="DQ215" i="20"/>
  <c r="DR215" i="20"/>
  <c r="DS215" i="20"/>
  <c r="DT215" i="20"/>
  <c r="DU215" i="20"/>
  <c r="DV215" i="20"/>
  <c r="DW215" i="20"/>
  <c r="DX215" i="20"/>
  <c r="DY215" i="20"/>
  <c r="DZ215" i="20"/>
  <c r="EA215" i="20"/>
  <c r="EB215" i="20"/>
  <c r="EC215" i="20"/>
  <c r="ED215" i="20"/>
  <c r="EE215" i="20"/>
  <c r="EF215" i="20"/>
  <c r="EG215" i="20"/>
  <c r="EH215" i="20"/>
  <c r="EI215" i="20"/>
  <c r="EJ215" i="20"/>
  <c r="EK215" i="20"/>
  <c r="EL215" i="20"/>
  <c r="EM215" i="20"/>
  <c r="EN215" i="20"/>
  <c r="EO215" i="20"/>
  <c r="EP215" i="20"/>
  <c r="EQ215" i="20"/>
  <c r="ER215" i="20"/>
  <c r="ES215" i="20"/>
  <c r="ET215" i="20"/>
  <c r="EU215" i="20"/>
  <c r="EV215" i="20"/>
  <c r="EW215" i="20"/>
  <c r="EX215" i="20"/>
  <c r="EY215" i="20"/>
  <c r="EZ215" i="20"/>
  <c r="FA215" i="20"/>
  <c r="FB215" i="20"/>
  <c r="FC215" i="20"/>
  <c r="FD215" i="20"/>
  <c r="FE215" i="20"/>
  <c r="FF215" i="20"/>
  <c r="FG215" i="20"/>
  <c r="FH215" i="20"/>
  <c r="FI215" i="20"/>
  <c r="FJ215" i="20"/>
  <c r="FK215" i="20"/>
  <c r="FL215" i="20"/>
  <c r="FM215" i="20"/>
  <c r="FN215" i="20"/>
  <c r="FO215" i="20"/>
  <c r="FP215" i="20"/>
  <c r="FQ215" i="20"/>
  <c r="FR215" i="20"/>
  <c r="M271" i="20"/>
  <c r="N271" i="20"/>
  <c r="O271" i="20"/>
  <c r="P271" i="20"/>
  <c r="Q271" i="20"/>
  <c r="AO271" i="20" s="1"/>
  <c r="R271" i="20"/>
  <c r="S271" i="20"/>
  <c r="T271" i="20"/>
  <c r="U271" i="20"/>
  <c r="AS271" i="20" s="1"/>
  <c r="V271" i="20"/>
  <c r="AT271" i="20" s="1"/>
  <c r="AA271" i="20"/>
  <c r="AV271" i="20" s="1"/>
  <c r="AB271" i="20"/>
  <c r="AC271" i="20"/>
  <c r="AD271" i="20"/>
  <c r="AE271" i="20"/>
  <c r="AY271" i="20" s="1"/>
  <c r="AF271" i="20"/>
  <c r="AG271" i="20"/>
  <c r="AH271" i="20"/>
  <c r="AI271" i="20"/>
  <c r="BC271" i="20" s="1"/>
  <c r="AJ271" i="20"/>
  <c r="BY271" i="20"/>
  <c r="BZ271" i="20"/>
  <c r="CA271" i="20"/>
  <c r="CB271" i="20"/>
  <c r="CC271" i="20"/>
  <c r="CD271" i="20"/>
  <c r="CE271" i="20"/>
  <c r="CF271" i="20"/>
  <c r="CG271" i="20"/>
  <c r="CH271" i="20"/>
  <c r="CI271" i="20"/>
  <c r="CJ271" i="20"/>
  <c r="CK271" i="20"/>
  <c r="CL271" i="20"/>
  <c r="CM271" i="20"/>
  <c r="CN271" i="20"/>
  <c r="CO271" i="20"/>
  <c r="CP271" i="20"/>
  <c r="CQ271" i="20"/>
  <c r="CR271" i="20"/>
  <c r="CS271" i="20"/>
  <c r="CT271" i="20"/>
  <c r="CU271" i="20"/>
  <c r="CV271" i="20"/>
  <c r="CW271" i="20"/>
  <c r="CX271" i="20"/>
  <c r="CY271" i="20"/>
  <c r="CZ271" i="20"/>
  <c r="DA271" i="20"/>
  <c r="DB271" i="20"/>
  <c r="DC271" i="20"/>
  <c r="DD271" i="20"/>
  <c r="DE271" i="20"/>
  <c r="DF271" i="20"/>
  <c r="DG271" i="20"/>
  <c r="DH271" i="20"/>
  <c r="DI271" i="20"/>
  <c r="DJ271" i="20"/>
  <c r="DK271" i="20"/>
  <c r="DL271" i="20"/>
  <c r="DM271" i="20"/>
  <c r="DN271" i="20"/>
  <c r="DO271" i="20"/>
  <c r="DP271" i="20"/>
  <c r="DQ271" i="20"/>
  <c r="DR271" i="20"/>
  <c r="DS271" i="20"/>
  <c r="DT271" i="20"/>
  <c r="DU271" i="20"/>
  <c r="DV271" i="20"/>
  <c r="DW271" i="20"/>
  <c r="DX271" i="20"/>
  <c r="DY271" i="20"/>
  <c r="DZ271" i="20"/>
  <c r="EA271" i="20"/>
  <c r="EB271" i="20"/>
  <c r="EC271" i="20"/>
  <c r="ED271" i="20"/>
  <c r="EE271" i="20"/>
  <c r="EF271" i="20"/>
  <c r="EG271" i="20"/>
  <c r="EH271" i="20"/>
  <c r="EI271" i="20"/>
  <c r="EJ271" i="20"/>
  <c r="EK271" i="20"/>
  <c r="EL271" i="20"/>
  <c r="EM271" i="20"/>
  <c r="EN271" i="20"/>
  <c r="EO271" i="20"/>
  <c r="EP271" i="20"/>
  <c r="EQ271" i="20"/>
  <c r="ER271" i="20"/>
  <c r="ES271" i="20"/>
  <c r="ET271" i="20"/>
  <c r="EU271" i="20"/>
  <c r="EV271" i="20"/>
  <c r="EW271" i="20"/>
  <c r="EX271" i="20"/>
  <c r="EY271" i="20"/>
  <c r="EZ271" i="20"/>
  <c r="FA271" i="20"/>
  <c r="FB271" i="20"/>
  <c r="FC271" i="20"/>
  <c r="FD271" i="20"/>
  <c r="FE271" i="20"/>
  <c r="FF271" i="20"/>
  <c r="FG271" i="20"/>
  <c r="FH271" i="20"/>
  <c r="FI271" i="20"/>
  <c r="FJ271" i="20"/>
  <c r="FK271" i="20"/>
  <c r="FL271" i="20"/>
  <c r="FM271" i="20"/>
  <c r="FN271" i="20"/>
  <c r="FO271" i="20"/>
  <c r="FP271" i="20"/>
  <c r="FQ271" i="20"/>
  <c r="FR271" i="20"/>
  <c r="M327" i="20"/>
  <c r="AL327" i="20" s="1"/>
  <c r="N327" i="20"/>
  <c r="O327" i="20"/>
  <c r="P327" i="20"/>
  <c r="Q327" i="20"/>
  <c r="AO327" i="20" s="1"/>
  <c r="R327" i="20"/>
  <c r="S327" i="20"/>
  <c r="T327" i="20"/>
  <c r="U327" i="20"/>
  <c r="AS327" i="20" s="1"/>
  <c r="V327" i="20"/>
  <c r="AA327" i="20"/>
  <c r="AB327" i="20"/>
  <c r="AC327" i="20"/>
  <c r="AD327" i="20"/>
  <c r="AE327" i="20"/>
  <c r="AY327" i="20" s="1"/>
  <c r="AF327" i="20"/>
  <c r="AG327" i="20"/>
  <c r="AH327" i="20"/>
  <c r="AI327" i="20"/>
  <c r="BC327" i="20" s="1"/>
  <c r="AJ327" i="20"/>
  <c r="AR327" i="20"/>
  <c r="BY327" i="20"/>
  <c r="BZ327" i="20"/>
  <c r="CA327" i="20"/>
  <c r="CB327" i="20"/>
  <c r="CC327" i="20"/>
  <c r="CD327" i="20"/>
  <c r="CE327" i="20"/>
  <c r="CF327" i="20"/>
  <c r="CG327" i="20"/>
  <c r="CH327" i="20"/>
  <c r="CI327" i="20"/>
  <c r="CJ327" i="20"/>
  <c r="CK327" i="20"/>
  <c r="CL327" i="20"/>
  <c r="CM327" i="20"/>
  <c r="CN327" i="20"/>
  <c r="CO327" i="20"/>
  <c r="CP327" i="20"/>
  <c r="CQ327" i="20"/>
  <c r="CR327" i="20"/>
  <c r="CS327" i="20"/>
  <c r="CT327" i="20"/>
  <c r="CU327" i="20"/>
  <c r="CV327" i="20"/>
  <c r="CW327" i="20"/>
  <c r="CX327" i="20"/>
  <c r="CY327" i="20"/>
  <c r="CZ327" i="20"/>
  <c r="DA327" i="20"/>
  <c r="DB327" i="20"/>
  <c r="DC327" i="20"/>
  <c r="DD327" i="20"/>
  <c r="DE327" i="20"/>
  <c r="DF327" i="20"/>
  <c r="DG327" i="20"/>
  <c r="DH327" i="20"/>
  <c r="DI327" i="20"/>
  <c r="DJ327" i="20"/>
  <c r="DK327" i="20"/>
  <c r="DL327" i="20"/>
  <c r="DM327" i="20"/>
  <c r="DN327" i="20"/>
  <c r="DO327" i="20"/>
  <c r="DP327" i="20"/>
  <c r="DQ327" i="20"/>
  <c r="DR327" i="20"/>
  <c r="DS327" i="20"/>
  <c r="DT327" i="20"/>
  <c r="DU327" i="20"/>
  <c r="DV327" i="20"/>
  <c r="DW327" i="20"/>
  <c r="DX327" i="20"/>
  <c r="DY327" i="20"/>
  <c r="DZ327" i="20"/>
  <c r="EA327" i="20"/>
  <c r="EB327" i="20"/>
  <c r="EC327" i="20"/>
  <c r="ED327" i="20"/>
  <c r="EE327" i="20"/>
  <c r="EF327" i="20"/>
  <c r="EG327" i="20"/>
  <c r="EH327" i="20"/>
  <c r="EI327" i="20"/>
  <c r="EJ327" i="20"/>
  <c r="EK327" i="20"/>
  <c r="EL327" i="20"/>
  <c r="EM327" i="20"/>
  <c r="EN327" i="20"/>
  <c r="EO327" i="20"/>
  <c r="EP327" i="20"/>
  <c r="EQ327" i="20"/>
  <c r="ER327" i="20"/>
  <c r="ES327" i="20"/>
  <c r="ET327" i="20"/>
  <c r="EU327" i="20"/>
  <c r="EV327" i="20"/>
  <c r="EW327" i="20"/>
  <c r="EX327" i="20"/>
  <c r="EY327" i="20"/>
  <c r="EZ327" i="20"/>
  <c r="FA327" i="20"/>
  <c r="FB327" i="20"/>
  <c r="FC327" i="20"/>
  <c r="FD327" i="20"/>
  <c r="FE327" i="20"/>
  <c r="FF327" i="20"/>
  <c r="FG327" i="20"/>
  <c r="FH327" i="20"/>
  <c r="FI327" i="20"/>
  <c r="FJ327" i="20"/>
  <c r="FK327" i="20"/>
  <c r="FL327" i="20"/>
  <c r="FM327" i="20"/>
  <c r="FN327" i="20"/>
  <c r="FO327" i="20"/>
  <c r="FP327" i="20"/>
  <c r="FQ327" i="20"/>
  <c r="FR327" i="20"/>
  <c r="M383" i="20"/>
  <c r="N383" i="20"/>
  <c r="O383" i="20"/>
  <c r="P383" i="20"/>
  <c r="Q383" i="20"/>
  <c r="AO383" i="20" s="1"/>
  <c r="R383" i="20"/>
  <c r="S383" i="20"/>
  <c r="T383" i="20"/>
  <c r="U383" i="20"/>
  <c r="AS383" i="20" s="1"/>
  <c r="V383" i="20"/>
  <c r="AT383" i="20" s="1"/>
  <c r="AA383" i="20"/>
  <c r="AV383" i="20" s="1"/>
  <c r="AB383" i="20"/>
  <c r="AC383" i="20"/>
  <c r="AD383" i="20"/>
  <c r="AE383" i="20"/>
  <c r="AY383" i="20" s="1"/>
  <c r="AF383" i="20"/>
  <c r="AG383" i="20"/>
  <c r="AH383" i="20"/>
  <c r="AI383" i="20"/>
  <c r="BC383" i="20" s="1"/>
  <c r="AJ383" i="20"/>
  <c r="BY383" i="20"/>
  <c r="BZ383" i="20"/>
  <c r="CA383" i="20"/>
  <c r="CB383" i="20"/>
  <c r="CC383" i="20"/>
  <c r="CD383" i="20"/>
  <c r="CE383" i="20"/>
  <c r="CF383" i="20"/>
  <c r="CG383" i="20"/>
  <c r="CH383" i="20"/>
  <c r="CI383" i="20"/>
  <c r="CJ383" i="20"/>
  <c r="CK383" i="20"/>
  <c r="CL383" i="20"/>
  <c r="CM383" i="20"/>
  <c r="CN383" i="20"/>
  <c r="CO383" i="20"/>
  <c r="CP383" i="20"/>
  <c r="CQ383" i="20"/>
  <c r="CR383" i="20"/>
  <c r="CS383" i="20"/>
  <c r="CT383" i="20"/>
  <c r="CU383" i="20"/>
  <c r="CV383" i="20"/>
  <c r="CW383" i="20"/>
  <c r="CX383" i="20"/>
  <c r="CY383" i="20"/>
  <c r="CZ383" i="20"/>
  <c r="DA383" i="20"/>
  <c r="DB383" i="20"/>
  <c r="DC383" i="20"/>
  <c r="DD383" i="20"/>
  <c r="DE383" i="20"/>
  <c r="DF383" i="20"/>
  <c r="DG383" i="20"/>
  <c r="DH383" i="20"/>
  <c r="DI383" i="20"/>
  <c r="DJ383" i="20"/>
  <c r="DK383" i="20"/>
  <c r="DL383" i="20"/>
  <c r="DM383" i="20"/>
  <c r="DN383" i="20"/>
  <c r="DO383" i="20"/>
  <c r="DP383" i="20"/>
  <c r="DQ383" i="20"/>
  <c r="DR383" i="20"/>
  <c r="DS383" i="20"/>
  <c r="DT383" i="20"/>
  <c r="DU383" i="20"/>
  <c r="DV383" i="20"/>
  <c r="DW383" i="20"/>
  <c r="DX383" i="20"/>
  <c r="DY383" i="20"/>
  <c r="DZ383" i="20"/>
  <c r="EA383" i="20"/>
  <c r="EB383" i="20"/>
  <c r="EC383" i="20"/>
  <c r="ED383" i="20"/>
  <c r="EE383" i="20"/>
  <c r="EF383" i="20"/>
  <c r="EG383" i="20"/>
  <c r="EH383" i="20"/>
  <c r="EI383" i="20"/>
  <c r="EJ383" i="20"/>
  <c r="EK383" i="20"/>
  <c r="EL383" i="20"/>
  <c r="EM383" i="20"/>
  <c r="EN383" i="20"/>
  <c r="EO383" i="20"/>
  <c r="EP383" i="20"/>
  <c r="EQ383" i="20"/>
  <c r="ER383" i="20"/>
  <c r="ES383" i="20"/>
  <c r="ET383" i="20"/>
  <c r="EU383" i="20"/>
  <c r="EV383" i="20"/>
  <c r="EW383" i="20"/>
  <c r="EX383" i="20"/>
  <c r="EY383" i="20"/>
  <c r="EZ383" i="20"/>
  <c r="FA383" i="20"/>
  <c r="FB383" i="20"/>
  <c r="FC383" i="20"/>
  <c r="FD383" i="20"/>
  <c r="FE383" i="20"/>
  <c r="FF383" i="20"/>
  <c r="FG383" i="20"/>
  <c r="FH383" i="20"/>
  <c r="FI383" i="20"/>
  <c r="FJ383" i="20"/>
  <c r="FK383" i="20"/>
  <c r="FL383" i="20"/>
  <c r="FM383" i="20"/>
  <c r="FN383" i="20"/>
  <c r="FO383" i="20"/>
  <c r="FP383" i="20"/>
  <c r="FQ383" i="20"/>
  <c r="FR383" i="20"/>
  <c r="M439" i="20"/>
  <c r="N439" i="20"/>
  <c r="O439" i="20"/>
  <c r="P439" i="20"/>
  <c r="Q439" i="20"/>
  <c r="AO439" i="20" s="1"/>
  <c r="R439" i="20"/>
  <c r="S439" i="20"/>
  <c r="T439" i="20"/>
  <c r="U439" i="20"/>
  <c r="AS439" i="20" s="1"/>
  <c r="V439" i="20"/>
  <c r="AA439" i="20"/>
  <c r="AV439" i="20" s="1"/>
  <c r="AB439" i="20"/>
  <c r="AC439" i="20"/>
  <c r="AD439" i="20"/>
  <c r="AE439" i="20"/>
  <c r="AY439" i="20" s="1"/>
  <c r="AF439" i="20"/>
  <c r="AG439" i="20"/>
  <c r="AH439" i="20"/>
  <c r="AI439" i="20"/>
  <c r="BC439" i="20" s="1"/>
  <c r="AJ439" i="20"/>
  <c r="BY439" i="20"/>
  <c r="BZ439" i="20"/>
  <c r="CA439" i="20"/>
  <c r="CB439" i="20"/>
  <c r="CC439" i="20"/>
  <c r="CD439" i="20"/>
  <c r="CE439" i="20"/>
  <c r="CF439" i="20"/>
  <c r="CG439" i="20"/>
  <c r="CH439" i="20"/>
  <c r="CI439" i="20"/>
  <c r="CJ439" i="20"/>
  <c r="CK439" i="20"/>
  <c r="CL439" i="20"/>
  <c r="CM439" i="20"/>
  <c r="CN439" i="20"/>
  <c r="CO439" i="20"/>
  <c r="CP439" i="20"/>
  <c r="CQ439" i="20"/>
  <c r="CR439" i="20"/>
  <c r="CS439" i="20"/>
  <c r="CT439" i="20"/>
  <c r="CU439" i="20"/>
  <c r="CV439" i="20"/>
  <c r="CW439" i="20"/>
  <c r="CX439" i="20"/>
  <c r="CY439" i="20"/>
  <c r="CZ439" i="20"/>
  <c r="DA439" i="20"/>
  <c r="DB439" i="20"/>
  <c r="DC439" i="20"/>
  <c r="DD439" i="20"/>
  <c r="DE439" i="20"/>
  <c r="DF439" i="20"/>
  <c r="DG439" i="20"/>
  <c r="DH439" i="20"/>
  <c r="DI439" i="20"/>
  <c r="DJ439" i="20"/>
  <c r="DK439" i="20"/>
  <c r="DL439" i="20"/>
  <c r="DM439" i="20"/>
  <c r="DN439" i="20"/>
  <c r="DO439" i="20"/>
  <c r="DP439" i="20"/>
  <c r="DQ439" i="20"/>
  <c r="DR439" i="20"/>
  <c r="DS439" i="20"/>
  <c r="DT439" i="20"/>
  <c r="DU439" i="20"/>
  <c r="DV439" i="20"/>
  <c r="DW439" i="20"/>
  <c r="DX439" i="20"/>
  <c r="DY439" i="20"/>
  <c r="DZ439" i="20"/>
  <c r="EA439" i="20"/>
  <c r="EB439" i="20"/>
  <c r="EC439" i="20"/>
  <c r="ED439" i="20"/>
  <c r="EE439" i="20"/>
  <c r="EF439" i="20"/>
  <c r="EG439" i="20"/>
  <c r="EH439" i="20"/>
  <c r="EI439" i="20"/>
  <c r="EJ439" i="20"/>
  <c r="EK439" i="20"/>
  <c r="EL439" i="20"/>
  <c r="EM439" i="20"/>
  <c r="EN439" i="20"/>
  <c r="EO439" i="20"/>
  <c r="EP439" i="20"/>
  <c r="EQ439" i="20"/>
  <c r="ER439" i="20"/>
  <c r="ES439" i="20"/>
  <c r="ET439" i="20"/>
  <c r="EU439" i="20"/>
  <c r="EV439" i="20"/>
  <c r="EW439" i="20"/>
  <c r="EX439" i="20"/>
  <c r="EY439" i="20"/>
  <c r="EZ439" i="20"/>
  <c r="FA439" i="20"/>
  <c r="FB439" i="20"/>
  <c r="FC439" i="20"/>
  <c r="FD439" i="20"/>
  <c r="FE439" i="20"/>
  <c r="FF439" i="20"/>
  <c r="FG439" i="20"/>
  <c r="FH439" i="20"/>
  <c r="FI439" i="20"/>
  <c r="FJ439" i="20"/>
  <c r="FK439" i="20"/>
  <c r="FL439" i="20"/>
  <c r="FM439" i="20"/>
  <c r="FN439" i="20"/>
  <c r="FO439" i="20"/>
  <c r="FP439" i="20"/>
  <c r="FQ439" i="20"/>
  <c r="FR439" i="20"/>
  <c r="I413" i="20"/>
  <c r="AK413" i="20" s="1"/>
  <c r="J413" i="20"/>
  <c r="J439" i="20" s="1"/>
  <c r="I357" i="20"/>
  <c r="AK357" i="20" s="1"/>
  <c r="I301" i="20"/>
  <c r="AK301" i="20" s="1"/>
  <c r="J301" i="20"/>
  <c r="J327" i="20" s="1"/>
  <c r="I245" i="20"/>
  <c r="AK245" i="20" s="1"/>
  <c r="I189" i="20"/>
  <c r="AK189" i="20" s="1"/>
  <c r="J189" i="20"/>
  <c r="J215" i="20" s="1"/>
  <c r="I133" i="20"/>
  <c r="AK133" i="20" s="1"/>
  <c r="I77" i="20"/>
  <c r="AK77" i="20" s="1"/>
  <c r="J77" i="20"/>
  <c r="J103" i="20" s="1"/>
  <c r="M47" i="20"/>
  <c r="N47" i="20"/>
  <c r="O47" i="20"/>
  <c r="P47" i="20"/>
  <c r="Q47" i="20"/>
  <c r="R47" i="20"/>
  <c r="S47" i="20"/>
  <c r="T47" i="20"/>
  <c r="U47" i="20"/>
  <c r="V47" i="20"/>
  <c r="AA47" i="20"/>
  <c r="AV47" i="20" s="1"/>
  <c r="AB47" i="20"/>
  <c r="AC47" i="20"/>
  <c r="AD47" i="20"/>
  <c r="AE47" i="20"/>
  <c r="AF47" i="20"/>
  <c r="AG47" i="20"/>
  <c r="AH47" i="20"/>
  <c r="AI47" i="20"/>
  <c r="BC47" i="20" s="1"/>
  <c r="AJ47" i="20"/>
  <c r="BY47" i="20"/>
  <c r="BZ47" i="20"/>
  <c r="CA47" i="20"/>
  <c r="CB47" i="20"/>
  <c r="CC47" i="20"/>
  <c r="CD47" i="20"/>
  <c r="CE47" i="20"/>
  <c r="CF47" i="20"/>
  <c r="CG47" i="20"/>
  <c r="CH47" i="20"/>
  <c r="CI47" i="20"/>
  <c r="CJ47" i="20"/>
  <c r="CK47" i="20"/>
  <c r="CL47" i="20"/>
  <c r="CM47" i="20"/>
  <c r="CN47" i="20"/>
  <c r="CO47" i="20"/>
  <c r="CP47" i="20"/>
  <c r="CQ47" i="20"/>
  <c r="CR47" i="20"/>
  <c r="CS47" i="20"/>
  <c r="CT47" i="20"/>
  <c r="CU47" i="20"/>
  <c r="CV47" i="20"/>
  <c r="CW47" i="20"/>
  <c r="CX47" i="20"/>
  <c r="CY47" i="20"/>
  <c r="CZ47" i="20"/>
  <c r="DA47" i="20"/>
  <c r="DB47" i="20"/>
  <c r="DC47" i="20"/>
  <c r="DD47" i="20"/>
  <c r="DE47" i="20"/>
  <c r="DF47" i="20"/>
  <c r="DG47" i="20"/>
  <c r="DH47" i="20"/>
  <c r="DI47" i="20"/>
  <c r="DJ47" i="20"/>
  <c r="DK47" i="20"/>
  <c r="DL47" i="20"/>
  <c r="DM47" i="20"/>
  <c r="DN47" i="20"/>
  <c r="DO47" i="20"/>
  <c r="DP47" i="20"/>
  <c r="DQ47" i="20"/>
  <c r="DR47" i="20"/>
  <c r="DS47" i="20"/>
  <c r="DT47" i="20"/>
  <c r="DU47" i="20"/>
  <c r="DV47" i="20"/>
  <c r="DW47" i="20"/>
  <c r="DX47" i="20"/>
  <c r="DY47" i="20"/>
  <c r="DZ47" i="20"/>
  <c r="EA47" i="20"/>
  <c r="EB47" i="20"/>
  <c r="EC47" i="20"/>
  <c r="ED47" i="20"/>
  <c r="EE47" i="20"/>
  <c r="EF47" i="20"/>
  <c r="EG47" i="20"/>
  <c r="EH47" i="20"/>
  <c r="EI47" i="20"/>
  <c r="EJ47" i="20"/>
  <c r="EK47" i="20"/>
  <c r="EL47" i="20"/>
  <c r="EM47" i="20"/>
  <c r="EN47" i="20"/>
  <c r="EO47" i="20"/>
  <c r="EP47" i="20"/>
  <c r="EQ47" i="20"/>
  <c r="ER47" i="20"/>
  <c r="ES47" i="20"/>
  <c r="ET47" i="20"/>
  <c r="EU47" i="20"/>
  <c r="EV47" i="20"/>
  <c r="EW47" i="20"/>
  <c r="EX47" i="20"/>
  <c r="EY47" i="20"/>
  <c r="EZ47" i="20"/>
  <c r="FA47" i="20"/>
  <c r="FB47" i="20"/>
  <c r="FC47" i="20"/>
  <c r="FD47" i="20"/>
  <c r="FE47" i="20"/>
  <c r="FF47" i="20"/>
  <c r="FG47" i="20"/>
  <c r="FH47" i="20"/>
  <c r="FI47" i="20"/>
  <c r="FJ47" i="20"/>
  <c r="FK47" i="20"/>
  <c r="FL47" i="20"/>
  <c r="FM47" i="20"/>
  <c r="FN47" i="20"/>
  <c r="FO47" i="20"/>
  <c r="FP47" i="20"/>
  <c r="FQ47" i="20"/>
  <c r="FR47" i="20"/>
  <c r="I21" i="20"/>
  <c r="AK21" i="20" s="1"/>
  <c r="AT159" i="20" l="1"/>
  <c r="BB271" i="20"/>
  <c r="AX271" i="20"/>
  <c r="AR215" i="20"/>
  <c r="BA383" i="20"/>
  <c r="BA271" i="20"/>
  <c r="AW271" i="20"/>
  <c r="AX215" i="20"/>
  <c r="AT103" i="20"/>
  <c r="AP103" i="20"/>
  <c r="AX327" i="20"/>
  <c r="BD271" i="20"/>
  <c r="AZ271" i="20"/>
  <c r="AT215" i="20"/>
  <c r="AP215" i="20"/>
  <c r="AT439" i="20"/>
  <c r="AN159" i="20"/>
  <c r="BB439" i="20"/>
  <c r="BA439" i="20"/>
  <c r="AW439" i="20"/>
  <c r="BD439" i="20"/>
  <c r="AZ439" i="20"/>
  <c r="AN327" i="20"/>
  <c r="AQ159" i="20"/>
  <c r="AM159" i="20"/>
  <c r="AR159" i="20"/>
  <c r="AP159" i="20"/>
  <c r="BO413" i="20"/>
  <c r="BV413" i="20" s="1"/>
  <c r="BO301" i="20"/>
  <c r="BU301" i="20" s="1"/>
  <c r="BO245" i="20"/>
  <c r="BV245" i="20" s="1"/>
  <c r="BO21" i="20"/>
  <c r="BR21" i="20" s="1"/>
  <c r="AX439" i="20"/>
  <c r="BO357" i="20"/>
  <c r="BX357" i="20" s="1"/>
  <c r="BE245" i="20"/>
  <c r="BE189" i="20"/>
  <c r="BE133" i="20"/>
  <c r="BE77" i="20"/>
  <c r="BE413" i="20"/>
  <c r="BE301" i="20"/>
  <c r="BE357" i="20"/>
  <c r="BO189" i="20"/>
  <c r="BQ189" i="20" s="1"/>
  <c r="BO133" i="20"/>
  <c r="BV133" i="20" s="1"/>
  <c r="BO77" i="20"/>
  <c r="BR77" i="20" s="1"/>
  <c r="BE21" i="20"/>
  <c r="BL21" i="20" s="1"/>
  <c r="BB383" i="20"/>
  <c r="AX383" i="20"/>
  <c r="AW383" i="20"/>
  <c r="BD383" i="20"/>
  <c r="AZ383" i="20"/>
  <c r="AV327" i="20"/>
  <c r="BQ77" i="20"/>
  <c r="AY47" i="20"/>
  <c r="AZ47" i="20"/>
  <c r="AQ327" i="20"/>
  <c r="AM327" i="20"/>
  <c r="AT327" i="20"/>
  <c r="AP327" i="20"/>
  <c r="AS47" i="20"/>
  <c r="AO47" i="20"/>
  <c r="AP439" i="20"/>
  <c r="AP383" i="20"/>
  <c r="AP271" i="20"/>
  <c r="BV77" i="20"/>
  <c r="AZ327" i="20"/>
  <c r="BB327" i="20"/>
  <c r="BD327" i="20"/>
  <c r="AV215" i="20"/>
  <c r="BB215" i="20"/>
  <c r="AZ215" i="20"/>
  <c r="BB159" i="20"/>
  <c r="BB103" i="20"/>
  <c r="AX103" i="20"/>
  <c r="BA103" i="20"/>
  <c r="AW103" i="20"/>
  <c r="BB47" i="20"/>
  <c r="AX47" i="20"/>
  <c r="BD47" i="20"/>
  <c r="BA47" i="20"/>
  <c r="AW47" i="20"/>
  <c r="AK271" i="20"/>
  <c r="BE271" i="20"/>
  <c r="BF271" i="20" s="1"/>
  <c r="BE159" i="20"/>
  <c r="AK159" i="20"/>
  <c r="AK383" i="20"/>
  <c r="BE383" i="20"/>
  <c r="BM383" i="20" s="1"/>
  <c r="AK103" i="20"/>
  <c r="BE103" i="20"/>
  <c r="BG103" i="20" s="1"/>
  <c r="BE215" i="20"/>
  <c r="BF215" i="20" s="1"/>
  <c r="AK215" i="20"/>
  <c r="AK327" i="20"/>
  <c r="BE327" i="20"/>
  <c r="AK439" i="20"/>
  <c r="BE439" i="20"/>
  <c r="BM439" i="20" s="1"/>
  <c r="AK47" i="20"/>
  <c r="BE47" i="20"/>
  <c r="BF47" i="20" s="1"/>
  <c r="AN439" i="20"/>
  <c r="AR439" i="20"/>
  <c r="AL439" i="20"/>
  <c r="AQ439" i="20"/>
  <c r="AM439" i="20"/>
  <c r="AN383" i="20"/>
  <c r="AR383" i="20"/>
  <c r="AL383" i="20"/>
  <c r="AQ383" i="20"/>
  <c r="AM383" i="20"/>
  <c r="AW327" i="20"/>
  <c r="AN271" i="20"/>
  <c r="AR271" i="20"/>
  <c r="AL271" i="20"/>
  <c r="AQ271" i="20"/>
  <c r="AM271" i="20"/>
  <c r="AN215" i="20"/>
  <c r="AW215" i="20"/>
  <c r="AQ215" i="20"/>
  <c r="AM215" i="20"/>
  <c r="BA159" i="20"/>
  <c r="AW159" i="20"/>
  <c r="BD159" i="20"/>
  <c r="AZ159" i="20"/>
  <c r="AR103" i="20"/>
  <c r="AN103" i="20"/>
  <c r="AM47" i="20"/>
  <c r="BD103" i="20"/>
  <c r="AZ103" i="20"/>
  <c r="BO103" i="20"/>
  <c r="BO159" i="20"/>
  <c r="BA215" i="20"/>
  <c r="BO215" i="20"/>
  <c r="BO271" i="20"/>
  <c r="BA327" i="20"/>
  <c r="BO327" i="20"/>
  <c r="BO383" i="20"/>
  <c r="BO439" i="20"/>
  <c r="AT47" i="20"/>
  <c r="AP47" i="20"/>
  <c r="BJ47" i="20" s="1"/>
  <c r="AL47" i="20"/>
  <c r="AR47" i="20"/>
  <c r="AN47" i="20"/>
  <c r="BO47" i="20"/>
  <c r="AQ47" i="20"/>
  <c r="BV357" i="20" l="1"/>
  <c r="BR301" i="20"/>
  <c r="BS413" i="20"/>
  <c r="BS301" i="20"/>
  <c r="BH271" i="20"/>
  <c r="BU413" i="20"/>
  <c r="BU245" i="20"/>
  <c r="BG271" i="20"/>
  <c r="BK215" i="20"/>
  <c r="BR413" i="20"/>
  <c r="BU189" i="20"/>
  <c r="BJ271" i="20"/>
  <c r="BL271" i="20"/>
  <c r="BI271" i="20"/>
  <c r="BG47" i="20"/>
  <c r="BL47" i="20"/>
  <c r="BK47" i="20"/>
  <c r="BU77" i="20"/>
  <c r="BS21" i="20"/>
  <c r="BR245" i="20"/>
  <c r="BR133" i="20"/>
  <c r="BU21" i="20"/>
  <c r="BU133" i="20"/>
  <c r="BV21" i="20"/>
  <c r="BL159" i="20"/>
  <c r="BL439" i="20"/>
  <c r="BJ439" i="20"/>
  <c r="BK439" i="20"/>
  <c r="BG383" i="20"/>
  <c r="BU357" i="20"/>
  <c r="BH383" i="20"/>
  <c r="BR357" i="20"/>
  <c r="BS357" i="20"/>
  <c r="BV301" i="20"/>
  <c r="BI215" i="20"/>
  <c r="BH215" i="20"/>
  <c r="BM215" i="20"/>
  <c r="BR189" i="20"/>
  <c r="BG215" i="20"/>
  <c r="BJ215" i="20"/>
  <c r="BV189" i="20"/>
  <c r="BN21" i="20"/>
  <c r="BH21" i="20"/>
  <c r="BI47" i="20"/>
  <c r="BW77" i="20"/>
  <c r="BP77" i="20"/>
  <c r="BX77" i="20"/>
  <c r="BS77" i="20"/>
  <c r="BT77" i="20"/>
  <c r="BI357" i="20"/>
  <c r="BM357" i="20"/>
  <c r="BF357" i="20"/>
  <c r="BJ357" i="20"/>
  <c r="BN357" i="20"/>
  <c r="BG357" i="20"/>
  <c r="BK357" i="20"/>
  <c r="BH357" i="20"/>
  <c r="BL357" i="20"/>
  <c r="BH245" i="20"/>
  <c r="BL245" i="20"/>
  <c r="BI245" i="20"/>
  <c r="BM245" i="20"/>
  <c r="BJ245" i="20"/>
  <c r="BN245" i="20"/>
  <c r="BF245" i="20"/>
  <c r="BK245" i="20"/>
  <c r="BQ21" i="20"/>
  <c r="BP21" i="20"/>
  <c r="BW21" i="20"/>
  <c r="BT357" i="20"/>
  <c r="BW133" i="20"/>
  <c r="BP133" i="20"/>
  <c r="BX133" i="20"/>
  <c r="BS133" i="20"/>
  <c r="BT133" i="20"/>
  <c r="BG77" i="20"/>
  <c r="BK77" i="20"/>
  <c r="BH77" i="20"/>
  <c r="BL77" i="20"/>
  <c r="BI77" i="20"/>
  <c r="BM77" i="20"/>
  <c r="BF77" i="20"/>
  <c r="BJ77" i="20"/>
  <c r="BN77" i="20"/>
  <c r="BQ245" i="20"/>
  <c r="BP245" i="20"/>
  <c r="BX245" i="20"/>
  <c r="BS245" i="20"/>
  <c r="BT245" i="20"/>
  <c r="BW245" i="20"/>
  <c r="BW189" i="20"/>
  <c r="BP189" i="20"/>
  <c r="BX189" i="20"/>
  <c r="BS189" i="20"/>
  <c r="BT189" i="20"/>
  <c r="BH301" i="20"/>
  <c r="BL301" i="20"/>
  <c r="BI301" i="20"/>
  <c r="BM301" i="20"/>
  <c r="BF301" i="20"/>
  <c r="BJ301" i="20"/>
  <c r="BN301" i="20"/>
  <c r="BG301" i="20"/>
  <c r="BK301" i="20"/>
  <c r="BG133" i="20"/>
  <c r="BK133" i="20"/>
  <c r="BH133" i="20"/>
  <c r="BL133" i="20"/>
  <c r="BI133" i="20"/>
  <c r="BM133" i="20"/>
  <c r="BF133" i="20"/>
  <c r="BJ133" i="20"/>
  <c r="BN133" i="20"/>
  <c r="BQ357" i="20"/>
  <c r="BW357" i="20"/>
  <c r="BP357" i="20"/>
  <c r="BT21" i="20"/>
  <c r="BG439" i="20"/>
  <c r="BM159" i="20"/>
  <c r="BN215" i="20"/>
  <c r="BL215" i="20"/>
  <c r="BQ133" i="20"/>
  <c r="BJ21" i="20"/>
  <c r="BF21" i="20"/>
  <c r="BK21" i="20"/>
  <c r="BG21" i="20"/>
  <c r="BM21" i="20"/>
  <c r="BI21" i="20"/>
  <c r="BG245" i="20"/>
  <c r="BH413" i="20"/>
  <c r="BL413" i="20"/>
  <c r="BI413" i="20"/>
  <c r="BM413" i="20"/>
  <c r="BF413" i="20"/>
  <c r="BJ413" i="20"/>
  <c r="BN413" i="20"/>
  <c r="BG413" i="20"/>
  <c r="BK413" i="20"/>
  <c r="BG189" i="20"/>
  <c r="BK189" i="20"/>
  <c r="BH189" i="20"/>
  <c r="BL189" i="20"/>
  <c r="BI189" i="20"/>
  <c r="BM189" i="20"/>
  <c r="BF189" i="20"/>
  <c r="BJ189" i="20"/>
  <c r="BN189" i="20"/>
  <c r="BX21" i="20"/>
  <c r="BQ301" i="20"/>
  <c r="BP301" i="20"/>
  <c r="BT301" i="20"/>
  <c r="BW301" i="20"/>
  <c r="BX301" i="20"/>
  <c r="BQ413" i="20"/>
  <c r="BP413" i="20"/>
  <c r="BT413" i="20"/>
  <c r="BW413" i="20"/>
  <c r="BX413" i="20"/>
  <c r="BN327" i="20"/>
  <c r="BK383" i="20"/>
  <c r="BG327" i="20"/>
  <c r="BK103" i="20"/>
  <c r="BH103" i="20"/>
  <c r="BI103" i="20"/>
  <c r="BI327" i="20"/>
  <c r="BM327" i="20"/>
  <c r="BF327" i="20"/>
  <c r="BH327" i="20"/>
  <c r="BL103" i="20"/>
  <c r="BG159" i="20"/>
  <c r="BL327" i="20"/>
  <c r="BI439" i="20"/>
  <c r="BN439" i="20"/>
  <c r="BF439" i="20"/>
  <c r="BI383" i="20"/>
  <c r="BN383" i="20"/>
  <c r="BF383" i="20"/>
  <c r="BF103" i="20"/>
  <c r="BM103" i="20"/>
  <c r="BN103" i="20"/>
  <c r="BJ103" i="20"/>
  <c r="BJ327" i="20"/>
  <c r="BK327" i="20"/>
  <c r="BN159" i="20"/>
  <c r="BF159" i="20"/>
  <c r="BI159" i="20"/>
  <c r="BJ159" i="20"/>
  <c r="BH439" i="20"/>
  <c r="BK271" i="20"/>
  <c r="BL383" i="20"/>
  <c r="BK159" i="20"/>
  <c r="BN271" i="20"/>
  <c r="BH159" i="20"/>
  <c r="BM271" i="20"/>
  <c r="BJ383" i="20"/>
  <c r="BM47" i="20"/>
  <c r="BH47" i="20"/>
  <c r="BN47" i="20"/>
  <c r="BS103" i="20"/>
  <c r="BW103" i="20"/>
  <c r="BV103" i="20"/>
  <c r="BP103" i="20"/>
  <c r="BT103" i="20"/>
  <c r="BX103" i="20"/>
  <c r="BQ103" i="20"/>
  <c r="BU103" i="20"/>
  <c r="BR103" i="20"/>
  <c r="BS159" i="20"/>
  <c r="BW159" i="20"/>
  <c r="BR159" i="20"/>
  <c r="BP159" i="20"/>
  <c r="BT159" i="20"/>
  <c r="BX159" i="20"/>
  <c r="BQ159" i="20"/>
  <c r="BU159" i="20"/>
  <c r="BV159" i="20"/>
  <c r="BS215" i="20"/>
  <c r="BW215" i="20"/>
  <c r="BP215" i="20"/>
  <c r="BT215" i="20"/>
  <c r="BX215" i="20"/>
  <c r="BR215" i="20"/>
  <c r="BQ215" i="20"/>
  <c r="BU215" i="20"/>
  <c r="BV215" i="20"/>
  <c r="BS271" i="20"/>
  <c r="BW271" i="20"/>
  <c r="BV271" i="20"/>
  <c r="BP271" i="20"/>
  <c r="BT271" i="20"/>
  <c r="BX271" i="20"/>
  <c r="BQ271" i="20"/>
  <c r="BU271" i="20"/>
  <c r="BR271" i="20"/>
  <c r="BS327" i="20"/>
  <c r="BW327" i="20"/>
  <c r="BR327" i="20"/>
  <c r="BP327" i="20"/>
  <c r="BT327" i="20"/>
  <c r="BX327" i="20"/>
  <c r="BQ327" i="20"/>
  <c r="BU327" i="20"/>
  <c r="BV327" i="20"/>
  <c r="BS383" i="20"/>
  <c r="BW383" i="20"/>
  <c r="BR383" i="20"/>
  <c r="BP383" i="20"/>
  <c r="BT383" i="20"/>
  <c r="BX383" i="20"/>
  <c r="BQ383" i="20"/>
  <c r="BU383" i="20"/>
  <c r="BV383" i="20"/>
  <c r="BS439" i="20"/>
  <c r="BW439" i="20"/>
  <c r="BV439" i="20"/>
  <c r="BP439" i="20"/>
  <c r="BT439" i="20"/>
  <c r="BX439" i="20"/>
  <c r="BQ439" i="20"/>
  <c r="BU439" i="20"/>
  <c r="BR439" i="20"/>
  <c r="BS47" i="20"/>
  <c r="BW47" i="20"/>
  <c r="BP47" i="20"/>
  <c r="BT47" i="20"/>
  <c r="BX47" i="20"/>
  <c r="BQ47" i="20"/>
  <c r="BU47" i="20"/>
  <c r="BR47" i="20"/>
  <c r="BV47" i="20"/>
  <c r="AU172" i="20" l="1"/>
  <c r="AL172" i="20"/>
  <c r="AM172" i="20"/>
  <c r="AN172" i="20"/>
  <c r="AO172" i="20"/>
  <c r="AP172" i="20"/>
  <c r="AQ172" i="20"/>
  <c r="AR172" i="20"/>
  <c r="AS172" i="20"/>
  <c r="AT172" i="20"/>
  <c r="AV172" i="20"/>
  <c r="AW172" i="20"/>
  <c r="AX172" i="20"/>
  <c r="AY172" i="20"/>
  <c r="AZ172" i="20"/>
  <c r="BA172" i="20"/>
  <c r="BB172" i="20"/>
  <c r="BC172" i="20"/>
  <c r="BD172" i="20"/>
  <c r="AU173" i="20"/>
  <c r="AL173" i="20"/>
  <c r="AM173" i="20"/>
  <c r="AN173" i="20"/>
  <c r="AO173" i="20"/>
  <c r="AP173" i="20"/>
  <c r="AQ173" i="20"/>
  <c r="AR173" i="20"/>
  <c r="AS173" i="20"/>
  <c r="AT173" i="20"/>
  <c r="AV173" i="20"/>
  <c r="AW173" i="20"/>
  <c r="AX173" i="20"/>
  <c r="AY173" i="20"/>
  <c r="AZ173" i="20"/>
  <c r="BA173" i="20"/>
  <c r="BB173" i="20"/>
  <c r="BC173" i="20"/>
  <c r="BD173" i="20"/>
  <c r="AU174" i="20"/>
  <c r="AL174" i="20"/>
  <c r="AM174" i="20"/>
  <c r="AN174" i="20"/>
  <c r="AO174" i="20"/>
  <c r="AP174" i="20"/>
  <c r="AQ174" i="20"/>
  <c r="AR174" i="20"/>
  <c r="AS174" i="20"/>
  <c r="AT174" i="20"/>
  <c r="AV174" i="20"/>
  <c r="AW174" i="20"/>
  <c r="AX174" i="20"/>
  <c r="AY174" i="20"/>
  <c r="AZ174" i="20"/>
  <c r="BA174" i="20"/>
  <c r="BB174" i="20"/>
  <c r="BC174" i="20"/>
  <c r="BD174" i="20"/>
  <c r="AL175" i="20"/>
  <c r="AM175" i="20"/>
  <c r="AN175" i="20"/>
  <c r="AO175" i="20"/>
  <c r="AP175" i="20"/>
  <c r="AQ175" i="20"/>
  <c r="AR175" i="20"/>
  <c r="AS175" i="20"/>
  <c r="AT175" i="20"/>
  <c r="AU175" i="20"/>
  <c r="AV175" i="20"/>
  <c r="AW175" i="20"/>
  <c r="AX175" i="20"/>
  <c r="AY175" i="20"/>
  <c r="AZ175" i="20"/>
  <c r="BA175" i="20"/>
  <c r="BB175" i="20"/>
  <c r="BC175" i="20"/>
  <c r="BD175" i="20"/>
  <c r="AL176" i="20"/>
  <c r="AM176" i="20"/>
  <c r="AN176" i="20"/>
  <c r="AO176" i="20"/>
  <c r="AP176" i="20"/>
  <c r="AQ176" i="20"/>
  <c r="AR176" i="20"/>
  <c r="AS176" i="20"/>
  <c r="AT176" i="20"/>
  <c r="AU176" i="20"/>
  <c r="AV176" i="20"/>
  <c r="AW176" i="20"/>
  <c r="AX176" i="20"/>
  <c r="AY176" i="20"/>
  <c r="AZ176" i="20"/>
  <c r="BA176" i="20"/>
  <c r="BB176" i="20"/>
  <c r="BC176" i="20"/>
  <c r="BD176" i="20"/>
  <c r="AL177" i="20"/>
  <c r="AM177" i="20"/>
  <c r="AN177" i="20"/>
  <c r="AO177" i="20"/>
  <c r="AP177" i="20"/>
  <c r="AQ177" i="20"/>
  <c r="AR177" i="20"/>
  <c r="AS177" i="20"/>
  <c r="AT177" i="20"/>
  <c r="AU177" i="20"/>
  <c r="AV177" i="20"/>
  <c r="AW177" i="20"/>
  <c r="AX177" i="20"/>
  <c r="AY177" i="20"/>
  <c r="AZ177" i="20"/>
  <c r="BA177" i="20"/>
  <c r="BB177" i="20"/>
  <c r="BC177" i="20"/>
  <c r="BD177" i="20"/>
  <c r="AL178" i="20"/>
  <c r="AM178" i="20"/>
  <c r="AN178" i="20"/>
  <c r="AO178" i="20"/>
  <c r="AP178" i="20"/>
  <c r="AQ178" i="20"/>
  <c r="AR178" i="20"/>
  <c r="AS178" i="20"/>
  <c r="AT178" i="20"/>
  <c r="AU178" i="20"/>
  <c r="AV178" i="20"/>
  <c r="AW178" i="20"/>
  <c r="AX178" i="20"/>
  <c r="AY178" i="20"/>
  <c r="AZ178" i="20"/>
  <c r="BA178" i="20"/>
  <c r="BB178" i="20"/>
  <c r="BC178" i="20"/>
  <c r="BD178" i="20"/>
  <c r="AU179" i="20"/>
  <c r="AL179" i="20"/>
  <c r="AM179" i="20"/>
  <c r="AN179" i="20"/>
  <c r="AO179" i="20"/>
  <c r="AP179" i="20"/>
  <c r="AQ179" i="20"/>
  <c r="AR179" i="20"/>
  <c r="AS179" i="20"/>
  <c r="AT179" i="20"/>
  <c r="AV179" i="20"/>
  <c r="AW179" i="20"/>
  <c r="AX179" i="20"/>
  <c r="AY179" i="20"/>
  <c r="AZ179" i="20"/>
  <c r="BA179" i="20"/>
  <c r="BB179" i="20"/>
  <c r="BC179" i="20"/>
  <c r="BD179" i="20"/>
  <c r="AL412" i="20"/>
  <c r="AM412" i="20"/>
  <c r="AN412" i="20"/>
  <c r="AO412" i="20"/>
  <c r="AP412" i="20"/>
  <c r="AQ412" i="20"/>
  <c r="AR412" i="20"/>
  <c r="AS412" i="20"/>
  <c r="AT412" i="20"/>
  <c r="AV412" i="20"/>
  <c r="AW412" i="20"/>
  <c r="AX412" i="20"/>
  <c r="AY412" i="20"/>
  <c r="AZ412" i="20"/>
  <c r="BA412" i="20"/>
  <c r="BB412" i="20"/>
  <c r="BC412" i="20"/>
  <c r="BD412" i="20"/>
  <c r="AL356" i="20"/>
  <c r="AM356" i="20"/>
  <c r="AN356" i="20"/>
  <c r="AO356" i="20"/>
  <c r="AP356" i="20"/>
  <c r="AQ356" i="20"/>
  <c r="AR356" i="20"/>
  <c r="AS356" i="20"/>
  <c r="AT356" i="20"/>
  <c r="AV356" i="20"/>
  <c r="AW356" i="20"/>
  <c r="AX356" i="20"/>
  <c r="AY356" i="20"/>
  <c r="AZ356" i="20"/>
  <c r="BA356" i="20"/>
  <c r="BB356" i="20"/>
  <c r="BC356" i="20"/>
  <c r="BD356" i="20"/>
  <c r="AL300" i="20"/>
  <c r="AM300" i="20"/>
  <c r="AN300" i="20"/>
  <c r="AO300" i="20"/>
  <c r="AP300" i="20"/>
  <c r="AQ300" i="20"/>
  <c r="AR300" i="20"/>
  <c r="AS300" i="20"/>
  <c r="AT300" i="20"/>
  <c r="AV300" i="20"/>
  <c r="AW300" i="20"/>
  <c r="AX300" i="20"/>
  <c r="AY300" i="20"/>
  <c r="AZ300" i="20"/>
  <c r="BA300" i="20"/>
  <c r="BB300" i="20"/>
  <c r="BC300" i="20"/>
  <c r="BD300" i="20"/>
  <c r="AL244" i="20"/>
  <c r="AM244" i="20"/>
  <c r="AN244" i="20"/>
  <c r="AO244" i="20"/>
  <c r="AP244" i="20"/>
  <c r="AQ244" i="20"/>
  <c r="AR244" i="20"/>
  <c r="AS244" i="20"/>
  <c r="AT244" i="20"/>
  <c r="AV244" i="20"/>
  <c r="AW244" i="20"/>
  <c r="AX244" i="20"/>
  <c r="AY244" i="20"/>
  <c r="AZ244" i="20"/>
  <c r="BA244" i="20"/>
  <c r="BB244" i="20"/>
  <c r="BC244" i="20"/>
  <c r="BD244" i="20"/>
  <c r="AL188" i="20"/>
  <c r="AM188" i="20"/>
  <c r="AN188" i="20"/>
  <c r="AO188" i="20"/>
  <c r="AP188" i="20"/>
  <c r="AQ188" i="20"/>
  <c r="AR188" i="20"/>
  <c r="AS188" i="20"/>
  <c r="AT188" i="20"/>
  <c r="AV188" i="20"/>
  <c r="AW188" i="20"/>
  <c r="AX188" i="20"/>
  <c r="AY188" i="20"/>
  <c r="AZ188" i="20"/>
  <c r="BA188" i="20"/>
  <c r="BB188" i="20"/>
  <c r="BC188" i="20"/>
  <c r="BD188" i="20"/>
  <c r="AL132" i="20"/>
  <c r="AM132" i="20"/>
  <c r="AN132" i="20"/>
  <c r="AO132" i="20"/>
  <c r="AP132" i="20"/>
  <c r="AQ132" i="20"/>
  <c r="AR132" i="20"/>
  <c r="AS132" i="20"/>
  <c r="AT132" i="20"/>
  <c r="AV132" i="20"/>
  <c r="AW132" i="20"/>
  <c r="AX132" i="20"/>
  <c r="AY132" i="20"/>
  <c r="AZ132" i="20"/>
  <c r="BA132" i="20"/>
  <c r="BB132" i="20"/>
  <c r="BC132" i="20"/>
  <c r="BD132" i="20"/>
  <c r="W132" i="20"/>
  <c r="AU132" i="20" s="1"/>
  <c r="I132" i="20"/>
  <c r="W188" i="20"/>
  <c r="AU188" i="20" s="1"/>
  <c r="I188" i="20"/>
  <c r="AK188" i="20" s="1"/>
  <c r="W244" i="20"/>
  <c r="AU244" i="20" s="1"/>
  <c r="I244" i="20"/>
  <c r="W300" i="20"/>
  <c r="BO300" i="20" s="1"/>
  <c r="BX300" i="20" s="1"/>
  <c r="I300" i="20"/>
  <c r="I356" i="20"/>
  <c r="BE356" i="20" s="1"/>
  <c r="W356" i="20"/>
  <c r="W412" i="20"/>
  <c r="I412" i="20"/>
  <c r="BE412" i="20" s="1"/>
  <c r="BH412" i="20" s="1"/>
  <c r="M438" i="20"/>
  <c r="N438" i="20"/>
  <c r="O438" i="20"/>
  <c r="P438" i="20"/>
  <c r="AN438" i="20" s="1"/>
  <c r="Q438" i="20"/>
  <c r="R438" i="20"/>
  <c r="S438" i="20"/>
  <c r="T438" i="20"/>
  <c r="AR438" i="20" s="1"/>
  <c r="U438" i="20"/>
  <c r="V438" i="20"/>
  <c r="AA438" i="20"/>
  <c r="AV438" i="20" s="1"/>
  <c r="AB438" i="20"/>
  <c r="AC438" i="20"/>
  <c r="AD438" i="20"/>
  <c r="AE438" i="20"/>
  <c r="AF438" i="20"/>
  <c r="AG438" i="20"/>
  <c r="AH438" i="20"/>
  <c r="AI438" i="20"/>
  <c r="AJ438" i="20"/>
  <c r="AL438" i="20"/>
  <c r="BY438" i="20"/>
  <c r="BZ438" i="20"/>
  <c r="CA438" i="20"/>
  <c r="CB438" i="20"/>
  <c r="CC438" i="20"/>
  <c r="CD438" i="20"/>
  <c r="CE438" i="20"/>
  <c r="CF438" i="20"/>
  <c r="CG438" i="20"/>
  <c r="CH438" i="20"/>
  <c r="CI438" i="20"/>
  <c r="CJ438" i="20"/>
  <c r="CK438" i="20"/>
  <c r="CL438" i="20"/>
  <c r="CM438" i="20"/>
  <c r="CN438" i="20"/>
  <c r="CO438" i="20"/>
  <c r="CP438" i="20"/>
  <c r="CQ438" i="20"/>
  <c r="CR438" i="20"/>
  <c r="CS438" i="20"/>
  <c r="CT438" i="20"/>
  <c r="CU438" i="20"/>
  <c r="CV438" i="20"/>
  <c r="CW438" i="20"/>
  <c r="CX438" i="20"/>
  <c r="CY438" i="20"/>
  <c r="CZ438" i="20"/>
  <c r="DA438" i="20"/>
  <c r="DB438" i="20"/>
  <c r="DC438" i="20"/>
  <c r="DD438" i="20"/>
  <c r="DE438" i="20"/>
  <c r="DF438" i="20"/>
  <c r="DG438" i="20"/>
  <c r="DH438" i="20"/>
  <c r="DI438" i="20"/>
  <c r="DJ438" i="20"/>
  <c r="DK438" i="20"/>
  <c r="DL438" i="20"/>
  <c r="DM438" i="20"/>
  <c r="DN438" i="20"/>
  <c r="DO438" i="20"/>
  <c r="DP438" i="20"/>
  <c r="DQ438" i="20"/>
  <c r="DR438" i="20"/>
  <c r="DS438" i="20"/>
  <c r="DT438" i="20"/>
  <c r="DU438" i="20"/>
  <c r="DV438" i="20"/>
  <c r="DW438" i="20"/>
  <c r="DX438" i="20"/>
  <c r="DY438" i="20"/>
  <c r="DZ438" i="20"/>
  <c r="EA438" i="20"/>
  <c r="EB438" i="20"/>
  <c r="EC438" i="20"/>
  <c r="ED438" i="20"/>
  <c r="EE438" i="20"/>
  <c r="EF438" i="20"/>
  <c r="EG438" i="20"/>
  <c r="EH438" i="20"/>
  <c r="EI438" i="20"/>
  <c r="EJ438" i="20"/>
  <c r="EK438" i="20"/>
  <c r="EL438" i="20"/>
  <c r="EM438" i="20"/>
  <c r="EN438" i="20"/>
  <c r="EO438" i="20"/>
  <c r="EP438" i="20"/>
  <c r="EQ438" i="20"/>
  <c r="ER438" i="20"/>
  <c r="ES438" i="20"/>
  <c r="ET438" i="20"/>
  <c r="EU438" i="20"/>
  <c r="EV438" i="20"/>
  <c r="EW438" i="20"/>
  <c r="EX438" i="20"/>
  <c r="EY438" i="20"/>
  <c r="EZ438" i="20"/>
  <c r="FA438" i="20"/>
  <c r="FB438" i="20"/>
  <c r="FC438" i="20"/>
  <c r="FD438" i="20"/>
  <c r="FE438" i="20"/>
  <c r="FF438" i="20"/>
  <c r="FG438" i="20"/>
  <c r="FH438" i="20"/>
  <c r="FI438" i="20"/>
  <c r="FJ438" i="20"/>
  <c r="FK438" i="20"/>
  <c r="FL438" i="20"/>
  <c r="FM438" i="20"/>
  <c r="FN438" i="20"/>
  <c r="FO438" i="20"/>
  <c r="FP438" i="20"/>
  <c r="FQ438" i="20"/>
  <c r="FR438" i="20"/>
  <c r="M382" i="20"/>
  <c r="N382" i="20"/>
  <c r="O382" i="20"/>
  <c r="P382" i="20"/>
  <c r="Q382" i="20"/>
  <c r="R382" i="20"/>
  <c r="S382" i="20"/>
  <c r="T382" i="20"/>
  <c r="U382" i="20"/>
  <c r="V382" i="20"/>
  <c r="AA382" i="20"/>
  <c r="AV382" i="20" s="1"/>
  <c r="AB382" i="20"/>
  <c r="AC382" i="20"/>
  <c r="AD382" i="20"/>
  <c r="AE382" i="20"/>
  <c r="AY382" i="20" s="1"/>
  <c r="AF382" i="20"/>
  <c r="AZ382" i="20" s="1"/>
  <c r="AG382" i="20"/>
  <c r="AH382" i="20"/>
  <c r="AI382" i="20"/>
  <c r="BC382" i="20" s="1"/>
  <c r="AJ382" i="20"/>
  <c r="BY382" i="20"/>
  <c r="BZ382" i="20"/>
  <c r="CA382" i="20"/>
  <c r="CB382" i="20"/>
  <c r="CC382" i="20"/>
  <c r="CD382" i="20"/>
  <c r="CE382" i="20"/>
  <c r="CF382" i="20"/>
  <c r="CG382" i="20"/>
  <c r="CH382" i="20"/>
  <c r="CI382" i="20"/>
  <c r="CJ382" i="20"/>
  <c r="CK382" i="20"/>
  <c r="CL382" i="20"/>
  <c r="CM382" i="20"/>
  <c r="CN382" i="20"/>
  <c r="CO382" i="20"/>
  <c r="CP382" i="20"/>
  <c r="CQ382" i="20"/>
  <c r="CR382" i="20"/>
  <c r="CS382" i="20"/>
  <c r="CT382" i="20"/>
  <c r="CU382" i="20"/>
  <c r="CV382" i="20"/>
  <c r="CW382" i="20"/>
  <c r="CX382" i="20"/>
  <c r="CY382" i="20"/>
  <c r="CZ382" i="20"/>
  <c r="DA382" i="20"/>
  <c r="DB382" i="20"/>
  <c r="DC382" i="20"/>
  <c r="DD382" i="20"/>
  <c r="DE382" i="20"/>
  <c r="DF382" i="20"/>
  <c r="DG382" i="20"/>
  <c r="DH382" i="20"/>
  <c r="DI382" i="20"/>
  <c r="DJ382" i="20"/>
  <c r="DK382" i="20"/>
  <c r="DL382" i="20"/>
  <c r="DM382" i="20"/>
  <c r="DN382" i="20"/>
  <c r="DO382" i="20"/>
  <c r="DP382" i="20"/>
  <c r="DQ382" i="20"/>
  <c r="DR382" i="20"/>
  <c r="DS382" i="20"/>
  <c r="DT382" i="20"/>
  <c r="DU382" i="20"/>
  <c r="DV382" i="20"/>
  <c r="DW382" i="20"/>
  <c r="DX382" i="20"/>
  <c r="DY382" i="20"/>
  <c r="DZ382" i="20"/>
  <c r="EA382" i="20"/>
  <c r="EB382" i="20"/>
  <c r="EC382" i="20"/>
  <c r="ED382" i="20"/>
  <c r="EE382" i="20"/>
  <c r="EF382" i="20"/>
  <c r="EG382" i="20"/>
  <c r="EH382" i="20"/>
  <c r="EI382" i="20"/>
  <c r="EJ382" i="20"/>
  <c r="EK382" i="20"/>
  <c r="EL382" i="20"/>
  <c r="EM382" i="20"/>
  <c r="EN382" i="20"/>
  <c r="EO382" i="20"/>
  <c r="EP382" i="20"/>
  <c r="EQ382" i="20"/>
  <c r="ER382" i="20"/>
  <c r="ES382" i="20"/>
  <c r="ET382" i="20"/>
  <c r="EU382" i="20"/>
  <c r="EV382" i="20"/>
  <c r="EW382" i="20"/>
  <c r="EX382" i="20"/>
  <c r="EY382" i="20"/>
  <c r="EZ382" i="20"/>
  <c r="FA382" i="20"/>
  <c r="FB382" i="20"/>
  <c r="FC382" i="20"/>
  <c r="FD382" i="20"/>
  <c r="FE382" i="20"/>
  <c r="FF382" i="20"/>
  <c r="FG382" i="20"/>
  <c r="FH382" i="20"/>
  <c r="FI382" i="20"/>
  <c r="FJ382" i="20"/>
  <c r="FK382" i="20"/>
  <c r="FL382" i="20"/>
  <c r="FM382" i="20"/>
  <c r="FN382" i="20"/>
  <c r="FO382" i="20"/>
  <c r="FP382" i="20"/>
  <c r="FQ382" i="20"/>
  <c r="FR382" i="20"/>
  <c r="M326" i="20"/>
  <c r="AL326" i="20" s="1"/>
  <c r="N326" i="20"/>
  <c r="O326" i="20"/>
  <c r="P326" i="20"/>
  <c r="Q326" i="20"/>
  <c r="R326" i="20"/>
  <c r="S326" i="20"/>
  <c r="T326" i="20"/>
  <c r="U326" i="20"/>
  <c r="AS326" i="20" s="1"/>
  <c r="V326" i="20"/>
  <c r="AA326" i="20"/>
  <c r="AV326" i="20" s="1"/>
  <c r="AB326" i="20"/>
  <c r="AC326" i="20"/>
  <c r="AD326" i="20"/>
  <c r="AE326" i="20"/>
  <c r="AF326" i="20"/>
  <c r="AG326" i="20"/>
  <c r="AH326" i="20"/>
  <c r="AI326" i="20"/>
  <c r="BC326" i="20" s="1"/>
  <c r="AJ326" i="20"/>
  <c r="AO326" i="20"/>
  <c r="BY326" i="20"/>
  <c r="BZ326" i="20"/>
  <c r="CA326" i="20"/>
  <c r="CB326" i="20"/>
  <c r="CC326" i="20"/>
  <c r="CD326" i="20"/>
  <c r="CE326" i="20"/>
  <c r="CF326" i="20"/>
  <c r="CG326" i="20"/>
  <c r="CH326" i="20"/>
  <c r="CI326" i="20"/>
  <c r="CJ326" i="20"/>
  <c r="CK326" i="20"/>
  <c r="CL326" i="20"/>
  <c r="CM326" i="20"/>
  <c r="CN326" i="20"/>
  <c r="CO326" i="20"/>
  <c r="CP326" i="20"/>
  <c r="CQ326" i="20"/>
  <c r="CR326" i="20"/>
  <c r="CS326" i="20"/>
  <c r="CT326" i="20"/>
  <c r="CU326" i="20"/>
  <c r="CV326" i="20"/>
  <c r="CW326" i="20"/>
  <c r="CX326" i="20"/>
  <c r="CY326" i="20"/>
  <c r="CZ326" i="20"/>
  <c r="DA326" i="20"/>
  <c r="DB326" i="20"/>
  <c r="DC326" i="20"/>
  <c r="DD326" i="20"/>
  <c r="DE326" i="20"/>
  <c r="DF326" i="20"/>
  <c r="DG326" i="20"/>
  <c r="DH326" i="20"/>
  <c r="DI326" i="20"/>
  <c r="DJ326" i="20"/>
  <c r="DK326" i="20"/>
  <c r="DL326" i="20"/>
  <c r="DM326" i="20"/>
  <c r="DN326" i="20"/>
  <c r="DO326" i="20"/>
  <c r="DP326" i="20"/>
  <c r="DQ326" i="20"/>
  <c r="DR326" i="20"/>
  <c r="DS326" i="20"/>
  <c r="DT326" i="20"/>
  <c r="DU326" i="20"/>
  <c r="DV326" i="20"/>
  <c r="DW326" i="20"/>
  <c r="DX326" i="20"/>
  <c r="DY326" i="20"/>
  <c r="DZ326" i="20"/>
  <c r="EA326" i="20"/>
  <c r="EB326" i="20"/>
  <c r="EC326" i="20"/>
  <c r="ED326" i="20"/>
  <c r="EE326" i="20"/>
  <c r="EF326" i="20"/>
  <c r="EG326" i="20"/>
  <c r="EH326" i="20"/>
  <c r="EI326" i="20"/>
  <c r="EJ326" i="20"/>
  <c r="EK326" i="20"/>
  <c r="EL326" i="20"/>
  <c r="EM326" i="20"/>
  <c r="EN326" i="20"/>
  <c r="EO326" i="20"/>
  <c r="EP326" i="20"/>
  <c r="EQ326" i="20"/>
  <c r="ER326" i="20"/>
  <c r="ES326" i="20"/>
  <c r="ET326" i="20"/>
  <c r="EU326" i="20"/>
  <c r="EV326" i="20"/>
  <c r="EW326" i="20"/>
  <c r="EX326" i="20"/>
  <c r="EY326" i="20"/>
  <c r="EZ326" i="20"/>
  <c r="FA326" i="20"/>
  <c r="FB326" i="20"/>
  <c r="FC326" i="20"/>
  <c r="FD326" i="20"/>
  <c r="FE326" i="20"/>
  <c r="FF326" i="20"/>
  <c r="FG326" i="20"/>
  <c r="FH326" i="20"/>
  <c r="FI326" i="20"/>
  <c r="FJ326" i="20"/>
  <c r="FK326" i="20"/>
  <c r="FL326" i="20"/>
  <c r="FM326" i="20"/>
  <c r="FN326" i="20"/>
  <c r="FO326" i="20"/>
  <c r="FP326" i="20"/>
  <c r="FQ326" i="20"/>
  <c r="FR326" i="20"/>
  <c r="M270" i="20"/>
  <c r="N270" i="20"/>
  <c r="O270" i="20"/>
  <c r="P270" i="20"/>
  <c r="Q270" i="20"/>
  <c r="R270" i="20"/>
  <c r="S270" i="20"/>
  <c r="T270" i="20"/>
  <c r="U270" i="20"/>
  <c r="V270" i="20"/>
  <c r="AA270" i="20"/>
  <c r="AV270" i="20" s="1"/>
  <c r="AB270" i="20"/>
  <c r="AC270" i="20"/>
  <c r="AD270" i="20"/>
  <c r="AE270" i="20"/>
  <c r="AF270" i="20"/>
  <c r="AG270" i="20"/>
  <c r="AH270" i="20"/>
  <c r="AI270" i="20"/>
  <c r="BC270" i="20" s="1"/>
  <c r="AJ270" i="20"/>
  <c r="AL270" i="20"/>
  <c r="BY270" i="20"/>
  <c r="BZ270" i="20"/>
  <c r="CA270" i="20"/>
  <c r="CB270" i="20"/>
  <c r="CC270" i="20"/>
  <c r="CD270" i="20"/>
  <c r="CE270" i="20"/>
  <c r="CF270" i="20"/>
  <c r="CG270" i="20"/>
  <c r="CH270" i="20"/>
  <c r="CI270" i="20"/>
  <c r="CJ270" i="20"/>
  <c r="CK270" i="20"/>
  <c r="CL270" i="20"/>
  <c r="CM270" i="20"/>
  <c r="CN270" i="20"/>
  <c r="CO270" i="20"/>
  <c r="CP270" i="20"/>
  <c r="CQ270" i="20"/>
  <c r="CR270" i="20"/>
  <c r="CS270" i="20"/>
  <c r="CT270" i="20"/>
  <c r="CU270" i="20"/>
  <c r="CV270" i="20"/>
  <c r="CW270" i="20"/>
  <c r="CX270" i="20"/>
  <c r="CY270" i="20"/>
  <c r="CZ270" i="20"/>
  <c r="DA270" i="20"/>
  <c r="DB270" i="20"/>
  <c r="DC270" i="20"/>
  <c r="DD270" i="20"/>
  <c r="DE270" i="20"/>
  <c r="DF270" i="20"/>
  <c r="DG270" i="20"/>
  <c r="DH270" i="20"/>
  <c r="DI270" i="20"/>
  <c r="DJ270" i="20"/>
  <c r="DK270" i="20"/>
  <c r="DL270" i="20"/>
  <c r="DM270" i="20"/>
  <c r="DN270" i="20"/>
  <c r="DO270" i="20"/>
  <c r="DP270" i="20"/>
  <c r="DQ270" i="20"/>
  <c r="DR270" i="20"/>
  <c r="DS270" i="20"/>
  <c r="DT270" i="20"/>
  <c r="DU270" i="20"/>
  <c r="DV270" i="20"/>
  <c r="DW270" i="20"/>
  <c r="DX270" i="20"/>
  <c r="DY270" i="20"/>
  <c r="DZ270" i="20"/>
  <c r="EA270" i="20"/>
  <c r="EB270" i="20"/>
  <c r="EC270" i="20"/>
  <c r="ED270" i="20"/>
  <c r="EE270" i="20"/>
  <c r="EF270" i="20"/>
  <c r="EG270" i="20"/>
  <c r="EH270" i="20"/>
  <c r="EI270" i="20"/>
  <c r="EJ270" i="20"/>
  <c r="EK270" i="20"/>
  <c r="EL270" i="20"/>
  <c r="EM270" i="20"/>
  <c r="EN270" i="20"/>
  <c r="EO270" i="20"/>
  <c r="EP270" i="20"/>
  <c r="EQ270" i="20"/>
  <c r="ER270" i="20"/>
  <c r="ES270" i="20"/>
  <c r="ET270" i="20"/>
  <c r="EU270" i="20"/>
  <c r="EV270" i="20"/>
  <c r="EW270" i="20"/>
  <c r="EX270" i="20"/>
  <c r="EY270" i="20"/>
  <c r="EZ270" i="20"/>
  <c r="FA270" i="20"/>
  <c r="FB270" i="20"/>
  <c r="FC270" i="20"/>
  <c r="FD270" i="20"/>
  <c r="FE270" i="20"/>
  <c r="FF270" i="20"/>
  <c r="FG270" i="20"/>
  <c r="FH270" i="20"/>
  <c r="FI270" i="20"/>
  <c r="FJ270" i="20"/>
  <c r="FK270" i="20"/>
  <c r="FL270" i="20"/>
  <c r="FM270" i="20"/>
  <c r="FN270" i="20"/>
  <c r="FO270" i="20"/>
  <c r="FP270" i="20"/>
  <c r="FQ270" i="20"/>
  <c r="FR270" i="20"/>
  <c r="M214" i="20"/>
  <c r="N214" i="20"/>
  <c r="O214" i="20"/>
  <c r="P214" i="20"/>
  <c r="Q214" i="20"/>
  <c r="R214" i="20"/>
  <c r="S214" i="20"/>
  <c r="T214" i="20"/>
  <c r="U214" i="20"/>
  <c r="AS214" i="20" s="1"/>
  <c r="V214" i="20"/>
  <c r="AA214" i="20"/>
  <c r="AV214" i="20" s="1"/>
  <c r="AB214" i="20"/>
  <c r="AC214" i="20"/>
  <c r="AD214" i="20"/>
  <c r="AE214" i="20"/>
  <c r="AF214" i="20"/>
  <c r="AG214" i="20"/>
  <c r="AH214" i="20"/>
  <c r="AI214" i="20"/>
  <c r="AJ214" i="20"/>
  <c r="AL214" i="20"/>
  <c r="BY214" i="20"/>
  <c r="BZ214" i="20"/>
  <c r="CA214" i="20"/>
  <c r="CB214" i="20"/>
  <c r="CC214" i="20"/>
  <c r="CD214" i="20"/>
  <c r="CE214" i="20"/>
  <c r="CF214" i="20"/>
  <c r="CG214" i="20"/>
  <c r="CH214" i="20"/>
  <c r="CI214" i="20"/>
  <c r="CJ214" i="20"/>
  <c r="CK214" i="20"/>
  <c r="CL214" i="20"/>
  <c r="CM214" i="20"/>
  <c r="CN214" i="20"/>
  <c r="CO214" i="20"/>
  <c r="CP214" i="20"/>
  <c r="CQ214" i="20"/>
  <c r="CR214" i="20"/>
  <c r="CS214" i="20"/>
  <c r="CT214" i="20"/>
  <c r="CU214" i="20"/>
  <c r="CV214" i="20"/>
  <c r="CW214" i="20"/>
  <c r="CX214" i="20"/>
  <c r="CY214" i="20"/>
  <c r="CZ214" i="20"/>
  <c r="DA214" i="20"/>
  <c r="DB214" i="20"/>
  <c r="DC214" i="20"/>
  <c r="DD214" i="20"/>
  <c r="DE214" i="20"/>
  <c r="DF214" i="20"/>
  <c r="DG214" i="20"/>
  <c r="DH214" i="20"/>
  <c r="DI214" i="20"/>
  <c r="DJ214" i="20"/>
  <c r="DK214" i="20"/>
  <c r="DL214" i="20"/>
  <c r="DM214" i="20"/>
  <c r="DN214" i="20"/>
  <c r="DO214" i="20"/>
  <c r="DP214" i="20"/>
  <c r="DQ214" i="20"/>
  <c r="DR214" i="20"/>
  <c r="DS214" i="20"/>
  <c r="DT214" i="20"/>
  <c r="DU214" i="20"/>
  <c r="DV214" i="20"/>
  <c r="DW214" i="20"/>
  <c r="DX214" i="20"/>
  <c r="DY214" i="20"/>
  <c r="DZ214" i="20"/>
  <c r="EA214" i="20"/>
  <c r="EB214" i="20"/>
  <c r="EC214" i="20"/>
  <c r="ED214" i="20"/>
  <c r="EE214" i="20"/>
  <c r="EF214" i="20"/>
  <c r="EG214" i="20"/>
  <c r="EH214" i="20"/>
  <c r="EI214" i="20"/>
  <c r="EJ214" i="20"/>
  <c r="EK214" i="20"/>
  <c r="EL214" i="20"/>
  <c r="EM214" i="20"/>
  <c r="EN214" i="20"/>
  <c r="EO214" i="20"/>
  <c r="EP214" i="20"/>
  <c r="EQ214" i="20"/>
  <c r="ER214" i="20"/>
  <c r="ES214" i="20"/>
  <c r="ET214" i="20"/>
  <c r="EU214" i="20"/>
  <c r="EV214" i="20"/>
  <c r="EW214" i="20"/>
  <c r="EX214" i="20"/>
  <c r="EY214" i="20"/>
  <c r="EZ214" i="20"/>
  <c r="FA214" i="20"/>
  <c r="FB214" i="20"/>
  <c r="FC214" i="20"/>
  <c r="FD214" i="20"/>
  <c r="FE214" i="20"/>
  <c r="FF214" i="20"/>
  <c r="FG214" i="20"/>
  <c r="FH214" i="20"/>
  <c r="FI214" i="20"/>
  <c r="FJ214" i="20"/>
  <c r="FK214" i="20"/>
  <c r="FL214" i="20"/>
  <c r="FM214" i="20"/>
  <c r="FN214" i="20"/>
  <c r="FO214" i="20"/>
  <c r="FP214" i="20"/>
  <c r="FQ214" i="20"/>
  <c r="FR214" i="20"/>
  <c r="M158" i="20"/>
  <c r="AL158" i="20" s="1"/>
  <c r="N158" i="20"/>
  <c r="O158" i="20"/>
  <c r="P158" i="20"/>
  <c r="Q158" i="20"/>
  <c r="R158" i="20"/>
  <c r="AP158" i="20" s="1"/>
  <c r="S158" i="20"/>
  <c r="T158" i="20"/>
  <c r="U158" i="20"/>
  <c r="V158" i="20"/>
  <c r="AT158" i="20" s="1"/>
  <c r="AA158" i="20"/>
  <c r="AV158" i="20" s="1"/>
  <c r="AB158" i="20"/>
  <c r="AC158" i="20"/>
  <c r="AD158" i="20"/>
  <c r="AE158" i="20"/>
  <c r="AY158" i="20" s="1"/>
  <c r="AF158" i="20"/>
  <c r="AG158" i="20"/>
  <c r="AH158" i="20"/>
  <c r="AI158" i="20"/>
  <c r="AJ158" i="20"/>
  <c r="BY158" i="20"/>
  <c r="BZ158" i="20"/>
  <c r="CA158" i="20"/>
  <c r="CB158" i="20"/>
  <c r="CC158" i="20"/>
  <c r="CD158" i="20"/>
  <c r="CE158" i="20"/>
  <c r="CF158" i="20"/>
  <c r="CG158" i="20"/>
  <c r="CH158" i="20"/>
  <c r="CI158" i="20"/>
  <c r="CJ158" i="20"/>
  <c r="CK158" i="20"/>
  <c r="CL158" i="20"/>
  <c r="CM158" i="20"/>
  <c r="CN158" i="20"/>
  <c r="CO158" i="20"/>
  <c r="CP158" i="20"/>
  <c r="CQ158" i="20"/>
  <c r="CR158" i="20"/>
  <c r="CS158" i="20"/>
  <c r="CT158" i="20"/>
  <c r="CU158" i="20"/>
  <c r="CV158" i="20"/>
  <c r="CW158" i="20"/>
  <c r="CX158" i="20"/>
  <c r="CY158" i="20"/>
  <c r="CZ158" i="20"/>
  <c r="DA158" i="20"/>
  <c r="DB158" i="20"/>
  <c r="DC158" i="20"/>
  <c r="DD158" i="20"/>
  <c r="DE158" i="20"/>
  <c r="DF158" i="20"/>
  <c r="DG158" i="20"/>
  <c r="DH158" i="20"/>
  <c r="DI158" i="20"/>
  <c r="DJ158" i="20"/>
  <c r="DK158" i="20"/>
  <c r="DL158" i="20"/>
  <c r="DM158" i="20"/>
  <c r="DN158" i="20"/>
  <c r="DO158" i="20"/>
  <c r="DP158" i="20"/>
  <c r="DQ158" i="20"/>
  <c r="DR158" i="20"/>
  <c r="DS158" i="20"/>
  <c r="DT158" i="20"/>
  <c r="DU158" i="20"/>
  <c r="DV158" i="20"/>
  <c r="DW158" i="20"/>
  <c r="DX158" i="20"/>
  <c r="DY158" i="20"/>
  <c r="DZ158" i="20"/>
  <c r="EA158" i="20"/>
  <c r="EB158" i="20"/>
  <c r="EC158" i="20"/>
  <c r="ED158" i="20"/>
  <c r="EE158" i="20"/>
  <c r="EF158" i="20"/>
  <c r="EG158" i="20"/>
  <c r="EH158" i="20"/>
  <c r="EI158" i="20"/>
  <c r="EJ158" i="20"/>
  <c r="EK158" i="20"/>
  <c r="EL158" i="20"/>
  <c r="EM158" i="20"/>
  <c r="EN158" i="20"/>
  <c r="EO158" i="20"/>
  <c r="EP158" i="20"/>
  <c r="EQ158" i="20"/>
  <c r="ER158" i="20"/>
  <c r="ES158" i="20"/>
  <c r="ET158" i="20"/>
  <c r="EU158" i="20"/>
  <c r="EV158" i="20"/>
  <c r="EW158" i="20"/>
  <c r="EX158" i="20"/>
  <c r="EY158" i="20"/>
  <c r="EZ158" i="20"/>
  <c r="FA158" i="20"/>
  <c r="FB158" i="20"/>
  <c r="FC158" i="20"/>
  <c r="FD158" i="20"/>
  <c r="FE158" i="20"/>
  <c r="FF158" i="20"/>
  <c r="FG158" i="20"/>
  <c r="FH158" i="20"/>
  <c r="FI158" i="20"/>
  <c r="FJ158" i="20"/>
  <c r="FK158" i="20"/>
  <c r="FL158" i="20"/>
  <c r="FM158" i="20"/>
  <c r="FN158" i="20"/>
  <c r="FO158" i="20"/>
  <c r="FP158" i="20"/>
  <c r="FQ158" i="20"/>
  <c r="FR158" i="20"/>
  <c r="M102" i="20"/>
  <c r="N102" i="20"/>
  <c r="O102" i="20"/>
  <c r="P102" i="20"/>
  <c r="AN102" i="20" s="1"/>
  <c r="Q102" i="20"/>
  <c r="AO102" i="20" s="1"/>
  <c r="R102" i="20"/>
  <c r="AP102" i="20" s="1"/>
  <c r="S102" i="20"/>
  <c r="T102" i="20"/>
  <c r="U102" i="20"/>
  <c r="AS102" i="20" s="1"/>
  <c r="V102" i="20"/>
  <c r="AT102" i="20" s="1"/>
  <c r="AA102" i="20"/>
  <c r="AB102" i="20"/>
  <c r="AC102" i="20"/>
  <c r="AD102" i="20"/>
  <c r="AE102" i="20"/>
  <c r="AF102" i="20"/>
  <c r="AZ102" i="20" s="1"/>
  <c r="AG102" i="20"/>
  <c r="AH102" i="20"/>
  <c r="AI102" i="20"/>
  <c r="BC102" i="20" s="1"/>
  <c r="AJ102" i="20"/>
  <c r="BD102" i="20" s="1"/>
  <c r="AL102" i="20"/>
  <c r="AV102" i="20"/>
  <c r="AY102" i="20"/>
  <c r="BY102" i="20"/>
  <c r="BZ102" i="20"/>
  <c r="CA102" i="20"/>
  <c r="CB102" i="20"/>
  <c r="CC102" i="20"/>
  <c r="CD102" i="20"/>
  <c r="CE102" i="20"/>
  <c r="CF102" i="20"/>
  <c r="CG102" i="20"/>
  <c r="CH102" i="20"/>
  <c r="CI102" i="20"/>
  <c r="CJ102" i="20"/>
  <c r="CK102" i="20"/>
  <c r="CL102" i="20"/>
  <c r="CM102" i="20"/>
  <c r="CN102" i="20"/>
  <c r="CO102" i="20"/>
  <c r="CP102" i="20"/>
  <c r="CQ102" i="20"/>
  <c r="CR102" i="20"/>
  <c r="CS102" i="20"/>
  <c r="CT102" i="20"/>
  <c r="CU102" i="20"/>
  <c r="CV102" i="20"/>
  <c r="CW102" i="20"/>
  <c r="CX102" i="20"/>
  <c r="CY102" i="20"/>
  <c r="CZ102" i="20"/>
  <c r="DA102" i="20"/>
  <c r="DB102" i="20"/>
  <c r="DC102" i="20"/>
  <c r="DD102" i="20"/>
  <c r="DE102" i="20"/>
  <c r="DF102" i="20"/>
  <c r="DG102" i="20"/>
  <c r="DH102" i="20"/>
  <c r="DI102" i="20"/>
  <c r="DJ102" i="20"/>
  <c r="DK102" i="20"/>
  <c r="DL102" i="20"/>
  <c r="DM102" i="20"/>
  <c r="DN102" i="20"/>
  <c r="DO102" i="20"/>
  <c r="DP102" i="20"/>
  <c r="DQ102" i="20"/>
  <c r="DR102" i="20"/>
  <c r="DS102" i="20"/>
  <c r="DT102" i="20"/>
  <c r="DU102" i="20"/>
  <c r="DV102" i="20"/>
  <c r="DW102" i="20"/>
  <c r="DX102" i="20"/>
  <c r="DY102" i="20"/>
  <c r="DZ102" i="20"/>
  <c r="EA102" i="20"/>
  <c r="EB102" i="20"/>
  <c r="EC102" i="20"/>
  <c r="ED102" i="20"/>
  <c r="EE102" i="20"/>
  <c r="EF102" i="20"/>
  <c r="EG102" i="20"/>
  <c r="EH102" i="20"/>
  <c r="EI102" i="20"/>
  <c r="EJ102" i="20"/>
  <c r="EK102" i="20"/>
  <c r="EL102" i="20"/>
  <c r="EM102" i="20"/>
  <c r="EN102" i="20"/>
  <c r="EO102" i="20"/>
  <c r="EP102" i="20"/>
  <c r="EQ102" i="20"/>
  <c r="ER102" i="20"/>
  <c r="ES102" i="20"/>
  <c r="ET102" i="20"/>
  <c r="EU102" i="20"/>
  <c r="EV102" i="20"/>
  <c r="EW102" i="20"/>
  <c r="EX102" i="20"/>
  <c r="EY102" i="20"/>
  <c r="EZ102" i="20"/>
  <c r="FA102" i="20"/>
  <c r="FB102" i="20"/>
  <c r="FC102" i="20"/>
  <c r="FD102" i="20"/>
  <c r="FE102" i="20"/>
  <c r="FF102" i="20"/>
  <c r="FG102" i="20"/>
  <c r="FH102" i="20"/>
  <c r="FI102" i="20"/>
  <c r="FJ102" i="20"/>
  <c r="FK102" i="20"/>
  <c r="FL102" i="20"/>
  <c r="FM102" i="20"/>
  <c r="FN102" i="20"/>
  <c r="FO102" i="20"/>
  <c r="FP102" i="20"/>
  <c r="FQ102" i="20"/>
  <c r="FR102" i="20"/>
  <c r="AL76" i="20"/>
  <c r="AM76" i="20"/>
  <c r="AN76" i="20"/>
  <c r="AO76" i="20"/>
  <c r="AP76" i="20"/>
  <c r="AQ76" i="20"/>
  <c r="AR76" i="20"/>
  <c r="AS76" i="20"/>
  <c r="AT76" i="20"/>
  <c r="AV76" i="20"/>
  <c r="AW76" i="20"/>
  <c r="AX76" i="20"/>
  <c r="AY76" i="20"/>
  <c r="AZ76" i="20"/>
  <c r="BA76" i="20"/>
  <c r="BB76" i="20"/>
  <c r="BC76" i="20"/>
  <c r="BD76" i="20"/>
  <c r="W76" i="20"/>
  <c r="BO76" i="20" s="1"/>
  <c r="I76" i="20"/>
  <c r="AK76" i="20" s="1"/>
  <c r="AA46" i="20"/>
  <c r="AV46" i="20" s="1"/>
  <c r="AB46" i="20"/>
  <c r="AC46" i="20"/>
  <c r="AD46" i="20"/>
  <c r="AE46" i="20"/>
  <c r="AY46" i="20" s="1"/>
  <c r="AF46" i="20"/>
  <c r="AG46" i="20"/>
  <c r="AH46" i="20"/>
  <c r="AI46" i="20"/>
  <c r="BC46" i="20" s="1"/>
  <c r="AJ46" i="20"/>
  <c r="BY46" i="20"/>
  <c r="BZ46" i="20"/>
  <c r="CA46" i="20"/>
  <c r="CB46" i="20"/>
  <c r="CC46" i="20"/>
  <c r="CD46" i="20"/>
  <c r="CE46" i="20"/>
  <c r="CF46" i="20"/>
  <c r="CG46" i="20"/>
  <c r="CH46" i="20"/>
  <c r="CI46" i="20"/>
  <c r="CJ46" i="20"/>
  <c r="CK46" i="20"/>
  <c r="CL46" i="20"/>
  <c r="CM46" i="20"/>
  <c r="CN46" i="20"/>
  <c r="CO46" i="20"/>
  <c r="CP46" i="20"/>
  <c r="CQ46" i="20"/>
  <c r="CR46" i="20"/>
  <c r="CS46" i="20"/>
  <c r="CT46" i="20"/>
  <c r="CU46" i="20"/>
  <c r="CV46" i="20"/>
  <c r="CW46" i="20"/>
  <c r="CX46" i="20"/>
  <c r="CY46" i="20"/>
  <c r="CZ46" i="20"/>
  <c r="DA46" i="20"/>
  <c r="DB46" i="20"/>
  <c r="DC46" i="20"/>
  <c r="DD46" i="20"/>
  <c r="DE46" i="20"/>
  <c r="DF46" i="20"/>
  <c r="DG46" i="20"/>
  <c r="DH46" i="20"/>
  <c r="DI46" i="20"/>
  <c r="DJ46" i="20"/>
  <c r="DK46" i="20"/>
  <c r="DL46" i="20"/>
  <c r="DM46" i="20"/>
  <c r="DN46" i="20"/>
  <c r="DO46" i="20"/>
  <c r="DP46" i="20"/>
  <c r="DQ46" i="20"/>
  <c r="DR46" i="20"/>
  <c r="DS46" i="20"/>
  <c r="DT46" i="20"/>
  <c r="DU46" i="20"/>
  <c r="DV46" i="20"/>
  <c r="DW46" i="20"/>
  <c r="DX46" i="20"/>
  <c r="DY46" i="20"/>
  <c r="DZ46" i="20"/>
  <c r="EA46" i="20"/>
  <c r="EB46" i="20"/>
  <c r="EC46" i="20"/>
  <c r="ED46" i="20"/>
  <c r="EE46" i="20"/>
  <c r="EF46" i="20"/>
  <c r="EG46" i="20"/>
  <c r="EH46" i="20"/>
  <c r="EI46" i="20"/>
  <c r="EJ46" i="20"/>
  <c r="EK46" i="20"/>
  <c r="EL46" i="20"/>
  <c r="EM46" i="20"/>
  <c r="EN46" i="20"/>
  <c r="EO46" i="20"/>
  <c r="EP46" i="20"/>
  <c r="EQ46" i="20"/>
  <c r="ER46" i="20"/>
  <c r="ES46" i="20"/>
  <c r="ET46" i="20"/>
  <c r="EU46" i="20"/>
  <c r="EV46" i="20"/>
  <c r="EW46" i="20"/>
  <c r="EX46" i="20"/>
  <c r="EY46" i="20"/>
  <c r="EZ46" i="20"/>
  <c r="FA46" i="20"/>
  <c r="FB46" i="20"/>
  <c r="FC46" i="20"/>
  <c r="FD46" i="20"/>
  <c r="FE46" i="20"/>
  <c r="FF46" i="20"/>
  <c r="FG46" i="20"/>
  <c r="FH46" i="20"/>
  <c r="FI46" i="20"/>
  <c r="FJ46" i="20"/>
  <c r="FK46" i="20"/>
  <c r="FL46" i="20"/>
  <c r="FM46" i="20"/>
  <c r="FN46" i="20"/>
  <c r="FO46" i="20"/>
  <c r="FP46" i="20"/>
  <c r="FQ46" i="20"/>
  <c r="FR46" i="20"/>
  <c r="M46" i="20"/>
  <c r="AL46" i="20" s="1"/>
  <c r="N46" i="20"/>
  <c r="O46" i="20"/>
  <c r="P46" i="20"/>
  <c r="Q46" i="20"/>
  <c r="R46" i="20"/>
  <c r="S46" i="20"/>
  <c r="T46" i="20"/>
  <c r="U46" i="20"/>
  <c r="V46" i="20"/>
  <c r="AY326" i="20" l="1"/>
  <c r="AT214" i="20"/>
  <c r="AP214" i="20"/>
  <c r="AT326" i="20"/>
  <c r="AO214" i="20"/>
  <c r="BJ356" i="20"/>
  <c r="AQ214" i="20"/>
  <c r="AP46" i="20"/>
  <c r="BO132" i="20"/>
  <c r="BP132" i="20" s="1"/>
  <c r="BE188" i="20"/>
  <c r="AU300" i="20"/>
  <c r="AM270" i="20"/>
  <c r="AW326" i="20"/>
  <c r="AK412" i="20"/>
  <c r="BA326" i="20"/>
  <c r="BD326" i="20"/>
  <c r="AQ270" i="20"/>
  <c r="AR46" i="20"/>
  <c r="AT46" i="20"/>
  <c r="BQ76" i="20"/>
  <c r="BT76" i="20"/>
  <c r="BW76" i="20"/>
  <c r="AQ158" i="20"/>
  <c r="AT270" i="20"/>
  <c r="AP270" i="20"/>
  <c r="AS382" i="20"/>
  <c r="AL382" i="20"/>
  <c r="AP382" i="20"/>
  <c r="BQ132" i="20"/>
  <c r="BF188" i="20"/>
  <c r="BI188" i="20"/>
  <c r="BM188" i="20"/>
  <c r="AX46" i="20"/>
  <c r="BS76" i="20"/>
  <c r="BB102" i="20"/>
  <c r="AX102" i="20"/>
  <c r="AQ102" i="20"/>
  <c r="AM102" i="20"/>
  <c r="AM158" i="20"/>
  <c r="BC214" i="20"/>
  <c r="AY214" i="20"/>
  <c r="BB326" i="20"/>
  <c r="AX326" i="20"/>
  <c r="AQ326" i="20"/>
  <c r="AM326" i="20"/>
  <c r="BD382" i="20"/>
  <c r="AT438" i="20"/>
  <c r="AP438" i="20"/>
  <c r="AU356" i="20"/>
  <c r="BO356" i="20"/>
  <c r="AK244" i="20"/>
  <c r="BE244" i="20"/>
  <c r="AK132" i="20"/>
  <c r="BE132" i="20"/>
  <c r="AN46" i="20"/>
  <c r="BB46" i="20"/>
  <c r="AM46" i="20"/>
  <c r="AS46" i="20"/>
  <c r="AO46" i="20"/>
  <c r="BA46" i="20"/>
  <c r="AW46" i="20"/>
  <c r="AQ46" i="20"/>
  <c r="BP76" i="20"/>
  <c r="AU76" i="20"/>
  <c r="AW438" i="20"/>
  <c r="BG356" i="20"/>
  <c r="BK356" i="20"/>
  <c r="BH356" i="20"/>
  <c r="BL356" i="20"/>
  <c r="BM356" i="20"/>
  <c r="BF356" i="20"/>
  <c r="BN356" i="20"/>
  <c r="BI356" i="20"/>
  <c r="BQ300" i="20"/>
  <c r="BP300" i="20"/>
  <c r="BT300" i="20"/>
  <c r="BW300" i="20"/>
  <c r="BS300" i="20"/>
  <c r="BD46" i="20"/>
  <c r="AZ46" i="20"/>
  <c r="BA438" i="20"/>
  <c r="BF412" i="20"/>
  <c r="BJ412" i="20"/>
  <c r="BN412" i="20"/>
  <c r="BG412" i="20"/>
  <c r="BK412" i="20"/>
  <c r="BI412" i="20"/>
  <c r="BL412" i="20"/>
  <c r="BM412" i="20"/>
  <c r="AK300" i="20"/>
  <c r="BE300" i="20"/>
  <c r="BA102" i="20"/>
  <c r="AW102" i="20"/>
  <c r="AS158" i="20"/>
  <c r="AY270" i="20"/>
  <c r="AS270" i="20"/>
  <c r="AO270" i="20"/>
  <c r="AZ326" i="20"/>
  <c r="AP326" i="20"/>
  <c r="AR382" i="20"/>
  <c r="BD438" i="20"/>
  <c r="AZ438" i="20"/>
  <c r="AS438" i="20"/>
  <c r="AO438" i="20"/>
  <c r="BO188" i="20"/>
  <c r="BW188" i="20" s="1"/>
  <c r="BO244" i="20"/>
  <c r="BR244" i="20" s="1"/>
  <c r="BE76" i="20"/>
  <c r="BM76" i="20" s="1"/>
  <c r="BB382" i="20"/>
  <c r="AX382" i="20"/>
  <c r="BC438" i="20"/>
  <c r="AY438" i="20"/>
  <c r="AU412" i="20"/>
  <c r="BO412" i="20"/>
  <c r="BU412" i="20" s="1"/>
  <c r="AK356" i="20"/>
  <c r="BX76" i="20"/>
  <c r="AR102" i="20"/>
  <c r="AO158" i="20"/>
  <c r="BC158" i="20"/>
  <c r="AR158" i="20"/>
  <c r="AN158" i="20"/>
  <c r="AM214" i="20"/>
  <c r="AR326" i="20"/>
  <c r="AN326" i="20"/>
  <c r="BA382" i="20"/>
  <c r="AW382" i="20"/>
  <c r="AT382" i="20"/>
  <c r="BB438" i="20"/>
  <c r="AX438" i="20"/>
  <c r="BS356" i="20"/>
  <c r="AQ438" i="20"/>
  <c r="AM438" i="20"/>
  <c r="AO382" i="20"/>
  <c r="AN382" i="20"/>
  <c r="AQ382" i="20"/>
  <c r="AM382" i="20"/>
  <c r="AR270" i="20"/>
  <c r="AN270" i="20"/>
  <c r="AR214" i="20"/>
  <c r="AN214" i="20"/>
  <c r="BV356" i="20"/>
  <c r="BR356" i="20"/>
  <c r="BU356" i="20"/>
  <c r="BV300" i="20"/>
  <c r="BR300" i="20"/>
  <c r="BU300" i="20"/>
  <c r="BV244" i="20"/>
  <c r="BL188" i="20"/>
  <c r="BH188" i="20"/>
  <c r="BK188" i="20"/>
  <c r="BG188" i="20"/>
  <c r="BN188" i="20"/>
  <c r="BJ188" i="20"/>
  <c r="BB270" i="20"/>
  <c r="AX270" i="20"/>
  <c r="BA270" i="20"/>
  <c r="AW270" i="20"/>
  <c r="BD270" i="20"/>
  <c r="AZ270" i="20"/>
  <c r="BB214" i="20"/>
  <c r="AX214" i="20"/>
  <c r="BA214" i="20"/>
  <c r="AW214" i="20"/>
  <c r="BD214" i="20"/>
  <c r="AZ214" i="20"/>
  <c r="BB158" i="20"/>
  <c r="AX158" i="20"/>
  <c r="BA158" i="20"/>
  <c r="AW158" i="20"/>
  <c r="BD158" i="20"/>
  <c r="AZ158" i="20"/>
  <c r="BV76" i="20"/>
  <c r="BR76" i="20"/>
  <c r="BN76" i="20"/>
  <c r="BU76" i="20"/>
  <c r="BV188" i="20" l="1"/>
  <c r="BR412" i="20"/>
  <c r="BR188" i="20"/>
  <c r="BV412" i="20"/>
  <c r="BQ412" i="20"/>
  <c r="BS244" i="20"/>
  <c r="BT132" i="20"/>
  <c r="BS132" i="20"/>
  <c r="BU132" i="20"/>
  <c r="BW132" i="20"/>
  <c r="BR132" i="20"/>
  <c r="BH76" i="20"/>
  <c r="BX132" i="20"/>
  <c r="BJ76" i="20"/>
  <c r="BV132" i="20"/>
  <c r="BT412" i="20"/>
  <c r="BU244" i="20"/>
  <c r="BI76" i="20"/>
  <c r="BH300" i="20"/>
  <c r="BL300" i="20"/>
  <c r="BI300" i="20"/>
  <c r="BM300" i="20"/>
  <c r="BF300" i="20"/>
  <c r="BJ300" i="20"/>
  <c r="BN300" i="20"/>
  <c r="BK300" i="20"/>
  <c r="BG300" i="20"/>
  <c r="BI244" i="20"/>
  <c r="BM244" i="20"/>
  <c r="BF244" i="20"/>
  <c r="BJ244" i="20"/>
  <c r="BN244" i="20"/>
  <c r="BG244" i="20"/>
  <c r="BK244" i="20"/>
  <c r="BH244" i="20"/>
  <c r="BL244" i="20"/>
  <c r="BW412" i="20"/>
  <c r="BX412" i="20"/>
  <c r="BS412" i="20"/>
  <c r="BP412" i="20"/>
  <c r="BF76" i="20"/>
  <c r="BL76" i="20"/>
  <c r="BK76" i="20"/>
  <c r="BG76" i="20"/>
  <c r="BQ244" i="20"/>
  <c r="BT244" i="20"/>
  <c r="BW244" i="20"/>
  <c r="BX244" i="20"/>
  <c r="BP244" i="20"/>
  <c r="BQ188" i="20"/>
  <c r="BX188" i="20"/>
  <c r="BS188" i="20"/>
  <c r="BT188" i="20"/>
  <c r="BP188" i="20"/>
  <c r="BU188" i="20"/>
  <c r="BH132" i="20"/>
  <c r="BL132" i="20"/>
  <c r="BI132" i="20"/>
  <c r="BM132" i="20"/>
  <c r="BF132" i="20"/>
  <c r="BJ132" i="20"/>
  <c r="BN132" i="20"/>
  <c r="BG132" i="20"/>
  <c r="BK132" i="20"/>
  <c r="BQ356" i="20"/>
  <c r="BP356" i="20"/>
  <c r="BX356" i="20"/>
  <c r="BT356" i="20"/>
  <c r="BW356" i="20"/>
  <c r="AL20" i="20"/>
  <c r="AM20" i="20"/>
  <c r="AN20" i="20"/>
  <c r="AO20" i="20"/>
  <c r="AP20" i="20"/>
  <c r="AQ20" i="20"/>
  <c r="AR20" i="20"/>
  <c r="AS20" i="20"/>
  <c r="AT20" i="20"/>
  <c r="AV20" i="20"/>
  <c r="AW20" i="20"/>
  <c r="AX20" i="20"/>
  <c r="AY20" i="20"/>
  <c r="AZ20" i="20"/>
  <c r="BA20" i="20"/>
  <c r="BB20" i="20"/>
  <c r="BC20" i="20"/>
  <c r="BD20" i="20"/>
  <c r="W20" i="20"/>
  <c r="AU20" i="20" s="1"/>
  <c r="I20" i="20"/>
  <c r="AK20" i="20" s="1"/>
  <c r="CR40" i="7"/>
  <c r="X300" i="20" s="1"/>
  <c r="X326" i="20" s="1"/>
  <c r="CS40" i="7"/>
  <c r="J300" i="20" s="1"/>
  <c r="J326" i="20" s="1"/>
  <c r="CB40" i="7"/>
  <c r="X244" i="20" s="1"/>
  <c r="X270" i="20" s="1"/>
  <c r="CC40" i="7"/>
  <c r="J244" i="20" s="1"/>
  <c r="J270" i="20" s="1"/>
  <c r="BL40" i="7"/>
  <c r="X188" i="20" s="1"/>
  <c r="X214" i="20" s="1"/>
  <c r="BM40" i="7"/>
  <c r="J188" i="20" s="1"/>
  <c r="J214" i="20" s="1"/>
  <c r="DX40" i="7"/>
  <c r="X412" i="20" s="1"/>
  <c r="X438" i="20" s="1"/>
  <c r="DY40" i="7"/>
  <c r="J412" i="20" s="1"/>
  <c r="J438" i="20" s="1"/>
  <c r="DH40" i="7"/>
  <c r="X356" i="20" s="1"/>
  <c r="X382" i="20" s="1"/>
  <c r="DI40" i="7"/>
  <c r="J356" i="20" s="1"/>
  <c r="J382" i="20" s="1"/>
  <c r="AV40" i="7"/>
  <c r="X132" i="20" s="1"/>
  <c r="X158" i="20" s="1"/>
  <c r="AW40" i="7"/>
  <c r="J132" i="20" s="1"/>
  <c r="J158" i="20" s="1"/>
  <c r="AF40" i="7"/>
  <c r="X76" i="20" s="1"/>
  <c r="X102" i="20" s="1"/>
  <c r="AG40" i="7"/>
  <c r="J76" i="20" s="1"/>
  <c r="J102" i="20" s="1"/>
  <c r="P40" i="7"/>
  <c r="X20" i="20" s="1"/>
  <c r="X46" i="20" s="1"/>
  <c r="Q40" i="7"/>
  <c r="J20" i="20" s="1"/>
  <c r="BE20" i="20" l="1"/>
  <c r="BF20" i="20" s="1"/>
  <c r="AU46" i="20"/>
  <c r="BO46" i="20"/>
  <c r="AK158" i="20"/>
  <c r="BE158" i="20"/>
  <c r="AK438" i="20"/>
  <c r="BE438" i="20"/>
  <c r="AK270" i="20"/>
  <c r="BE270" i="20"/>
  <c r="BM20" i="20"/>
  <c r="BI20" i="20"/>
  <c r="AU158" i="20"/>
  <c r="BO158" i="20"/>
  <c r="AU438" i="20"/>
  <c r="BO438" i="20"/>
  <c r="BO270" i="20"/>
  <c r="AU270" i="20"/>
  <c r="BO20" i="20"/>
  <c r="BP20" i="20" s="1"/>
  <c r="BL20" i="20"/>
  <c r="BH20" i="20"/>
  <c r="AK102" i="20"/>
  <c r="BE102" i="20"/>
  <c r="AK382" i="20"/>
  <c r="BE382" i="20"/>
  <c r="AK214" i="20"/>
  <c r="BE214" i="20"/>
  <c r="AK326" i="20"/>
  <c r="BE326" i="20"/>
  <c r="BK20" i="20"/>
  <c r="AU102" i="20"/>
  <c r="BO102" i="20"/>
  <c r="AU382" i="20"/>
  <c r="BO382" i="20"/>
  <c r="BO214" i="20"/>
  <c r="AU214" i="20"/>
  <c r="AU326" i="20"/>
  <c r="BO326" i="20"/>
  <c r="BG20" i="20"/>
  <c r="BN20" i="20"/>
  <c r="BJ20" i="20"/>
  <c r="BU20" i="20"/>
  <c r="N51" i="7"/>
  <c r="BC23" i="7"/>
  <c r="BS23" i="7"/>
  <c r="CI23" i="7"/>
  <c r="CY23" i="7"/>
  <c r="CZ20" i="7"/>
  <c r="DO23" i="7"/>
  <c r="DP20" i="7"/>
  <c r="CJ20" i="7"/>
  <c r="BT20" i="7"/>
  <c r="BD20" i="7"/>
  <c r="AM23" i="7"/>
  <c r="AN20" i="7"/>
  <c r="X20" i="7"/>
  <c r="W23" i="7"/>
  <c r="G23" i="7"/>
  <c r="H20" i="7"/>
  <c r="BV20" i="20" l="1"/>
  <c r="BW20" i="20"/>
  <c r="BT20" i="20"/>
  <c r="BX20" i="20"/>
  <c r="BR20" i="20"/>
  <c r="BQ20" i="20"/>
  <c r="BS20" i="20"/>
  <c r="BP158" i="20"/>
  <c r="BS158" i="20"/>
  <c r="BW158" i="20"/>
  <c r="BU158" i="20"/>
  <c r="BT158" i="20"/>
  <c r="BQ158" i="20"/>
  <c r="BV158" i="20"/>
  <c r="BX158" i="20"/>
  <c r="BR158" i="20"/>
  <c r="BI270" i="20"/>
  <c r="BN270" i="20"/>
  <c r="BM270" i="20"/>
  <c r="BG270" i="20"/>
  <c r="BH270" i="20"/>
  <c r="BF270" i="20"/>
  <c r="BK270" i="20"/>
  <c r="BL270" i="20"/>
  <c r="BJ270" i="20"/>
  <c r="BH158" i="20"/>
  <c r="BF158" i="20"/>
  <c r="BK158" i="20"/>
  <c r="BL158" i="20"/>
  <c r="BJ158" i="20"/>
  <c r="BI158" i="20"/>
  <c r="BN158" i="20"/>
  <c r="BM158" i="20"/>
  <c r="BG158" i="20"/>
  <c r="BL214" i="20"/>
  <c r="BJ214" i="20"/>
  <c r="BI214" i="20"/>
  <c r="BN214" i="20"/>
  <c r="BM214" i="20"/>
  <c r="BG214" i="20"/>
  <c r="BH214" i="20"/>
  <c r="BF214" i="20"/>
  <c r="BK214" i="20"/>
  <c r="BG102" i="20"/>
  <c r="BF102" i="20"/>
  <c r="BI102" i="20"/>
  <c r="BJ102" i="20"/>
  <c r="BH102" i="20"/>
  <c r="BM102" i="20"/>
  <c r="BN102" i="20"/>
  <c r="BK102" i="20"/>
  <c r="BL102" i="20"/>
  <c r="BP270" i="20"/>
  <c r="BU270" i="20"/>
  <c r="BW270" i="20"/>
  <c r="BR270" i="20"/>
  <c r="BQ270" i="20"/>
  <c r="BX270" i="20"/>
  <c r="BT270" i="20"/>
  <c r="BS270" i="20"/>
  <c r="BV270" i="20"/>
  <c r="BS382" i="20"/>
  <c r="BX382" i="20"/>
  <c r="BV382" i="20"/>
  <c r="BW382" i="20"/>
  <c r="BQ382" i="20"/>
  <c r="BP382" i="20"/>
  <c r="BU382" i="20"/>
  <c r="BT382" i="20"/>
  <c r="BR382" i="20"/>
  <c r="BT102" i="20"/>
  <c r="BR102" i="20"/>
  <c r="BS102" i="20"/>
  <c r="BX102" i="20"/>
  <c r="BV102" i="20"/>
  <c r="BW102" i="20"/>
  <c r="BQ102" i="20"/>
  <c r="BP102" i="20"/>
  <c r="BU102" i="20"/>
  <c r="BW438" i="20"/>
  <c r="BQ438" i="20"/>
  <c r="BP438" i="20"/>
  <c r="BU438" i="20"/>
  <c r="BT438" i="20"/>
  <c r="BR438" i="20"/>
  <c r="BS438" i="20"/>
  <c r="BX438" i="20"/>
  <c r="BV438" i="20"/>
  <c r="BK438" i="20"/>
  <c r="BL438" i="20"/>
  <c r="BH438" i="20"/>
  <c r="BF438" i="20"/>
  <c r="BG438" i="20"/>
  <c r="BN438" i="20"/>
  <c r="BJ438" i="20"/>
  <c r="BI438" i="20"/>
  <c r="BM438" i="20"/>
  <c r="BP46" i="20"/>
  <c r="BU46" i="20"/>
  <c r="BT46" i="20"/>
  <c r="BR46" i="20"/>
  <c r="BS46" i="20"/>
  <c r="BX46" i="20"/>
  <c r="BV46" i="20"/>
  <c r="BW46" i="20"/>
  <c r="BQ46" i="20"/>
  <c r="BT326" i="20"/>
  <c r="BR326" i="20"/>
  <c r="BS326" i="20"/>
  <c r="BX326" i="20"/>
  <c r="BV326" i="20"/>
  <c r="BW326" i="20"/>
  <c r="BQ326" i="20"/>
  <c r="BP326" i="20"/>
  <c r="BU326" i="20"/>
  <c r="BP214" i="20"/>
  <c r="BQ214" i="20"/>
  <c r="BT214" i="20"/>
  <c r="BX214" i="20"/>
  <c r="BV214" i="20"/>
  <c r="BR214" i="20"/>
  <c r="BU214" i="20"/>
  <c r="BS214" i="20"/>
  <c r="BW214" i="20"/>
  <c r="BG326" i="20"/>
  <c r="BK326" i="20"/>
  <c r="BL326" i="20"/>
  <c r="BH326" i="20"/>
  <c r="BI326" i="20"/>
  <c r="BN326" i="20"/>
  <c r="BJ326" i="20"/>
  <c r="BM326" i="20"/>
  <c r="BF326" i="20"/>
  <c r="BJ382" i="20"/>
  <c r="BG382" i="20"/>
  <c r="BI382" i="20"/>
  <c r="BL382" i="20"/>
  <c r="BN382" i="20"/>
  <c r="BM382" i="20"/>
  <c r="BF382" i="20"/>
  <c r="BK382" i="20"/>
  <c r="BH382" i="20"/>
  <c r="J107" i="20"/>
  <c r="J109" i="20"/>
  <c r="J111" i="20"/>
  <c r="J113" i="20"/>
  <c r="J57" i="20"/>
  <c r="J56" i="20"/>
  <c r="J55" i="20"/>
  <c r="J54" i="20"/>
  <c r="J53" i="20"/>
  <c r="J52" i="20"/>
  <c r="J51" i="20"/>
  <c r="J50" i="20"/>
  <c r="J112" i="20"/>
  <c r="J110" i="20"/>
  <c r="J108" i="20"/>
  <c r="J106" i="20"/>
  <c r="J169" i="20"/>
  <c r="J168" i="20"/>
  <c r="J167" i="20"/>
  <c r="J166" i="20"/>
  <c r="J165" i="20"/>
  <c r="J164" i="20"/>
  <c r="J163" i="20"/>
  <c r="J162" i="20"/>
  <c r="J225" i="20"/>
  <c r="J224" i="20"/>
  <c r="J223" i="20"/>
  <c r="J222" i="20"/>
  <c r="J221" i="20"/>
  <c r="J220" i="20"/>
  <c r="J219" i="20"/>
  <c r="J218" i="20"/>
  <c r="J281" i="20"/>
  <c r="J280" i="20"/>
  <c r="J279" i="20"/>
  <c r="J278" i="20"/>
  <c r="J277" i="20"/>
  <c r="J276" i="20"/>
  <c r="J275" i="20"/>
  <c r="J274" i="20"/>
  <c r="J337" i="20"/>
  <c r="J336" i="20"/>
  <c r="J335" i="20"/>
  <c r="J334" i="20"/>
  <c r="J333" i="20"/>
  <c r="J332" i="20"/>
  <c r="J331" i="20"/>
  <c r="J330" i="20"/>
  <c r="J393" i="20"/>
  <c r="J392" i="20"/>
  <c r="J391" i="20"/>
  <c r="J390" i="20"/>
  <c r="J389" i="20"/>
  <c r="J388" i="20"/>
  <c r="J387" i="20"/>
  <c r="J386" i="20"/>
  <c r="J442" i="20"/>
  <c r="J443" i="20"/>
  <c r="J444" i="20"/>
  <c r="J445" i="20"/>
  <c r="J446" i="20"/>
  <c r="J447" i="20"/>
  <c r="J448" i="20"/>
  <c r="J449" i="20"/>
  <c r="A440" i="20"/>
  <c r="A441" i="20" s="1"/>
  <c r="A442" i="20" s="1"/>
  <c r="A443" i="20" s="1"/>
  <c r="A444" i="20" s="1"/>
  <c r="A445" i="20" s="1"/>
  <c r="A446" i="20" s="1"/>
  <c r="A447" i="20" s="1"/>
  <c r="A448" i="20" s="1"/>
  <c r="A449" i="20" s="1"/>
  <c r="B413" i="20"/>
  <c r="B414" i="20" s="1"/>
  <c r="B415" i="20" s="1"/>
  <c r="B416" i="20" s="1"/>
  <c r="B417" i="20" s="1"/>
  <c r="B418" i="20" s="1"/>
  <c r="B419" i="20" s="1"/>
  <c r="B420" i="20" s="1"/>
  <c r="B421" i="20" s="1"/>
  <c r="B422" i="20" s="1"/>
  <c r="A413" i="20"/>
  <c r="A414" i="20" s="1"/>
  <c r="A415" i="20" s="1"/>
  <c r="A416" i="20" s="1"/>
  <c r="A417" i="20" s="1"/>
  <c r="A418" i="20" s="1"/>
  <c r="A419" i="20" s="1"/>
  <c r="A420" i="20" s="1"/>
  <c r="A421" i="20" s="1"/>
  <c r="A422" i="20" s="1"/>
  <c r="A423" i="20" s="1"/>
  <c r="B357" i="20"/>
  <c r="B358" i="20" s="1"/>
  <c r="B359" i="20" s="1"/>
  <c r="B360" i="20" s="1"/>
  <c r="B361" i="20" s="1"/>
  <c r="B362" i="20" s="1"/>
  <c r="B363" i="20" s="1"/>
  <c r="B364" i="20" s="1"/>
  <c r="B365" i="20" s="1"/>
  <c r="B366" i="20" s="1"/>
  <c r="A357" i="20"/>
  <c r="A358" i="20" s="1"/>
  <c r="A359" i="20" s="1"/>
  <c r="A360" i="20" s="1"/>
  <c r="A361" i="20" s="1"/>
  <c r="A362" i="20" s="1"/>
  <c r="A363" i="20" s="1"/>
  <c r="A364" i="20" s="1"/>
  <c r="A365" i="20" s="1"/>
  <c r="A366" i="20" s="1"/>
  <c r="A367" i="20" s="1"/>
  <c r="B301" i="20"/>
  <c r="B302" i="20" s="1"/>
  <c r="B303" i="20" s="1"/>
  <c r="B304" i="20" s="1"/>
  <c r="B305" i="20" s="1"/>
  <c r="B306" i="20" s="1"/>
  <c r="B307" i="20" s="1"/>
  <c r="B308" i="20" s="1"/>
  <c r="B309" i="20" s="1"/>
  <c r="B310" i="20" s="1"/>
  <c r="A301" i="20"/>
  <c r="A302" i="20" s="1"/>
  <c r="A303" i="20" s="1"/>
  <c r="A304" i="20" s="1"/>
  <c r="A305" i="20" s="1"/>
  <c r="A306" i="20" s="1"/>
  <c r="A307" i="20" s="1"/>
  <c r="A308" i="20" s="1"/>
  <c r="A309" i="20" s="1"/>
  <c r="A310" i="20" s="1"/>
  <c r="A311" i="20" s="1"/>
  <c r="B245" i="20"/>
  <c r="B246" i="20" s="1"/>
  <c r="B247" i="20" s="1"/>
  <c r="B248" i="20" s="1"/>
  <c r="B249" i="20" s="1"/>
  <c r="B250" i="20" s="1"/>
  <c r="B251" i="20" s="1"/>
  <c r="B252" i="20" s="1"/>
  <c r="B253" i="20" s="1"/>
  <c r="B254" i="20" s="1"/>
  <c r="B189" i="20"/>
  <c r="B190" i="20" s="1"/>
  <c r="B191" i="20" s="1"/>
  <c r="B192" i="20" s="1"/>
  <c r="B193" i="20" s="1"/>
  <c r="B194" i="20" s="1"/>
  <c r="B195" i="20" s="1"/>
  <c r="B196" i="20" s="1"/>
  <c r="B197" i="20" s="1"/>
  <c r="B198" i="20" s="1"/>
  <c r="A189" i="20"/>
  <c r="A190" i="20" s="1"/>
  <c r="A191" i="20" s="1"/>
  <c r="A192" i="20" s="1"/>
  <c r="A193" i="20" s="1"/>
  <c r="A194" i="20" s="1"/>
  <c r="A195" i="20" s="1"/>
  <c r="A196" i="20" s="1"/>
  <c r="A197" i="20" s="1"/>
  <c r="A198" i="20" s="1"/>
  <c r="A199" i="20" s="1"/>
  <c r="B133" i="20"/>
  <c r="B134" i="20" s="1"/>
  <c r="B135" i="20" s="1"/>
  <c r="B136" i="20" s="1"/>
  <c r="B137" i="20" s="1"/>
  <c r="B138" i="20" s="1"/>
  <c r="B139" i="20" s="1"/>
  <c r="B140" i="20" s="1"/>
  <c r="B141" i="20" s="1"/>
  <c r="B142" i="20" s="1"/>
  <c r="A133" i="20"/>
  <c r="A134" i="20" s="1"/>
  <c r="A135" i="20" s="1"/>
  <c r="A136" i="20" s="1"/>
  <c r="A137" i="20" s="1"/>
  <c r="A138" i="20" s="1"/>
  <c r="A139" i="20" s="1"/>
  <c r="A140" i="20" s="1"/>
  <c r="A141" i="20" s="1"/>
  <c r="A142" i="20" s="1"/>
  <c r="A143" i="20" s="1"/>
  <c r="B78" i="20"/>
  <c r="B79" i="20" s="1"/>
  <c r="B80" i="20" s="1"/>
  <c r="B81" i="20" s="1"/>
  <c r="B82" i="20" s="1"/>
  <c r="B83" i="20" s="1"/>
  <c r="B84" i="20" s="1"/>
  <c r="B85" i="20" s="1"/>
  <c r="B86" i="20" s="1"/>
  <c r="B77" i="20"/>
  <c r="A77" i="20"/>
  <c r="A78" i="20" s="1"/>
  <c r="A79" i="20" s="1"/>
  <c r="A80" i="20" s="1"/>
  <c r="A81" i="20" s="1"/>
  <c r="A82" i="20" s="1"/>
  <c r="A83" i="20" s="1"/>
  <c r="A84" i="20" s="1"/>
  <c r="A85" i="20" s="1"/>
  <c r="A86" i="20" s="1"/>
  <c r="A87" i="20" s="1"/>
  <c r="E31" i="20"/>
  <c r="B21" i="20"/>
  <c r="B22" i="20" s="1"/>
  <c r="B23" i="20" s="1"/>
  <c r="B24" i="20" s="1"/>
  <c r="B25" i="20" s="1"/>
  <c r="B26" i="20" s="1"/>
  <c r="B27" i="20" s="1"/>
  <c r="B28" i="20" s="1"/>
  <c r="B29" i="20" s="1"/>
  <c r="B30" i="20" s="1"/>
  <c r="A21" i="20"/>
  <c r="A22" i="20" s="1"/>
  <c r="A23" i="20" s="1"/>
  <c r="A24" i="20" s="1"/>
  <c r="A25" i="20" s="1"/>
  <c r="A26" i="20" s="1"/>
  <c r="A27" i="20" s="1"/>
  <c r="A28" i="20" s="1"/>
  <c r="A29" i="20" s="1"/>
  <c r="A30" i="20" s="1"/>
  <c r="A31" i="20" s="1"/>
  <c r="D23" i="7"/>
  <c r="DW51" i="7"/>
  <c r="F423" i="20" s="1"/>
  <c r="DV51" i="7"/>
  <c r="E423" i="20" s="1"/>
  <c r="DG51" i="7"/>
  <c r="F367" i="20" s="1"/>
  <c r="DF51" i="7"/>
  <c r="E367" i="20" s="1"/>
  <c r="CQ51" i="7"/>
  <c r="F311" i="20" s="1"/>
  <c r="CP51" i="7"/>
  <c r="E311" i="20" s="1"/>
  <c r="CA51" i="7"/>
  <c r="F255" i="20" s="1"/>
  <c r="BZ51" i="7"/>
  <c r="E255" i="20" s="1"/>
  <c r="BK51" i="7"/>
  <c r="F199" i="20" s="1"/>
  <c r="BJ51" i="7"/>
  <c r="E199" i="20" s="1"/>
  <c r="AU51" i="7"/>
  <c r="F143" i="20" s="1"/>
  <c r="AT51" i="7"/>
  <c r="E143" i="20" s="1"/>
  <c r="AE51" i="7"/>
  <c r="F87" i="20" s="1"/>
  <c r="AD51" i="7"/>
  <c r="E87" i="20" s="1"/>
  <c r="O51" i="7"/>
  <c r="F31" i="20" s="1"/>
  <c r="BY89" i="20" l="1"/>
  <c r="DV89" i="20"/>
  <c r="BY91" i="20"/>
  <c r="DV91" i="20"/>
  <c r="BY93" i="20"/>
  <c r="DV93" i="20"/>
  <c r="BY95" i="20"/>
  <c r="DV95" i="20"/>
  <c r="BY99" i="20"/>
  <c r="DV99" i="20"/>
  <c r="BY101" i="20"/>
  <c r="DV101" i="20"/>
  <c r="FR437" i="20"/>
  <c r="FQ437" i="20"/>
  <c r="FP437" i="20"/>
  <c r="FO437" i="20"/>
  <c r="FN437" i="20"/>
  <c r="FM437" i="20"/>
  <c r="FL437" i="20"/>
  <c r="FK437" i="20"/>
  <c r="FJ437" i="20"/>
  <c r="FI437" i="20"/>
  <c r="FH437" i="20"/>
  <c r="FG437" i="20"/>
  <c r="FF437" i="20"/>
  <c r="FE437" i="20"/>
  <c r="FD437" i="20"/>
  <c r="FC437" i="20"/>
  <c r="FB437" i="20"/>
  <c r="FA437" i="20"/>
  <c r="EZ437" i="20"/>
  <c r="EY437" i="20"/>
  <c r="EX437" i="20"/>
  <c r="EW437" i="20"/>
  <c r="EV437" i="20"/>
  <c r="EU437" i="20"/>
  <c r="ET437" i="20"/>
  <c r="ES437" i="20"/>
  <c r="ER437" i="20"/>
  <c r="EQ437" i="20"/>
  <c r="EP437" i="20"/>
  <c r="EO437" i="20"/>
  <c r="EN437" i="20"/>
  <c r="EM437" i="20"/>
  <c r="EL437" i="20"/>
  <c r="EK437" i="20"/>
  <c r="EJ437" i="20"/>
  <c r="EI437" i="20"/>
  <c r="EH437" i="20"/>
  <c r="EG437" i="20"/>
  <c r="EF437" i="20"/>
  <c r="EE437" i="20"/>
  <c r="ED437" i="20"/>
  <c r="EC437" i="20"/>
  <c r="EB437" i="20"/>
  <c r="EA437" i="20"/>
  <c r="DZ437" i="20"/>
  <c r="DY437" i="20"/>
  <c r="DX437" i="20"/>
  <c r="DW437" i="20"/>
  <c r="DV437" i="20"/>
  <c r="DU437" i="20"/>
  <c r="DT437" i="20"/>
  <c r="DS437" i="20"/>
  <c r="DR437" i="20"/>
  <c r="DQ437" i="20"/>
  <c r="DP437" i="20"/>
  <c r="DO437" i="20"/>
  <c r="DN437" i="20"/>
  <c r="DM437" i="20"/>
  <c r="DL437" i="20"/>
  <c r="DK437" i="20"/>
  <c r="DJ437" i="20"/>
  <c r="DI437" i="20"/>
  <c r="DH437" i="20"/>
  <c r="DG437" i="20"/>
  <c r="DF437" i="20"/>
  <c r="DE437" i="20"/>
  <c r="DD437" i="20"/>
  <c r="DC437" i="20"/>
  <c r="DB437" i="20"/>
  <c r="DA437" i="20"/>
  <c r="CZ437" i="20"/>
  <c r="CY437" i="20"/>
  <c r="CX437" i="20"/>
  <c r="CW437" i="20"/>
  <c r="CV437" i="20"/>
  <c r="CU437" i="20"/>
  <c r="CT437" i="20"/>
  <c r="CS437" i="20"/>
  <c r="CR437" i="20"/>
  <c r="CQ437" i="20"/>
  <c r="CP437" i="20"/>
  <c r="CO437" i="20"/>
  <c r="CN437" i="20"/>
  <c r="CM437" i="20"/>
  <c r="CL437" i="20"/>
  <c r="CK437" i="20"/>
  <c r="CJ437" i="20"/>
  <c r="CI437" i="20"/>
  <c r="CH437" i="20"/>
  <c r="CG437" i="20"/>
  <c r="CF437" i="20"/>
  <c r="CE437" i="20"/>
  <c r="CD437" i="20"/>
  <c r="CC437" i="20"/>
  <c r="CB437" i="20"/>
  <c r="CA437" i="20"/>
  <c r="BZ437" i="20"/>
  <c r="BY437" i="20"/>
  <c r="FR436" i="20"/>
  <c r="FQ436" i="20"/>
  <c r="FP436" i="20"/>
  <c r="FO436" i="20"/>
  <c r="FN436" i="20"/>
  <c r="FM436" i="20"/>
  <c r="FL436" i="20"/>
  <c r="FK436" i="20"/>
  <c r="FJ436" i="20"/>
  <c r="FI436" i="20"/>
  <c r="FH436" i="20"/>
  <c r="FG436" i="20"/>
  <c r="FF436" i="20"/>
  <c r="FE436" i="20"/>
  <c r="FD436" i="20"/>
  <c r="FC436" i="20"/>
  <c r="FB436" i="20"/>
  <c r="FA436" i="20"/>
  <c r="EZ436" i="20"/>
  <c r="EY436" i="20"/>
  <c r="EX436" i="20"/>
  <c r="EW436" i="20"/>
  <c r="EV436" i="20"/>
  <c r="EU436" i="20"/>
  <c r="ET436" i="20"/>
  <c r="ES436" i="20"/>
  <c r="ER436" i="20"/>
  <c r="EQ436" i="20"/>
  <c r="EP436" i="20"/>
  <c r="EO436" i="20"/>
  <c r="EN436" i="20"/>
  <c r="EM436" i="20"/>
  <c r="EL436" i="20"/>
  <c r="EK436" i="20"/>
  <c r="EJ436" i="20"/>
  <c r="EI436" i="20"/>
  <c r="EH436" i="20"/>
  <c r="EG436" i="20"/>
  <c r="EF436" i="20"/>
  <c r="EE436" i="20"/>
  <c r="ED436" i="20"/>
  <c r="EC436" i="20"/>
  <c r="EB436" i="20"/>
  <c r="EA436" i="20"/>
  <c r="DZ436" i="20"/>
  <c r="DY436" i="20"/>
  <c r="DX436" i="20"/>
  <c r="DW436" i="20"/>
  <c r="DV436" i="20"/>
  <c r="DU436" i="20"/>
  <c r="DT436" i="20"/>
  <c r="DS436" i="20"/>
  <c r="DR436" i="20"/>
  <c r="DQ436" i="20"/>
  <c r="DP436" i="20"/>
  <c r="DO436" i="20"/>
  <c r="DN436" i="20"/>
  <c r="DM436" i="20"/>
  <c r="DL436" i="20"/>
  <c r="DK436" i="20"/>
  <c r="DJ436" i="20"/>
  <c r="DI436" i="20"/>
  <c r="DH436" i="20"/>
  <c r="DG436" i="20"/>
  <c r="DF436" i="20"/>
  <c r="DE436" i="20"/>
  <c r="DD436" i="20"/>
  <c r="DC436" i="20"/>
  <c r="DB436" i="20"/>
  <c r="DA436" i="20"/>
  <c r="CZ436" i="20"/>
  <c r="CY436" i="20"/>
  <c r="CX436" i="20"/>
  <c r="CW436" i="20"/>
  <c r="CV436" i="20"/>
  <c r="CU436" i="20"/>
  <c r="CT436" i="20"/>
  <c r="CS436" i="20"/>
  <c r="CR436" i="20"/>
  <c r="CQ436" i="20"/>
  <c r="CP436" i="20"/>
  <c r="CO436" i="20"/>
  <c r="CN436" i="20"/>
  <c r="CM436" i="20"/>
  <c r="CL436" i="20"/>
  <c r="CK436" i="20"/>
  <c r="CJ436" i="20"/>
  <c r="CI436" i="20"/>
  <c r="CH436" i="20"/>
  <c r="CG436" i="20"/>
  <c r="CF436" i="20"/>
  <c r="CE436" i="20"/>
  <c r="CD436" i="20"/>
  <c r="CC436" i="20"/>
  <c r="CB436" i="20"/>
  <c r="CA436" i="20"/>
  <c r="BZ436" i="20"/>
  <c r="BY436" i="20"/>
  <c r="FR435" i="20"/>
  <c r="FQ435" i="20"/>
  <c r="FP435" i="20"/>
  <c r="FO435" i="20"/>
  <c r="FN435" i="20"/>
  <c r="FM435" i="20"/>
  <c r="FL435" i="20"/>
  <c r="FK435" i="20"/>
  <c r="FJ435" i="20"/>
  <c r="FI435" i="20"/>
  <c r="FH435" i="20"/>
  <c r="FG435" i="20"/>
  <c r="FF435" i="20"/>
  <c r="FE435" i="20"/>
  <c r="FD435" i="20"/>
  <c r="FC435" i="20"/>
  <c r="FB435" i="20"/>
  <c r="FA435" i="20"/>
  <c r="EZ435" i="20"/>
  <c r="EY435" i="20"/>
  <c r="EX435" i="20"/>
  <c r="EW435" i="20"/>
  <c r="EV435" i="20"/>
  <c r="EU435" i="20"/>
  <c r="ET435" i="20"/>
  <c r="ES435" i="20"/>
  <c r="ER435" i="20"/>
  <c r="EQ435" i="20"/>
  <c r="EP435" i="20"/>
  <c r="EO435" i="20"/>
  <c r="EN435" i="20"/>
  <c r="EM435" i="20"/>
  <c r="EL435" i="20"/>
  <c r="EK435" i="20"/>
  <c r="EJ435" i="20"/>
  <c r="EI435" i="20"/>
  <c r="EH435" i="20"/>
  <c r="EG435" i="20"/>
  <c r="EF435" i="20"/>
  <c r="EE435" i="20"/>
  <c r="ED435" i="20"/>
  <c r="EC435" i="20"/>
  <c r="EB435" i="20"/>
  <c r="EA435" i="20"/>
  <c r="DZ435" i="20"/>
  <c r="DY435" i="20"/>
  <c r="DX435" i="20"/>
  <c r="DW435" i="20"/>
  <c r="DV435" i="20"/>
  <c r="DU435" i="20"/>
  <c r="DT435" i="20"/>
  <c r="DS435" i="20"/>
  <c r="DR435" i="20"/>
  <c r="DQ435" i="20"/>
  <c r="DP435" i="20"/>
  <c r="DO435" i="20"/>
  <c r="DN435" i="20"/>
  <c r="DM435" i="20"/>
  <c r="DL435" i="20"/>
  <c r="DK435" i="20"/>
  <c r="DJ435" i="20"/>
  <c r="DI435" i="20"/>
  <c r="DH435" i="20"/>
  <c r="DG435" i="20"/>
  <c r="DF435" i="20"/>
  <c r="DE435" i="20"/>
  <c r="DD435" i="20"/>
  <c r="DC435" i="20"/>
  <c r="DB435" i="20"/>
  <c r="DA435" i="20"/>
  <c r="CZ435" i="20"/>
  <c r="CY435" i="20"/>
  <c r="CX435" i="20"/>
  <c r="CW435" i="20"/>
  <c r="CV435" i="20"/>
  <c r="CU435" i="20"/>
  <c r="CT435" i="20"/>
  <c r="CS435" i="20"/>
  <c r="CR435" i="20"/>
  <c r="CQ435" i="20"/>
  <c r="CP435" i="20"/>
  <c r="CO435" i="20"/>
  <c r="CN435" i="20"/>
  <c r="CM435" i="20"/>
  <c r="CL435" i="20"/>
  <c r="CK435" i="20"/>
  <c r="CJ435" i="20"/>
  <c r="CI435" i="20"/>
  <c r="CH435" i="20"/>
  <c r="CG435" i="20"/>
  <c r="CF435" i="20"/>
  <c r="CE435" i="20"/>
  <c r="CD435" i="20"/>
  <c r="CC435" i="20"/>
  <c r="CB435" i="20"/>
  <c r="CA435" i="20"/>
  <c r="BZ435" i="20"/>
  <c r="BY435" i="20"/>
  <c r="FR434" i="20"/>
  <c r="FQ434" i="20"/>
  <c r="FP434" i="20"/>
  <c r="FO434" i="20"/>
  <c r="FN434" i="20"/>
  <c r="FM434" i="20"/>
  <c r="FL434" i="20"/>
  <c r="FK434" i="20"/>
  <c r="FJ434" i="20"/>
  <c r="FI434" i="20"/>
  <c r="FH434" i="20"/>
  <c r="FG434" i="20"/>
  <c r="FF434" i="20"/>
  <c r="FE434" i="20"/>
  <c r="FD434" i="20"/>
  <c r="FC434" i="20"/>
  <c r="FB434" i="20"/>
  <c r="FA434" i="20"/>
  <c r="EZ434" i="20"/>
  <c r="EY434" i="20"/>
  <c r="EX434" i="20"/>
  <c r="EW434" i="20"/>
  <c r="EV434" i="20"/>
  <c r="EU434" i="20"/>
  <c r="ET434" i="20"/>
  <c r="ES434" i="20"/>
  <c r="ER434" i="20"/>
  <c r="EQ434" i="20"/>
  <c r="EP434" i="20"/>
  <c r="EO434" i="20"/>
  <c r="EN434" i="20"/>
  <c r="EM434" i="20"/>
  <c r="EL434" i="20"/>
  <c r="EK434" i="20"/>
  <c r="EJ434" i="20"/>
  <c r="EI434" i="20"/>
  <c r="EH434" i="20"/>
  <c r="EG434" i="20"/>
  <c r="EF434" i="20"/>
  <c r="EE434" i="20"/>
  <c r="ED434" i="20"/>
  <c r="EC434" i="20"/>
  <c r="EB434" i="20"/>
  <c r="EA434" i="20"/>
  <c r="DZ434" i="20"/>
  <c r="DY434" i="20"/>
  <c r="DX434" i="20"/>
  <c r="DW434" i="20"/>
  <c r="DV434" i="20"/>
  <c r="DU434" i="20"/>
  <c r="DT434" i="20"/>
  <c r="DS434" i="20"/>
  <c r="DR434" i="20"/>
  <c r="DQ434" i="20"/>
  <c r="DP434" i="20"/>
  <c r="DO434" i="20"/>
  <c r="DN434" i="20"/>
  <c r="DM434" i="20"/>
  <c r="DL434" i="20"/>
  <c r="DK434" i="20"/>
  <c r="DJ434" i="20"/>
  <c r="DI434" i="20"/>
  <c r="DH434" i="20"/>
  <c r="DG434" i="20"/>
  <c r="DF434" i="20"/>
  <c r="DE434" i="20"/>
  <c r="DD434" i="20"/>
  <c r="DC434" i="20"/>
  <c r="DB434" i="20"/>
  <c r="DA434" i="20"/>
  <c r="CZ434" i="20"/>
  <c r="CY434" i="20"/>
  <c r="CX434" i="20"/>
  <c r="CW434" i="20"/>
  <c r="CV434" i="20"/>
  <c r="CU434" i="20"/>
  <c r="CT434" i="20"/>
  <c r="CS434" i="20"/>
  <c r="CR434" i="20"/>
  <c r="CQ434" i="20"/>
  <c r="CP434" i="20"/>
  <c r="CO434" i="20"/>
  <c r="CN434" i="20"/>
  <c r="CM434" i="20"/>
  <c r="CL434" i="20"/>
  <c r="CK434" i="20"/>
  <c r="CJ434" i="20"/>
  <c r="CI434" i="20"/>
  <c r="CH434" i="20"/>
  <c r="CG434" i="20"/>
  <c r="CF434" i="20"/>
  <c r="CE434" i="20"/>
  <c r="CD434" i="20"/>
  <c r="CC434" i="20"/>
  <c r="CB434" i="20"/>
  <c r="CA434" i="20"/>
  <c r="BZ434" i="20"/>
  <c r="BY434" i="20"/>
  <c r="FR433" i="20"/>
  <c r="FQ433" i="20"/>
  <c r="FP433" i="20"/>
  <c r="FO433" i="20"/>
  <c r="FN433" i="20"/>
  <c r="FM433" i="20"/>
  <c r="FL433" i="20"/>
  <c r="FK433" i="20"/>
  <c r="FJ433" i="20"/>
  <c r="FI433" i="20"/>
  <c r="FH433" i="20"/>
  <c r="FG433" i="20"/>
  <c r="FF433" i="20"/>
  <c r="FE433" i="20"/>
  <c r="FD433" i="20"/>
  <c r="FC433" i="20"/>
  <c r="FB433" i="20"/>
  <c r="FA433" i="20"/>
  <c r="EZ433" i="20"/>
  <c r="EY433" i="20"/>
  <c r="EX433" i="20"/>
  <c r="EW433" i="20"/>
  <c r="EV433" i="20"/>
  <c r="EU433" i="20"/>
  <c r="ET433" i="20"/>
  <c r="ES433" i="20"/>
  <c r="ER433" i="20"/>
  <c r="EQ433" i="20"/>
  <c r="EP433" i="20"/>
  <c r="EO433" i="20"/>
  <c r="EN433" i="20"/>
  <c r="EM433" i="20"/>
  <c r="EL433" i="20"/>
  <c r="EK433" i="20"/>
  <c r="EJ433" i="20"/>
  <c r="EI433" i="20"/>
  <c r="EH433" i="20"/>
  <c r="EG433" i="20"/>
  <c r="EF433" i="20"/>
  <c r="EE433" i="20"/>
  <c r="ED433" i="20"/>
  <c r="EC433" i="20"/>
  <c r="EB433" i="20"/>
  <c r="EA433" i="20"/>
  <c r="DZ433" i="20"/>
  <c r="DY433" i="20"/>
  <c r="DX433" i="20"/>
  <c r="DW433" i="20"/>
  <c r="DV433" i="20"/>
  <c r="DU433" i="20"/>
  <c r="DT433" i="20"/>
  <c r="DS433" i="20"/>
  <c r="DR433" i="20"/>
  <c r="DQ433" i="20"/>
  <c r="DP433" i="20"/>
  <c r="DO433" i="20"/>
  <c r="DN433" i="20"/>
  <c r="DM433" i="20"/>
  <c r="DL433" i="20"/>
  <c r="DK433" i="20"/>
  <c r="DJ433" i="20"/>
  <c r="DI433" i="20"/>
  <c r="DH433" i="20"/>
  <c r="DG433" i="20"/>
  <c r="DF433" i="20"/>
  <c r="DE433" i="20"/>
  <c r="DD433" i="20"/>
  <c r="DC433" i="20"/>
  <c r="DB433" i="20"/>
  <c r="DA433" i="20"/>
  <c r="CZ433" i="20"/>
  <c r="CY433" i="20"/>
  <c r="CX433" i="20"/>
  <c r="CW433" i="20"/>
  <c r="CV433" i="20"/>
  <c r="CU433" i="20"/>
  <c r="CT433" i="20"/>
  <c r="CS433" i="20"/>
  <c r="CR433" i="20"/>
  <c r="CQ433" i="20"/>
  <c r="CP433" i="20"/>
  <c r="CO433" i="20"/>
  <c r="CN433" i="20"/>
  <c r="CM433" i="20"/>
  <c r="CL433" i="20"/>
  <c r="CK433" i="20"/>
  <c r="CJ433" i="20"/>
  <c r="CI433" i="20"/>
  <c r="CH433" i="20"/>
  <c r="CG433" i="20"/>
  <c r="CF433" i="20"/>
  <c r="CE433" i="20"/>
  <c r="CD433" i="20"/>
  <c r="CC433" i="20"/>
  <c r="CB433" i="20"/>
  <c r="CA433" i="20"/>
  <c r="BZ433" i="20"/>
  <c r="BY433" i="20"/>
  <c r="FR432" i="20"/>
  <c r="FQ432" i="20"/>
  <c r="FP432" i="20"/>
  <c r="FO432" i="20"/>
  <c r="FN432" i="20"/>
  <c r="FM432" i="20"/>
  <c r="FL432" i="20"/>
  <c r="FK432" i="20"/>
  <c r="FJ432" i="20"/>
  <c r="FI432" i="20"/>
  <c r="FH432" i="20"/>
  <c r="FG432" i="20"/>
  <c r="FF432" i="20"/>
  <c r="FE432" i="20"/>
  <c r="FD432" i="20"/>
  <c r="FC432" i="20"/>
  <c r="FB432" i="20"/>
  <c r="FA432" i="20"/>
  <c r="EZ432" i="20"/>
  <c r="EY432" i="20"/>
  <c r="EX432" i="20"/>
  <c r="EW432" i="20"/>
  <c r="EV432" i="20"/>
  <c r="EU432" i="20"/>
  <c r="ET432" i="20"/>
  <c r="ES432" i="20"/>
  <c r="ER432" i="20"/>
  <c r="EQ432" i="20"/>
  <c r="EP432" i="20"/>
  <c r="EO432" i="20"/>
  <c r="EN432" i="20"/>
  <c r="EM432" i="20"/>
  <c r="EL432" i="20"/>
  <c r="EK432" i="20"/>
  <c r="EJ432" i="20"/>
  <c r="EI432" i="20"/>
  <c r="EH432" i="20"/>
  <c r="EG432" i="20"/>
  <c r="EF432" i="20"/>
  <c r="EE432" i="20"/>
  <c r="ED432" i="20"/>
  <c r="EC432" i="20"/>
  <c r="EB432" i="20"/>
  <c r="EA432" i="20"/>
  <c r="DZ432" i="20"/>
  <c r="DY432" i="20"/>
  <c r="DX432" i="20"/>
  <c r="DW432" i="20"/>
  <c r="DV432" i="20"/>
  <c r="DU432" i="20"/>
  <c r="DT432" i="20"/>
  <c r="DS432" i="20"/>
  <c r="DR432" i="20"/>
  <c r="DQ432" i="20"/>
  <c r="DP432" i="20"/>
  <c r="DO432" i="20"/>
  <c r="DN432" i="20"/>
  <c r="DM432" i="20"/>
  <c r="DL432" i="20"/>
  <c r="DK432" i="20"/>
  <c r="DJ432" i="20"/>
  <c r="DI432" i="20"/>
  <c r="DH432" i="20"/>
  <c r="DG432" i="20"/>
  <c r="DF432" i="20"/>
  <c r="DE432" i="20"/>
  <c r="DD432" i="20"/>
  <c r="DC432" i="20"/>
  <c r="DB432" i="20"/>
  <c r="DA432" i="20"/>
  <c r="CZ432" i="20"/>
  <c r="CY432" i="20"/>
  <c r="CX432" i="20"/>
  <c r="CW432" i="20"/>
  <c r="CV432" i="20"/>
  <c r="CU432" i="20"/>
  <c r="CT432" i="20"/>
  <c r="CS432" i="20"/>
  <c r="CR432" i="20"/>
  <c r="CQ432" i="20"/>
  <c r="CP432" i="20"/>
  <c r="CO432" i="20"/>
  <c r="CN432" i="20"/>
  <c r="CM432" i="20"/>
  <c r="CL432" i="20"/>
  <c r="CK432" i="20"/>
  <c r="CJ432" i="20"/>
  <c r="CI432" i="20"/>
  <c r="CH432" i="20"/>
  <c r="CG432" i="20"/>
  <c r="CF432" i="20"/>
  <c r="CE432" i="20"/>
  <c r="CD432" i="20"/>
  <c r="CC432" i="20"/>
  <c r="CB432" i="20"/>
  <c r="CA432" i="20"/>
  <c r="BZ432" i="20"/>
  <c r="BY432" i="20"/>
  <c r="FR431" i="20"/>
  <c r="FQ431" i="20"/>
  <c r="FP431" i="20"/>
  <c r="FO431" i="20"/>
  <c r="FN431" i="20"/>
  <c r="FM431" i="20"/>
  <c r="FL431" i="20"/>
  <c r="FK431" i="20"/>
  <c r="FJ431" i="20"/>
  <c r="FI431" i="20"/>
  <c r="FH431" i="20"/>
  <c r="FG431" i="20"/>
  <c r="FF431" i="20"/>
  <c r="FE431" i="20"/>
  <c r="FD431" i="20"/>
  <c r="FC431" i="20"/>
  <c r="FB431" i="20"/>
  <c r="FA431" i="20"/>
  <c r="EZ431" i="20"/>
  <c r="EY431" i="20"/>
  <c r="EX431" i="20"/>
  <c r="EW431" i="20"/>
  <c r="EV431" i="20"/>
  <c r="EU431" i="20"/>
  <c r="ET431" i="20"/>
  <c r="ES431" i="20"/>
  <c r="ER431" i="20"/>
  <c r="EQ431" i="20"/>
  <c r="EP431" i="20"/>
  <c r="EO431" i="20"/>
  <c r="EN431" i="20"/>
  <c r="EM431" i="20"/>
  <c r="EL431" i="20"/>
  <c r="EK431" i="20"/>
  <c r="EJ431" i="20"/>
  <c r="EI431" i="20"/>
  <c r="EH431" i="20"/>
  <c r="EG431" i="20"/>
  <c r="EF431" i="20"/>
  <c r="EE431" i="20"/>
  <c r="ED431" i="20"/>
  <c r="EC431" i="20"/>
  <c r="EB431" i="20"/>
  <c r="EA431" i="20"/>
  <c r="DZ431" i="20"/>
  <c r="DY431" i="20"/>
  <c r="DX431" i="20"/>
  <c r="DW431" i="20"/>
  <c r="DV431" i="20"/>
  <c r="DU431" i="20"/>
  <c r="DT431" i="20"/>
  <c r="DS431" i="20"/>
  <c r="DR431" i="20"/>
  <c r="DQ431" i="20"/>
  <c r="DP431" i="20"/>
  <c r="DO431" i="20"/>
  <c r="DN431" i="20"/>
  <c r="DM431" i="20"/>
  <c r="DL431" i="20"/>
  <c r="DK431" i="20"/>
  <c r="DJ431" i="20"/>
  <c r="DI431" i="20"/>
  <c r="DH431" i="20"/>
  <c r="DG431" i="20"/>
  <c r="DF431" i="20"/>
  <c r="DE431" i="20"/>
  <c r="DD431" i="20"/>
  <c r="DC431" i="20"/>
  <c r="DB431" i="20"/>
  <c r="DA431" i="20"/>
  <c r="CZ431" i="20"/>
  <c r="CY431" i="20"/>
  <c r="CX431" i="20"/>
  <c r="CW431" i="20"/>
  <c r="CV431" i="20"/>
  <c r="CU431" i="20"/>
  <c r="CT431" i="20"/>
  <c r="CS431" i="20"/>
  <c r="CR431" i="20"/>
  <c r="CQ431" i="20"/>
  <c r="CP431" i="20"/>
  <c r="CO431" i="20"/>
  <c r="CN431" i="20"/>
  <c r="CM431" i="20"/>
  <c r="CL431" i="20"/>
  <c r="CK431" i="20"/>
  <c r="CJ431" i="20"/>
  <c r="CI431" i="20"/>
  <c r="CH431" i="20"/>
  <c r="CG431" i="20"/>
  <c r="CF431" i="20"/>
  <c r="CE431" i="20"/>
  <c r="CD431" i="20"/>
  <c r="CC431" i="20"/>
  <c r="CB431" i="20"/>
  <c r="CA431" i="20"/>
  <c r="BZ431" i="20"/>
  <c r="BY431" i="20"/>
  <c r="FR430" i="20"/>
  <c r="FQ430" i="20"/>
  <c r="FP430" i="20"/>
  <c r="FO430" i="20"/>
  <c r="FN430" i="20"/>
  <c r="FM430" i="20"/>
  <c r="FL430" i="20"/>
  <c r="FK430" i="20"/>
  <c r="FJ430" i="20"/>
  <c r="FI430" i="20"/>
  <c r="FH430" i="20"/>
  <c r="FG430" i="20"/>
  <c r="FF430" i="20"/>
  <c r="FE430" i="20"/>
  <c r="FD430" i="20"/>
  <c r="FC430" i="20"/>
  <c r="FB430" i="20"/>
  <c r="FA430" i="20"/>
  <c r="EZ430" i="20"/>
  <c r="EY430" i="20"/>
  <c r="EX430" i="20"/>
  <c r="EW430" i="20"/>
  <c r="EV430" i="20"/>
  <c r="EU430" i="20"/>
  <c r="ET430" i="20"/>
  <c r="ES430" i="20"/>
  <c r="ER430" i="20"/>
  <c r="EQ430" i="20"/>
  <c r="EP430" i="20"/>
  <c r="EO430" i="20"/>
  <c r="EN430" i="20"/>
  <c r="EM430" i="20"/>
  <c r="EL430" i="20"/>
  <c r="EK430" i="20"/>
  <c r="EJ430" i="20"/>
  <c r="EI430" i="20"/>
  <c r="EH430" i="20"/>
  <c r="EG430" i="20"/>
  <c r="EF430" i="20"/>
  <c r="EE430" i="20"/>
  <c r="ED430" i="20"/>
  <c r="EC430" i="20"/>
  <c r="EB430" i="20"/>
  <c r="EA430" i="20"/>
  <c r="DZ430" i="20"/>
  <c r="DY430" i="20"/>
  <c r="DX430" i="20"/>
  <c r="DW430" i="20"/>
  <c r="DV430" i="20"/>
  <c r="DU430" i="20"/>
  <c r="DT430" i="20"/>
  <c r="DS430" i="20"/>
  <c r="DR430" i="20"/>
  <c r="DQ430" i="20"/>
  <c r="DP430" i="20"/>
  <c r="DO430" i="20"/>
  <c r="DN430" i="20"/>
  <c r="DM430" i="20"/>
  <c r="DL430" i="20"/>
  <c r="DK430" i="20"/>
  <c r="DJ430" i="20"/>
  <c r="DI430" i="20"/>
  <c r="DH430" i="20"/>
  <c r="DG430" i="20"/>
  <c r="DF430" i="20"/>
  <c r="DE430" i="20"/>
  <c r="DD430" i="20"/>
  <c r="DC430" i="20"/>
  <c r="DB430" i="20"/>
  <c r="DA430" i="20"/>
  <c r="CZ430" i="20"/>
  <c r="CY430" i="20"/>
  <c r="CX430" i="20"/>
  <c r="CW430" i="20"/>
  <c r="CV430" i="20"/>
  <c r="CU430" i="20"/>
  <c r="CT430" i="20"/>
  <c r="CS430" i="20"/>
  <c r="CR430" i="20"/>
  <c r="CQ430" i="20"/>
  <c r="CP430" i="20"/>
  <c r="CO430" i="20"/>
  <c r="CN430" i="20"/>
  <c r="CM430" i="20"/>
  <c r="CL430" i="20"/>
  <c r="CK430" i="20"/>
  <c r="CJ430" i="20"/>
  <c r="CI430" i="20"/>
  <c r="CH430" i="20"/>
  <c r="CG430" i="20"/>
  <c r="CF430" i="20"/>
  <c r="CE430" i="20"/>
  <c r="CD430" i="20"/>
  <c r="CC430" i="20"/>
  <c r="CB430" i="20"/>
  <c r="CA430" i="20"/>
  <c r="BZ430" i="20"/>
  <c r="BY430" i="20"/>
  <c r="FR429" i="20"/>
  <c r="FQ429" i="20"/>
  <c r="FP429" i="20"/>
  <c r="FO429" i="20"/>
  <c r="FN429" i="20"/>
  <c r="FM429" i="20"/>
  <c r="FL429" i="20"/>
  <c r="FK429" i="20"/>
  <c r="FJ429" i="20"/>
  <c r="FI429" i="20"/>
  <c r="FH429" i="20"/>
  <c r="FG429" i="20"/>
  <c r="FF429" i="20"/>
  <c r="FE429" i="20"/>
  <c r="FD429" i="20"/>
  <c r="FC429" i="20"/>
  <c r="FB429" i="20"/>
  <c r="FA429" i="20"/>
  <c r="EZ429" i="20"/>
  <c r="EY429" i="20"/>
  <c r="EX429" i="20"/>
  <c r="EW429" i="20"/>
  <c r="EV429" i="20"/>
  <c r="EU429" i="20"/>
  <c r="ET429" i="20"/>
  <c r="ES429" i="20"/>
  <c r="ER429" i="20"/>
  <c r="EQ429" i="20"/>
  <c r="EP429" i="20"/>
  <c r="EO429" i="20"/>
  <c r="EN429" i="20"/>
  <c r="EM429" i="20"/>
  <c r="EL429" i="20"/>
  <c r="EK429" i="20"/>
  <c r="EJ429" i="20"/>
  <c r="EI429" i="20"/>
  <c r="EH429" i="20"/>
  <c r="EG429" i="20"/>
  <c r="EF429" i="20"/>
  <c r="EE429" i="20"/>
  <c r="ED429" i="20"/>
  <c r="EC429" i="20"/>
  <c r="EB429" i="20"/>
  <c r="EA429" i="20"/>
  <c r="DZ429" i="20"/>
  <c r="DY429" i="20"/>
  <c r="DX429" i="20"/>
  <c r="DW429" i="20"/>
  <c r="DV429" i="20"/>
  <c r="DU429" i="20"/>
  <c r="DT429" i="20"/>
  <c r="DS429" i="20"/>
  <c r="DR429" i="20"/>
  <c r="DQ429" i="20"/>
  <c r="DP429" i="20"/>
  <c r="DO429" i="20"/>
  <c r="DN429" i="20"/>
  <c r="DM429" i="20"/>
  <c r="DL429" i="20"/>
  <c r="DK429" i="20"/>
  <c r="DJ429" i="20"/>
  <c r="DI429" i="20"/>
  <c r="DH429" i="20"/>
  <c r="DG429" i="20"/>
  <c r="DF429" i="20"/>
  <c r="DE429" i="20"/>
  <c r="DD429" i="20"/>
  <c r="DC429" i="20"/>
  <c r="DB429" i="20"/>
  <c r="DA429" i="20"/>
  <c r="CZ429" i="20"/>
  <c r="CY429" i="20"/>
  <c r="CX429" i="20"/>
  <c r="CW429" i="20"/>
  <c r="CV429" i="20"/>
  <c r="CU429" i="20"/>
  <c r="CT429" i="20"/>
  <c r="CS429" i="20"/>
  <c r="CR429" i="20"/>
  <c r="CQ429" i="20"/>
  <c r="CP429" i="20"/>
  <c r="CO429" i="20"/>
  <c r="CN429" i="20"/>
  <c r="CM429" i="20"/>
  <c r="CL429" i="20"/>
  <c r="CK429" i="20"/>
  <c r="CJ429" i="20"/>
  <c r="CI429" i="20"/>
  <c r="CH429" i="20"/>
  <c r="CG429" i="20"/>
  <c r="CF429" i="20"/>
  <c r="CE429" i="20"/>
  <c r="CD429" i="20"/>
  <c r="CC429" i="20"/>
  <c r="CB429" i="20"/>
  <c r="CA429" i="20"/>
  <c r="BZ429" i="20"/>
  <c r="BY429" i="20"/>
  <c r="FR428" i="20"/>
  <c r="FQ428" i="20"/>
  <c r="FP428" i="20"/>
  <c r="FO428" i="20"/>
  <c r="FN428" i="20"/>
  <c r="FM428" i="20"/>
  <c r="FL428" i="20"/>
  <c r="FK428" i="20"/>
  <c r="FJ428" i="20"/>
  <c r="FI428" i="20"/>
  <c r="FH428" i="20"/>
  <c r="FG428" i="20"/>
  <c r="FF428" i="20"/>
  <c r="FE428" i="20"/>
  <c r="FD428" i="20"/>
  <c r="FC428" i="20"/>
  <c r="FB428" i="20"/>
  <c r="FA428" i="20"/>
  <c r="EZ428" i="20"/>
  <c r="EY428" i="20"/>
  <c r="EX428" i="20"/>
  <c r="EW428" i="20"/>
  <c r="EV428" i="20"/>
  <c r="EU428" i="20"/>
  <c r="ET428" i="20"/>
  <c r="ES428" i="20"/>
  <c r="ER428" i="20"/>
  <c r="EQ428" i="20"/>
  <c r="EP428" i="20"/>
  <c r="EO428" i="20"/>
  <c r="EN428" i="20"/>
  <c r="EM428" i="20"/>
  <c r="EL428" i="20"/>
  <c r="EK428" i="20"/>
  <c r="EJ428" i="20"/>
  <c r="EI428" i="20"/>
  <c r="EH428" i="20"/>
  <c r="EG428" i="20"/>
  <c r="EF428" i="20"/>
  <c r="EE428" i="20"/>
  <c r="ED428" i="20"/>
  <c r="EC428" i="20"/>
  <c r="EB428" i="20"/>
  <c r="EA428" i="20"/>
  <c r="DZ428" i="20"/>
  <c r="DY428" i="20"/>
  <c r="DX428" i="20"/>
  <c r="DW428" i="20"/>
  <c r="DV428" i="20"/>
  <c r="DU428" i="20"/>
  <c r="DT428" i="20"/>
  <c r="DS428" i="20"/>
  <c r="DR428" i="20"/>
  <c r="DQ428" i="20"/>
  <c r="DP428" i="20"/>
  <c r="DO428" i="20"/>
  <c r="DN428" i="20"/>
  <c r="DM428" i="20"/>
  <c r="DL428" i="20"/>
  <c r="DK428" i="20"/>
  <c r="DJ428" i="20"/>
  <c r="DI428" i="20"/>
  <c r="DH428" i="20"/>
  <c r="DG428" i="20"/>
  <c r="DF428" i="20"/>
  <c r="DE428" i="20"/>
  <c r="DD428" i="20"/>
  <c r="DC428" i="20"/>
  <c r="DB428" i="20"/>
  <c r="DA428" i="20"/>
  <c r="CZ428" i="20"/>
  <c r="CY428" i="20"/>
  <c r="CX428" i="20"/>
  <c r="CW428" i="20"/>
  <c r="CV428" i="20"/>
  <c r="CU428" i="20"/>
  <c r="CT428" i="20"/>
  <c r="CS428" i="20"/>
  <c r="CR428" i="20"/>
  <c r="CQ428" i="20"/>
  <c r="CP428" i="20"/>
  <c r="CO428" i="20"/>
  <c r="CN428" i="20"/>
  <c r="CM428" i="20"/>
  <c r="CL428" i="20"/>
  <c r="CK428" i="20"/>
  <c r="CJ428" i="20"/>
  <c r="CI428" i="20"/>
  <c r="CH428" i="20"/>
  <c r="CG428" i="20"/>
  <c r="CF428" i="20"/>
  <c r="CE428" i="20"/>
  <c r="CD428" i="20"/>
  <c r="CC428" i="20"/>
  <c r="CB428" i="20"/>
  <c r="CA428" i="20"/>
  <c r="BZ428" i="20"/>
  <c r="BY428" i="20"/>
  <c r="FR427" i="20"/>
  <c r="FQ427" i="20"/>
  <c r="FP427" i="20"/>
  <c r="FO427" i="20"/>
  <c r="FN427" i="20"/>
  <c r="FM427" i="20"/>
  <c r="FL427" i="20"/>
  <c r="FK427" i="20"/>
  <c r="FJ427" i="20"/>
  <c r="FI427" i="20"/>
  <c r="FH427" i="20"/>
  <c r="FG427" i="20"/>
  <c r="FF427" i="20"/>
  <c r="FE427" i="20"/>
  <c r="FD427" i="20"/>
  <c r="FC427" i="20"/>
  <c r="FB427" i="20"/>
  <c r="FA427" i="20"/>
  <c r="EZ427" i="20"/>
  <c r="EY427" i="20"/>
  <c r="EX427" i="20"/>
  <c r="EW427" i="20"/>
  <c r="EV427" i="20"/>
  <c r="EU427" i="20"/>
  <c r="ET427" i="20"/>
  <c r="ES427" i="20"/>
  <c r="ER427" i="20"/>
  <c r="EQ427" i="20"/>
  <c r="EP427" i="20"/>
  <c r="EO427" i="20"/>
  <c r="EN427" i="20"/>
  <c r="EM427" i="20"/>
  <c r="EL427" i="20"/>
  <c r="EK427" i="20"/>
  <c r="EJ427" i="20"/>
  <c r="EI427" i="20"/>
  <c r="EH427" i="20"/>
  <c r="EG427" i="20"/>
  <c r="EF427" i="20"/>
  <c r="EE427" i="20"/>
  <c r="ED427" i="20"/>
  <c r="EC427" i="20"/>
  <c r="EB427" i="20"/>
  <c r="EA427" i="20"/>
  <c r="DZ427" i="20"/>
  <c r="DY427" i="20"/>
  <c r="DX427" i="20"/>
  <c r="DW427" i="20"/>
  <c r="DV427" i="20"/>
  <c r="DU427" i="20"/>
  <c r="DT427" i="20"/>
  <c r="DS427" i="20"/>
  <c r="DR427" i="20"/>
  <c r="DQ427" i="20"/>
  <c r="DP427" i="20"/>
  <c r="DO427" i="20"/>
  <c r="DN427" i="20"/>
  <c r="DM427" i="20"/>
  <c r="DL427" i="20"/>
  <c r="DK427" i="20"/>
  <c r="DJ427" i="20"/>
  <c r="DI427" i="20"/>
  <c r="DH427" i="20"/>
  <c r="DG427" i="20"/>
  <c r="DF427" i="20"/>
  <c r="DE427" i="20"/>
  <c r="DD427" i="20"/>
  <c r="DC427" i="20"/>
  <c r="DB427" i="20"/>
  <c r="DA427" i="20"/>
  <c r="CZ427" i="20"/>
  <c r="CY427" i="20"/>
  <c r="CX427" i="20"/>
  <c r="CW427" i="20"/>
  <c r="CV427" i="20"/>
  <c r="CU427" i="20"/>
  <c r="CT427" i="20"/>
  <c r="CS427" i="20"/>
  <c r="CR427" i="20"/>
  <c r="CQ427" i="20"/>
  <c r="CP427" i="20"/>
  <c r="CO427" i="20"/>
  <c r="CN427" i="20"/>
  <c r="CM427" i="20"/>
  <c r="CL427" i="20"/>
  <c r="CK427" i="20"/>
  <c r="CJ427" i="20"/>
  <c r="CI427" i="20"/>
  <c r="CH427" i="20"/>
  <c r="CG427" i="20"/>
  <c r="CF427" i="20"/>
  <c r="CE427" i="20"/>
  <c r="CD427" i="20"/>
  <c r="CC427" i="20"/>
  <c r="CB427" i="20"/>
  <c r="CA427" i="20"/>
  <c r="BZ427" i="20"/>
  <c r="BY427" i="20"/>
  <c r="FR426" i="20"/>
  <c r="FQ426" i="20"/>
  <c r="FP426" i="20"/>
  <c r="FO426" i="20"/>
  <c r="FN426" i="20"/>
  <c r="FM426" i="20"/>
  <c r="FL426" i="20"/>
  <c r="FK426" i="20"/>
  <c r="FJ426" i="20"/>
  <c r="FI426" i="20"/>
  <c r="FH426" i="20"/>
  <c r="FG426" i="20"/>
  <c r="FF426" i="20"/>
  <c r="FE426" i="20"/>
  <c r="FD426" i="20"/>
  <c r="FC426" i="20"/>
  <c r="FB426" i="20"/>
  <c r="FA426" i="20"/>
  <c r="EZ426" i="20"/>
  <c r="EY426" i="20"/>
  <c r="EX426" i="20"/>
  <c r="EW426" i="20"/>
  <c r="EV426" i="20"/>
  <c r="EU426" i="20"/>
  <c r="ET426" i="20"/>
  <c r="ES426" i="20"/>
  <c r="ER426" i="20"/>
  <c r="EQ426" i="20"/>
  <c r="EP426" i="20"/>
  <c r="EO426" i="20"/>
  <c r="EN426" i="20"/>
  <c r="EM426" i="20"/>
  <c r="EL426" i="20"/>
  <c r="EK426" i="20"/>
  <c r="EJ426" i="20"/>
  <c r="EI426" i="20"/>
  <c r="EH426" i="20"/>
  <c r="EG426" i="20"/>
  <c r="EF426" i="20"/>
  <c r="EE426" i="20"/>
  <c r="ED426" i="20"/>
  <c r="EC426" i="20"/>
  <c r="EB426" i="20"/>
  <c r="EA426" i="20"/>
  <c r="DZ426" i="20"/>
  <c r="DY426" i="20"/>
  <c r="DX426" i="20"/>
  <c r="DW426" i="20"/>
  <c r="DV426" i="20"/>
  <c r="DU426" i="20"/>
  <c r="DT426" i="20"/>
  <c r="DS426" i="20"/>
  <c r="DR426" i="20"/>
  <c r="DQ426" i="20"/>
  <c r="DP426" i="20"/>
  <c r="DO426" i="20"/>
  <c r="DN426" i="20"/>
  <c r="DM426" i="20"/>
  <c r="DL426" i="20"/>
  <c r="DK426" i="20"/>
  <c r="DJ426" i="20"/>
  <c r="DI426" i="20"/>
  <c r="DH426" i="20"/>
  <c r="DG426" i="20"/>
  <c r="DF426" i="20"/>
  <c r="DE426" i="20"/>
  <c r="DD426" i="20"/>
  <c r="DC426" i="20"/>
  <c r="DB426" i="20"/>
  <c r="DA426" i="20"/>
  <c r="CZ426" i="20"/>
  <c r="CY426" i="20"/>
  <c r="CX426" i="20"/>
  <c r="CW426" i="20"/>
  <c r="CV426" i="20"/>
  <c r="CU426" i="20"/>
  <c r="CT426" i="20"/>
  <c r="CS426" i="20"/>
  <c r="CR426" i="20"/>
  <c r="CQ426" i="20"/>
  <c r="CP426" i="20"/>
  <c r="CO426" i="20"/>
  <c r="CN426" i="20"/>
  <c r="CM426" i="20"/>
  <c r="CL426" i="20"/>
  <c r="CK426" i="20"/>
  <c r="CJ426" i="20"/>
  <c r="CI426" i="20"/>
  <c r="CH426" i="20"/>
  <c r="CG426" i="20"/>
  <c r="CF426" i="20"/>
  <c r="CE426" i="20"/>
  <c r="CD426" i="20"/>
  <c r="CC426" i="20"/>
  <c r="CB426" i="20"/>
  <c r="CA426" i="20"/>
  <c r="BZ426" i="20"/>
  <c r="BY426" i="20"/>
  <c r="FR425" i="20"/>
  <c r="FQ425" i="20"/>
  <c r="FP425" i="20"/>
  <c r="FO425" i="20"/>
  <c r="FN425" i="20"/>
  <c r="FM425" i="20"/>
  <c r="FL425" i="20"/>
  <c r="FK425" i="20"/>
  <c r="FJ425" i="20"/>
  <c r="FI425" i="20"/>
  <c r="FH425" i="20"/>
  <c r="FG425" i="20"/>
  <c r="FF425" i="20"/>
  <c r="FE425" i="20"/>
  <c r="FD425" i="20"/>
  <c r="FC425" i="20"/>
  <c r="FB425" i="20"/>
  <c r="FA425" i="20"/>
  <c r="EZ425" i="20"/>
  <c r="EY425" i="20"/>
  <c r="EX425" i="20"/>
  <c r="EW425" i="20"/>
  <c r="EV425" i="20"/>
  <c r="EU425" i="20"/>
  <c r="ET425" i="20"/>
  <c r="ES425" i="20"/>
  <c r="ER425" i="20"/>
  <c r="EQ425" i="20"/>
  <c r="EP425" i="20"/>
  <c r="EO425" i="20"/>
  <c r="EN425" i="20"/>
  <c r="EM425" i="20"/>
  <c r="EL425" i="20"/>
  <c r="EK425" i="20"/>
  <c r="EJ425" i="20"/>
  <c r="EI425" i="20"/>
  <c r="EH425" i="20"/>
  <c r="EG425" i="20"/>
  <c r="EF425" i="20"/>
  <c r="EE425" i="20"/>
  <c r="ED425" i="20"/>
  <c r="EC425" i="20"/>
  <c r="EB425" i="20"/>
  <c r="EA425" i="20"/>
  <c r="DZ425" i="20"/>
  <c r="DY425" i="20"/>
  <c r="DX425" i="20"/>
  <c r="DW425" i="20"/>
  <c r="DV425" i="20"/>
  <c r="DU425" i="20"/>
  <c r="DT425" i="20"/>
  <c r="DS425" i="20"/>
  <c r="DR425" i="20"/>
  <c r="DQ425" i="20"/>
  <c r="DP425" i="20"/>
  <c r="DO425" i="20"/>
  <c r="DN425" i="20"/>
  <c r="DM425" i="20"/>
  <c r="DL425" i="20"/>
  <c r="DK425" i="20"/>
  <c r="DJ425" i="20"/>
  <c r="DI425" i="20"/>
  <c r="DH425" i="20"/>
  <c r="DG425" i="20"/>
  <c r="DF425" i="20"/>
  <c r="DE425" i="20"/>
  <c r="DD425" i="20"/>
  <c r="DC425" i="20"/>
  <c r="DB425" i="20"/>
  <c r="DA425" i="20"/>
  <c r="CZ425" i="20"/>
  <c r="CY425" i="20"/>
  <c r="CX425" i="20"/>
  <c r="CW425" i="20"/>
  <c r="CV425" i="20"/>
  <c r="CU425" i="20"/>
  <c r="CT425" i="20"/>
  <c r="CS425" i="20"/>
  <c r="CR425" i="20"/>
  <c r="CQ425" i="20"/>
  <c r="CP425" i="20"/>
  <c r="CO425" i="20"/>
  <c r="CN425" i="20"/>
  <c r="CM425" i="20"/>
  <c r="CL425" i="20"/>
  <c r="CK425" i="20"/>
  <c r="CJ425" i="20"/>
  <c r="CI425" i="20"/>
  <c r="CH425" i="20"/>
  <c r="CG425" i="20"/>
  <c r="CF425" i="20"/>
  <c r="CE425" i="20"/>
  <c r="CD425" i="20"/>
  <c r="CC425" i="20"/>
  <c r="CB425" i="20"/>
  <c r="CA425" i="20"/>
  <c r="BZ425" i="20"/>
  <c r="BY425" i="20"/>
  <c r="FR381" i="20"/>
  <c r="FQ381" i="20"/>
  <c r="FP381" i="20"/>
  <c r="FO381" i="20"/>
  <c r="FN381" i="20"/>
  <c r="FM381" i="20"/>
  <c r="FL381" i="20"/>
  <c r="FK381" i="20"/>
  <c r="FJ381" i="20"/>
  <c r="FI381" i="20"/>
  <c r="FH381" i="20"/>
  <c r="FG381" i="20"/>
  <c r="FF381" i="20"/>
  <c r="FE381" i="20"/>
  <c r="FD381" i="20"/>
  <c r="FC381" i="20"/>
  <c r="FB381" i="20"/>
  <c r="FA381" i="20"/>
  <c r="EZ381" i="20"/>
  <c r="EY381" i="20"/>
  <c r="EX381" i="20"/>
  <c r="EW381" i="20"/>
  <c r="EV381" i="20"/>
  <c r="EU381" i="20"/>
  <c r="ET381" i="20"/>
  <c r="ES381" i="20"/>
  <c r="ER381" i="20"/>
  <c r="EQ381" i="20"/>
  <c r="EP381" i="20"/>
  <c r="EO381" i="20"/>
  <c r="EN381" i="20"/>
  <c r="EM381" i="20"/>
  <c r="EL381" i="20"/>
  <c r="EK381" i="20"/>
  <c r="EJ381" i="20"/>
  <c r="EI381" i="20"/>
  <c r="EH381" i="20"/>
  <c r="EG381" i="20"/>
  <c r="EF381" i="20"/>
  <c r="EE381" i="20"/>
  <c r="ED381" i="20"/>
  <c r="EC381" i="20"/>
  <c r="EB381" i="20"/>
  <c r="EA381" i="20"/>
  <c r="DZ381" i="20"/>
  <c r="DY381" i="20"/>
  <c r="DX381" i="20"/>
  <c r="DW381" i="20"/>
  <c r="DV381" i="20"/>
  <c r="DU381" i="20"/>
  <c r="DT381" i="20"/>
  <c r="DS381" i="20"/>
  <c r="DR381" i="20"/>
  <c r="DQ381" i="20"/>
  <c r="DP381" i="20"/>
  <c r="DO381" i="20"/>
  <c r="DN381" i="20"/>
  <c r="DM381" i="20"/>
  <c r="DL381" i="20"/>
  <c r="DK381" i="20"/>
  <c r="DJ381" i="20"/>
  <c r="DI381" i="20"/>
  <c r="DH381" i="20"/>
  <c r="DG381" i="20"/>
  <c r="DF381" i="20"/>
  <c r="DE381" i="20"/>
  <c r="DD381" i="20"/>
  <c r="DC381" i="20"/>
  <c r="DB381" i="20"/>
  <c r="DA381" i="20"/>
  <c r="CZ381" i="20"/>
  <c r="CY381" i="20"/>
  <c r="CX381" i="20"/>
  <c r="CW381" i="20"/>
  <c r="CV381" i="20"/>
  <c r="CU381" i="20"/>
  <c r="CT381" i="20"/>
  <c r="CS381" i="20"/>
  <c r="CR381" i="20"/>
  <c r="CQ381" i="20"/>
  <c r="CP381" i="20"/>
  <c r="CO381" i="20"/>
  <c r="CN381" i="20"/>
  <c r="CM381" i="20"/>
  <c r="CL381" i="20"/>
  <c r="CK381" i="20"/>
  <c r="CJ381" i="20"/>
  <c r="CI381" i="20"/>
  <c r="CH381" i="20"/>
  <c r="CG381" i="20"/>
  <c r="CF381" i="20"/>
  <c r="CE381" i="20"/>
  <c r="CD381" i="20"/>
  <c r="CC381" i="20"/>
  <c r="CB381" i="20"/>
  <c r="CA381" i="20"/>
  <c r="BZ381" i="20"/>
  <c r="BY381" i="20"/>
  <c r="FR380" i="20"/>
  <c r="FQ380" i="20"/>
  <c r="FP380" i="20"/>
  <c r="FO380" i="20"/>
  <c r="FN380" i="20"/>
  <c r="FM380" i="20"/>
  <c r="FL380" i="20"/>
  <c r="FK380" i="20"/>
  <c r="FJ380" i="20"/>
  <c r="FI380" i="20"/>
  <c r="FH380" i="20"/>
  <c r="FG380" i="20"/>
  <c r="FF380" i="20"/>
  <c r="FE380" i="20"/>
  <c r="FD380" i="20"/>
  <c r="FC380" i="20"/>
  <c r="FB380" i="20"/>
  <c r="FA380" i="20"/>
  <c r="EZ380" i="20"/>
  <c r="EY380" i="20"/>
  <c r="EX380" i="20"/>
  <c r="EW380" i="20"/>
  <c r="EV380" i="20"/>
  <c r="EU380" i="20"/>
  <c r="ET380" i="20"/>
  <c r="ES380" i="20"/>
  <c r="ER380" i="20"/>
  <c r="EQ380" i="20"/>
  <c r="EP380" i="20"/>
  <c r="EO380" i="20"/>
  <c r="EN380" i="20"/>
  <c r="EM380" i="20"/>
  <c r="EL380" i="20"/>
  <c r="EK380" i="20"/>
  <c r="EJ380" i="20"/>
  <c r="EI380" i="20"/>
  <c r="EH380" i="20"/>
  <c r="EG380" i="20"/>
  <c r="EF380" i="20"/>
  <c r="EE380" i="20"/>
  <c r="ED380" i="20"/>
  <c r="EC380" i="20"/>
  <c r="EB380" i="20"/>
  <c r="EA380" i="20"/>
  <c r="DZ380" i="20"/>
  <c r="DY380" i="20"/>
  <c r="DX380" i="20"/>
  <c r="DW380" i="20"/>
  <c r="DV380" i="20"/>
  <c r="DU380" i="20"/>
  <c r="DT380" i="20"/>
  <c r="DS380" i="20"/>
  <c r="DR380" i="20"/>
  <c r="DQ380" i="20"/>
  <c r="DP380" i="20"/>
  <c r="DO380" i="20"/>
  <c r="DN380" i="20"/>
  <c r="DM380" i="20"/>
  <c r="DL380" i="20"/>
  <c r="DK380" i="20"/>
  <c r="DJ380" i="20"/>
  <c r="DI380" i="20"/>
  <c r="DH380" i="20"/>
  <c r="DG380" i="20"/>
  <c r="DF380" i="20"/>
  <c r="DE380" i="20"/>
  <c r="DD380" i="20"/>
  <c r="DC380" i="20"/>
  <c r="DB380" i="20"/>
  <c r="DA380" i="20"/>
  <c r="CZ380" i="20"/>
  <c r="CY380" i="20"/>
  <c r="CX380" i="20"/>
  <c r="CW380" i="20"/>
  <c r="CV380" i="20"/>
  <c r="CU380" i="20"/>
  <c r="CT380" i="20"/>
  <c r="CS380" i="20"/>
  <c r="CR380" i="20"/>
  <c r="CQ380" i="20"/>
  <c r="CP380" i="20"/>
  <c r="CO380" i="20"/>
  <c r="CN380" i="20"/>
  <c r="CM380" i="20"/>
  <c r="CL380" i="20"/>
  <c r="CK380" i="20"/>
  <c r="CJ380" i="20"/>
  <c r="CI380" i="20"/>
  <c r="CH380" i="20"/>
  <c r="CG380" i="20"/>
  <c r="CF380" i="20"/>
  <c r="CE380" i="20"/>
  <c r="CD380" i="20"/>
  <c r="CC380" i="20"/>
  <c r="CB380" i="20"/>
  <c r="CA380" i="20"/>
  <c r="BZ380" i="20"/>
  <c r="BY380" i="20"/>
  <c r="FR379" i="20"/>
  <c r="FQ379" i="20"/>
  <c r="FP379" i="20"/>
  <c r="FO379" i="20"/>
  <c r="FN379" i="20"/>
  <c r="FM379" i="20"/>
  <c r="FL379" i="20"/>
  <c r="FK379" i="20"/>
  <c r="FJ379" i="20"/>
  <c r="FI379" i="20"/>
  <c r="FH379" i="20"/>
  <c r="FG379" i="20"/>
  <c r="FF379" i="20"/>
  <c r="FE379" i="20"/>
  <c r="FD379" i="20"/>
  <c r="FC379" i="20"/>
  <c r="FB379" i="20"/>
  <c r="FA379" i="20"/>
  <c r="EZ379" i="20"/>
  <c r="EY379" i="20"/>
  <c r="EX379" i="20"/>
  <c r="EW379" i="20"/>
  <c r="EV379" i="20"/>
  <c r="EU379" i="20"/>
  <c r="ET379" i="20"/>
  <c r="ES379" i="20"/>
  <c r="ER379" i="20"/>
  <c r="EQ379" i="20"/>
  <c r="EP379" i="20"/>
  <c r="EO379" i="20"/>
  <c r="EN379" i="20"/>
  <c r="EM379" i="20"/>
  <c r="EL379" i="20"/>
  <c r="EK379" i="20"/>
  <c r="EJ379" i="20"/>
  <c r="EI379" i="20"/>
  <c r="EH379" i="20"/>
  <c r="EG379" i="20"/>
  <c r="EF379" i="20"/>
  <c r="EE379" i="20"/>
  <c r="ED379" i="20"/>
  <c r="EC379" i="20"/>
  <c r="EB379" i="20"/>
  <c r="EA379" i="20"/>
  <c r="DZ379" i="20"/>
  <c r="DY379" i="20"/>
  <c r="DX379" i="20"/>
  <c r="DW379" i="20"/>
  <c r="DV379" i="20"/>
  <c r="DU379" i="20"/>
  <c r="DT379" i="20"/>
  <c r="DS379" i="20"/>
  <c r="DR379" i="20"/>
  <c r="DQ379" i="20"/>
  <c r="DP379" i="20"/>
  <c r="DO379" i="20"/>
  <c r="DN379" i="20"/>
  <c r="DM379" i="20"/>
  <c r="DL379" i="20"/>
  <c r="DK379" i="20"/>
  <c r="DJ379" i="20"/>
  <c r="DI379" i="20"/>
  <c r="DH379" i="20"/>
  <c r="DG379" i="20"/>
  <c r="DF379" i="20"/>
  <c r="DE379" i="20"/>
  <c r="DD379" i="20"/>
  <c r="DC379" i="20"/>
  <c r="DB379" i="20"/>
  <c r="DA379" i="20"/>
  <c r="CZ379" i="20"/>
  <c r="CY379" i="20"/>
  <c r="CX379" i="20"/>
  <c r="CW379" i="20"/>
  <c r="CV379" i="20"/>
  <c r="CU379" i="20"/>
  <c r="CT379" i="20"/>
  <c r="CS379" i="20"/>
  <c r="CR379" i="20"/>
  <c r="CQ379" i="20"/>
  <c r="CP379" i="20"/>
  <c r="CO379" i="20"/>
  <c r="CN379" i="20"/>
  <c r="CM379" i="20"/>
  <c r="CL379" i="20"/>
  <c r="CK379" i="20"/>
  <c r="CJ379" i="20"/>
  <c r="CI379" i="20"/>
  <c r="CH379" i="20"/>
  <c r="CG379" i="20"/>
  <c r="CF379" i="20"/>
  <c r="CE379" i="20"/>
  <c r="CD379" i="20"/>
  <c r="CC379" i="20"/>
  <c r="CB379" i="20"/>
  <c r="CA379" i="20"/>
  <c r="BZ379" i="20"/>
  <c r="BY379" i="20"/>
  <c r="FR378" i="20"/>
  <c r="FQ378" i="20"/>
  <c r="FP378" i="20"/>
  <c r="FO378" i="20"/>
  <c r="FN378" i="20"/>
  <c r="FM378" i="20"/>
  <c r="FL378" i="20"/>
  <c r="FK378" i="20"/>
  <c r="FJ378" i="20"/>
  <c r="FI378" i="20"/>
  <c r="FH378" i="20"/>
  <c r="FG378" i="20"/>
  <c r="FF378" i="20"/>
  <c r="FE378" i="20"/>
  <c r="FD378" i="20"/>
  <c r="FC378" i="20"/>
  <c r="FB378" i="20"/>
  <c r="FA378" i="20"/>
  <c r="EZ378" i="20"/>
  <c r="EY378" i="20"/>
  <c r="EX378" i="20"/>
  <c r="EW378" i="20"/>
  <c r="EV378" i="20"/>
  <c r="EU378" i="20"/>
  <c r="ET378" i="20"/>
  <c r="ES378" i="20"/>
  <c r="ER378" i="20"/>
  <c r="EQ378" i="20"/>
  <c r="EP378" i="20"/>
  <c r="EO378" i="20"/>
  <c r="EN378" i="20"/>
  <c r="EM378" i="20"/>
  <c r="EL378" i="20"/>
  <c r="EK378" i="20"/>
  <c r="EJ378" i="20"/>
  <c r="EI378" i="20"/>
  <c r="EH378" i="20"/>
  <c r="EG378" i="20"/>
  <c r="EF378" i="20"/>
  <c r="EE378" i="20"/>
  <c r="ED378" i="20"/>
  <c r="EC378" i="20"/>
  <c r="EB378" i="20"/>
  <c r="EA378" i="20"/>
  <c r="DZ378" i="20"/>
  <c r="DY378" i="20"/>
  <c r="DX378" i="20"/>
  <c r="DW378" i="20"/>
  <c r="DV378" i="20"/>
  <c r="DU378" i="20"/>
  <c r="DT378" i="20"/>
  <c r="DS378" i="20"/>
  <c r="DR378" i="20"/>
  <c r="DQ378" i="20"/>
  <c r="DP378" i="20"/>
  <c r="DO378" i="20"/>
  <c r="DN378" i="20"/>
  <c r="DM378" i="20"/>
  <c r="DL378" i="20"/>
  <c r="DK378" i="20"/>
  <c r="DJ378" i="20"/>
  <c r="DI378" i="20"/>
  <c r="DH378" i="20"/>
  <c r="DG378" i="20"/>
  <c r="DF378" i="20"/>
  <c r="DE378" i="20"/>
  <c r="DD378" i="20"/>
  <c r="DC378" i="20"/>
  <c r="DB378" i="20"/>
  <c r="DA378" i="20"/>
  <c r="CZ378" i="20"/>
  <c r="CY378" i="20"/>
  <c r="CX378" i="20"/>
  <c r="CW378" i="20"/>
  <c r="CV378" i="20"/>
  <c r="CU378" i="20"/>
  <c r="CT378" i="20"/>
  <c r="CS378" i="20"/>
  <c r="CR378" i="20"/>
  <c r="CQ378" i="20"/>
  <c r="CP378" i="20"/>
  <c r="CO378" i="20"/>
  <c r="CN378" i="20"/>
  <c r="CM378" i="20"/>
  <c r="CL378" i="20"/>
  <c r="CK378" i="20"/>
  <c r="CJ378" i="20"/>
  <c r="CI378" i="20"/>
  <c r="CH378" i="20"/>
  <c r="CG378" i="20"/>
  <c r="CF378" i="20"/>
  <c r="CE378" i="20"/>
  <c r="CD378" i="20"/>
  <c r="CC378" i="20"/>
  <c r="CB378" i="20"/>
  <c r="CA378" i="20"/>
  <c r="BZ378" i="20"/>
  <c r="BY378" i="20"/>
  <c r="FR377" i="20"/>
  <c r="FQ377" i="20"/>
  <c r="FP377" i="20"/>
  <c r="FO377" i="20"/>
  <c r="FN377" i="20"/>
  <c r="FM377" i="20"/>
  <c r="FL377" i="20"/>
  <c r="FK377" i="20"/>
  <c r="FJ377" i="20"/>
  <c r="FI377" i="20"/>
  <c r="FH377" i="20"/>
  <c r="FG377" i="20"/>
  <c r="FF377" i="20"/>
  <c r="FE377" i="20"/>
  <c r="FD377" i="20"/>
  <c r="FC377" i="20"/>
  <c r="FB377" i="20"/>
  <c r="FA377" i="20"/>
  <c r="EZ377" i="20"/>
  <c r="EY377" i="20"/>
  <c r="EX377" i="20"/>
  <c r="EW377" i="20"/>
  <c r="EV377" i="20"/>
  <c r="EU377" i="20"/>
  <c r="ET377" i="20"/>
  <c r="ES377" i="20"/>
  <c r="ER377" i="20"/>
  <c r="EQ377" i="20"/>
  <c r="EP377" i="20"/>
  <c r="EO377" i="20"/>
  <c r="EN377" i="20"/>
  <c r="EM377" i="20"/>
  <c r="EL377" i="20"/>
  <c r="EK377" i="20"/>
  <c r="EJ377" i="20"/>
  <c r="EI377" i="20"/>
  <c r="EH377" i="20"/>
  <c r="EG377" i="20"/>
  <c r="EF377" i="20"/>
  <c r="EE377" i="20"/>
  <c r="ED377" i="20"/>
  <c r="EC377" i="20"/>
  <c r="EB377" i="20"/>
  <c r="EA377" i="20"/>
  <c r="DZ377" i="20"/>
  <c r="DY377" i="20"/>
  <c r="DX377" i="20"/>
  <c r="DW377" i="20"/>
  <c r="DV377" i="20"/>
  <c r="DU377" i="20"/>
  <c r="DT377" i="20"/>
  <c r="DS377" i="20"/>
  <c r="DR377" i="20"/>
  <c r="DQ377" i="20"/>
  <c r="DP377" i="20"/>
  <c r="DO377" i="20"/>
  <c r="DN377" i="20"/>
  <c r="DM377" i="20"/>
  <c r="DL377" i="20"/>
  <c r="DK377" i="20"/>
  <c r="DJ377" i="20"/>
  <c r="DI377" i="20"/>
  <c r="DH377" i="20"/>
  <c r="DG377" i="20"/>
  <c r="DF377" i="20"/>
  <c r="DE377" i="20"/>
  <c r="DD377" i="20"/>
  <c r="DC377" i="20"/>
  <c r="DB377" i="20"/>
  <c r="DA377" i="20"/>
  <c r="CZ377" i="20"/>
  <c r="CY377" i="20"/>
  <c r="CX377" i="20"/>
  <c r="CW377" i="20"/>
  <c r="CV377" i="20"/>
  <c r="CU377" i="20"/>
  <c r="CT377" i="20"/>
  <c r="CS377" i="20"/>
  <c r="CR377" i="20"/>
  <c r="CQ377" i="20"/>
  <c r="CP377" i="20"/>
  <c r="CO377" i="20"/>
  <c r="CN377" i="20"/>
  <c r="CM377" i="20"/>
  <c r="CL377" i="20"/>
  <c r="CK377" i="20"/>
  <c r="CJ377" i="20"/>
  <c r="CI377" i="20"/>
  <c r="CH377" i="20"/>
  <c r="CG377" i="20"/>
  <c r="CF377" i="20"/>
  <c r="CE377" i="20"/>
  <c r="CD377" i="20"/>
  <c r="CC377" i="20"/>
  <c r="CB377" i="20"/>
  <c r="CA377" i="20"/>
  <c r="BZ377" i="20"/>
  <c r="BY377" i="20"/>
  <c r="FR376" i="20"/>
  <c r="FQ376" i="20"/>
  <c r="FP376" i="20"/>
  <c r="FO376" i="20"/>
  <c r="FN376" i="20"/>
  <c r="FM376" i="20"/>
  <c r="FL376" i="20"/>
  <c r="FK376" i="20"/>
  <c r="FJ376" i="20"/>
  <c r="FI376" i="20"/>
  <c r="FH376" i="20"/>
  <c r="FG376" i="20"/>
  <c r="FF376" i="20"/>
  <c r="FE376" i="20"/>
  <c r="FD376" i="20"/>
  <c r="FC376" i="20"/>
  <c r="FB376" i="20"/>
  <c r="FA376" i="20"/>
  <c r="EZ376" i="20"/>
  <c r="EY376" i="20"/>
  <c r="EX376" i="20"/>
  <c r="EW376" i="20"/>
  <c r="EV376" i="20"/>
  <c r="EU376" i="20"/>
  <c r="ET376" i="20"/>
  <c r="ES376" i="20"/>
  <c r="ER376" i="20"/>
  <c r="EQ376" i="20"/>
  <c r="EP376" i="20"/>
  <c r="EO376" i="20"/>
  <c r="EN376" i="20"/>
  <c r="EM376" i="20"/>
  <c r="EL376" i="20"/>
  <c r="EK376" i="20"/>
  <c r="EJ376" i="20"/>
  <c r="EI376" i="20"/>
  <c r="EH376" i="20"/>
  <c r="EG376" i="20"/>
  <c r="EF376" i="20"/>
  <c r="EE376" i="20"/>
  <c r="ED376" i="20"/>
  <c r="EC376" i="20"/>
  <c r="EB376" i="20"/>
  <c r="EA376" i="20"/>
  <c r="DZ376" i="20"/>
  <c r="DY376" i="20"/>
  <c r="DX376" i="20"/>
  <c r="DW376" i="20"/>
  <c r="DV376" i="20"/>
  <c r="DU376" i="20"/>
  <c r="DT376" i="20"/>
  <c r="DS376" i="20"/>
  <c r="DR376" i="20"/>
  <c r="DQ376" i="20"/>
  <c r="DP376" i="20"/>
  <c r="DO376" i="20"/>
  <c r="DN376" i="20"/>
  <c r="DM376" i="20"/>
  <c r="DL376" i="20"/>
  <c r="DK376" i="20"/>
  <c r="DJ376" i="20"/>
  <c r="DI376" i="20"/>
  <c r="DH376" i="20"/>
  <c r="DG376" i="20"/>
  <c r="DF376" i="20"/>
  <c r="DE376" i="20"/>
  <c r="DD376" i="20"/>
  <c r="DC376" i="20"/>
  <c r="DB376" i="20"/>
  <c r="DA376" i="20"/>
  <c r="CZ376" i="20"/>
  <c r="CY376" i="20"/>
  <c r="CX376" i="20"/>
  <c r="CW376" i="20"/>
  <c r="CV376" i="20"/>
  <c r="CU376" i="20"/>
  <c r="CT376" i="20"/>
  <c r="CS376" i="20"/>
  <c r="CR376" i="20"/>
  <c r="CQ376" i="20"/>
  <c r="CP376" i="20"/>
  <c r="CO376" i="20"/>
  <c r="CN376" i="20"/>
  <c r="CM376" i="20"/>
  <c r="CL376" i="20"/>
  <c r="CK376" i="20"/>
  <c r="CJ376" i="20"/>
  <c r="CI376" i="20"/>
  <c r="CH376" i="20"/>
  <c r="CG376" i="20"/>
  <c r="CF376" i="20"/>
  <c r="CE376" i="20"/>
  <c r="CD376" i="20"/>
  <c r="CC376" i="20"/>
  <c r="CB376" i="20"/>
  <c r="CA376" i="20"/>
  <c r="BZ376" i="20"/>
  <c r="BY376" i="20"/>
  <c r="FR375" i="20"/>
  <c r="FQ375" i="20"/>
  <c r="FP375" i="20"/>
  <c r="FO375" i="20"/>
  <c r="FN375" i="20"/>
  <c r="FM375" i="20"/>
  <c r="FL375" i="20"/>
  <c r="FK375" i="20"/>
  <c r="FJ375" i="20"/>
  <c r="FI375" i="20"/>
  <c r="FH375" i="20"/>
  <c r="FG375" i="20"/>
  <c r="FF375" i="20"/>
  <c r="FE375" i="20"/>
  <c r="FD375" i="20"/>
  <c r="FC375" i="20"/>
  <c r="FB375" i="20"/>
  <c r="FA375" i="20"/>
  <c r="EZ375" i="20"/>
  <c r="EY375" i="20"/>
  <c r="EX375" i="20"/>
  <c r="EW375" i="20"/>
  <c r="EV375" i="20"/>
  <c r="EU375" i="20"/>
  <c r="ET375" i="20"/>
  <c r="ES375" i="20"/>
  <c r="ER375" i="20"/>
  <c r="EQ375" i="20"/>
  <c r="EP375" i="20"/>
  <c r="EO375" i="20"/>
  <c r="EN375" i="20"/>
  <c r="EM375" i="20"/>
  <c r="EL375" i="20"/>
  <c r="EK375" i="20"/>
  <c r="EJ375" i="20"/>
  <c r="EI375" i="20"/>
  <c r="EH375" i="20"/>
  <c r="EG375" i="20"/>
  <c r="EF375" i="20"/>
  <c r="EE375" i="20"/>
  <c r="ED375" i="20"/>
  <c r="EC375" i="20"/>
  <c r="EB375" i="20"/>
  <c r="EA375" i="20"/>
  <c r="DZ375" i="20"/>
  <c r="DY375" i="20"/>
  <c r="DX375" i="20"/>
  <c r="DW375" i="20"/>
  <c r="DV375" i="20"/>
  <c r="DU375" i="20"/>
  <c r="DT375" i="20"/>
  <c r="DS375" i="20"/>
  <c r="DR375" i="20"/>
  <c r="DQ375" i="20"/>
  <c r="DP375" i="20"/>
  <c r="DO375" i="20"/>
  <c r="DN375" i="20"/>
  <c r="DM375" i="20"/>
  <c r="DL375" i="20"/>
  <c r="DK375" i="20"/>
  <c r="DJ375" i="20"/>
  <c r="DI375" i="20"/>
  <c r="DH375" i="20"/>
  <c r="DG375" i="20"/>
  <c r="DF375" i="20"/>
  <c r="DE375" i="20"/>
  <c r="DD375" i="20"/>
  <c r="DC375" i="20"/>
  <c r="DB375" i="20"/>
  <c r="DA375" i="20"/>
  <c r="CZ375" i="20"/>
  <c r="CY375" i="20"/>
  <c r="CX375" i="20"/>
  <c r="CW375" i="20"/>
  <c r="CV375" i="20"/>
  <c r="CU375" i="20"/>
  <c r="CT375" i="20"/>
  <c r="CS375" i="20"/>
  <c r="CR375" i="20"/>
  <c r="CQ375" i="20"/>
  <c r="CP375" i="20"/>
  <c r="CO375" i="20"/>
  <c r="CN375" i="20"/>
  <c r="CM375" i="20"/>
  <c r="CL375" i="20"/>
  <c r="CK375" i="20"/>
  <c r="CJ375" i="20"/>
  <c r="CI375" i="20"/>
  <c r="CH375" i="20"/>
  <c r="CG375" i="20"/>
  <c r="CF375" i="20"/>
  <c r="CE375" i="20"/>
  <c r="CD375" i="20"/>
  <c r="CC375" i="20"/>
  <c r="CB375" i="20"/>
  <c r="CA375" i="20"/>
  <c r="BZ375" i="20"/>
  <c r="BY375" i="20"/>
  <c r="FR374" i="20"/>
  <c r="FQ374" i="20"/>
  <c r="FP374" i="20"/>
  <c r="FO374" i="20"/>
  <c r="FN374" i="20"/>
  <c r="FM374" i="20"/>
  <c r="FL374" i="20"/>
  <c r="FK374" i="20"/>
  <c r="FJ374" i="20"/>
  <c r="FI374" i="20"/>
  <c r="FH374" i="20"/>
  <c r="FG374" i="20"/>
  <c r="FF374" i="20"/>
  <c r="FE374" i="20"/>
  <c r="FD374" i="20"/>
  <c r="FC374" i="20"/>
  <c r="FB374" i="20"/>
  <c r="FA374" i="20"/>
  <c r="EZ374" i="20"/>
  <c r="EY374" i="20"/>
  <c r="EX374" i="20"/>
  <c r="EW374" i="20"/>
  <c r="EV374" i="20"/>
  <c r="EU374" i="20"/>
  <c r="ET374" i="20"/>
  <c r="ES374" i="20"/>
  <c r="ER374" i="20"/>
  <c r="EQ374" i="20"/>
  <c r="EP374" i="20"/>
  <c r="EO374" i="20"/>
  <c r="EN374" i="20"/>
  <c r="EM374" i="20"/>
  <c r="EL374" i="20"/>
  <c r="EK374" i="20"/>
  <c r="EJ374" i="20"/>
  <c r="EI374" i="20"/>
  <c r="EH374" i="20"/>
  <c r="EG374" i="20"/>
  <c r="EF374" i="20"/>
  <c r="EE374" i="20"/>
  <c r="ED374" i="20"/>
  <c r="EC374" i="20"/>
  <c r="EB374" i="20"/>
  <c r="EA374" i="20"/>
  <c r="DZ374" i="20"/>
  <c r="DY374" i="20"/>
  <c r="DX374" i="20"/>
  <c r="DW374" i="20"/>
  <c r="DV374" i="20"/>
  <c r="DU374" i="20"/>
  <c r="DT374" i="20"/>
  <c r="DS374" i="20"/>
  <c r="DR374" i="20"/>
  <c r="DQ374" i="20"/>
  <c r="DP374" i="20"/>
  <c r="DO374" i="20"/>
  <c r="DN374" i="20"/>
  <c r="DM374" i="20"/>
  <c r="DL374" i="20"/>
  <c r="DK374" i="20"/>
  <c r="DJ374" i="20"/>
  <c r="DI374" i="20"/>
  <c r="DH374" i="20"/>
  <c r="DG374" i="20"/>
  <c r="DF374" i="20"/>
  <c r="DE374" i="20"/>
  <c r="DD374" i="20"/>
  <c r="DC374" i="20"/>
  <c r="DB374" i="20"/>
  <c r="DA374" i="20"/>
  <c r="CZ374" i="20"/>
  <c r="CY374" i="20"/>
  <c r="CX374" i="20"/>
  <c r="CW374" i="20"/>
  <c r="CV374" i="20"/>
  <c r="CU374" i="20"/>
  <c r="CT374" i="20"/>
  <c r="CS374" i="20"/>
  <c r="CR374" i="20"/>
  <c r="CQ374" i="20"/>
  <c r="CP374" i="20"/>
  <c r="CO374" i="20"/>
  <c r="CN374" i="20"/>
  <c r="CM374" i="20"/>
  <c r="CL374" i="20"/>
  <c r="CK374" i="20"/>
  <c r="CJ374" i="20"/>
  <c r="CI374" i="20"/>
  <c r="CH374" i="20"/>
  <c r="CG374" i="20"/>
  <c r="CF374" i="20"/>
  <c r="CE374" i="20"/>
  <c r="CD374" i="20"/>
  <c r="CC374" i="20"/>
  <c r="CB374" i="20"/>
  <c r="CA374" i="20"/>
  <c r="BZ374" i="20"/>
  <c r="BY374" i="20"/>
  <c r="FR373" i="20"/>
  <c r="FQ373" i="20"/>
  <c r="FP373" i="20"/>
  <c r="FO373" i="20"/>
  <c r="FN373" i="20"/>
  <c r="FM373" i="20"/>
  <c r="FL373" i="20"/>
  <c r="FK373" i="20"/>
  <c r="FJ373" i="20"/>
  <c r="FI373" i="20"/>
  <c r="FH373" i="20"/>
  <c r="FG373" i="20"/>
  <c r="FF373" i="20"/>
  <c r="FE373" i="20"/>
  <c r="FD373" i="20"/>
  <c r="FC373" i="20"/>
  <c r="FB373" i="20"/>
  <c r="FA373" i="20"/>
  <c r="EZ373" i="20"/>
  <c r="EY373" i="20"/>
  <c r="EX373" i="20"/>
  <c r="EW373" i="20"/>
  <c r="EV373" i="20"/>
  <c r="EU373" i="20"/>
  <c r="ET373" i="20"/>
  <c r="ES373" i="20"/>
  <c r="ER373" i="20"/>
  <c r="EQ373" i="20"/>
  <c r="EP373" i="20"/>
  <c r="EO373" i="20"/>
  <c r="EN373" i="20"/>
  <c r="EM373" i="20"/>
  <c r="EL373" i="20"/>
  <c r="EK373" i="20"/>
  <c r="EJ373" i="20"/>
  <c r="EI373" i="20"/>
  <c r="EH373" i="20"/>
  <c r="EG373" i="20"/>
  <c r="EF373" i="20"/>
  <c r="EE373" i="20"/>
  <c r="ED373" i="20"/>
  <c r="EC373" i="20"/>
  <c r="EB373" i="20"/>
  <c r="EA373" i="20"/>
  <c r="DZ373" i="20"/>
  <c r="DY373" i="20"/>
  <c r="DX373" i="20"/>
  <c r="DW373" i="20"/>
  <c r="DV373" i="20"/>
  <c r="DU373" i="20"/>
  <c r="DT373" i="20"/>
  <c r="DS373" i="20"/>
  <c r="DR373" i="20"/>
  <c r="DQ373" i="20"/>
  <c r="DP373" i="20"/>
  <c r="DO373" i="20"/>
  <c r="DN373" i="20"/>
  <c r="DM373" i="20"/>
  <c r="DL373" i="20"/>
  <c r="DK373" i="20"/>
  <c r="DJ373" i="20"/>
  <c r="DI373" i="20"/>
  <c r="DH373" i="20"/>
  <c r="DG373" i="20"/>
  <c r="DF373" i="20"/>
  <c r="DE373" i="20"/>
  <c r="DD373" i="20"/>
  <c r="DC373" i="20"/>
  <c r="DB373" i="20"/>
  <c r="DA373" i="20"/>
  <c r="CZ373" i="20"/>
  <c r="CY373" i="20"/>
  <c r="CX373" i="20"/>
  <c r="CW373" i="20"/>
  <c r="CV373" i="20"/>
  <c r="CU373" i="20"/>
  <c r="CT373" i="20"/>
  <c r="CS373" i="20"/>
  <c r="CR373" i="20"/>
  <c r="CQ373" i="20"/>
  <c r="CP373" i="20"/>
  <c r="CO373" i="20"/>
  <c r="CN373" i="20"/>
  <c r="CM373" i="20"/>
  <c r="CL373" i="20"/>
  <c r="CK373" i="20"/>
  <c r="CJ373" i="20"/>
  <c r="CI373" i="20"/>
  <c r="CH373" i="20"/>
  <c r="CG373" i="20"/>
  <c r="CF373" i="20"/>
  <c r="CE373" i="20"/>
  <c r="CD373" i="20"/>
  <c r="CC373" i="20"/>
  <c r="CB373" i="20"/>
  <c r="CA373" i="20"/>
  <c r="BZ373" i="20"/>
  <c r="BY373" i="20"/>
  <c r="FR372" i="20"/>
  <c r="FQ372" i="20"/>
  <c r="FP372" i="20"/>
  <c r="FO372" i="20"/>
  <c r="FN372" i="20"/>
  <c r="FM372" i="20"/>
  <c r="FL372" i="20"/>
  <c r="FK372" i="20"/>
  <c r="FJ372" i="20"/>
  <c r="FI372" i="20"/>
  <c r="FH372" i="20"/>
  <c r="FG372" i="20"/>
  <c r="FF372" i="20"/>
  <c r="FE372" i="20"/>
  <c r="FD372" i="20"/>
  <c r="FC372" i="20"/>
  <c r="FB372" i="20"/>
  <c r="FA372" i="20"/>
  <c r="EZ372" i="20"/>
  <c r="EY372" i="20"/>
  <c r="EX372" i="20"/>
  <c r="EW372" i="20"/>
  <c r="EV372" i="20"/>
  <c r="EU372" i="20"/>
  <c r="ET372" i="20"/>
  <c r="ES372" i="20"/>
  <c r="ER372" i="20"/>
  <c r="EQ372" i="20"/>
  <c r="EP372" i="20"/>
  <c r="EO372" i="20"/>
  <c r="EN372" i="20"/>
  <c r="EM372" i="20"/>
  <c r="EL372" i="20"/>
  <c r="EK372" i="20"/>
  <c r="EJ372" i="20"/>
  <c r="EI372" i="20"/>
  <c r="EH372" i="20"/>
  <c r="EG372" i="20"/>
  <c r="EF372" i="20"/>
  <c r="EE372" i="20"/>
  <c r="ED372" i="20"/>
  <c r="EC372" i="20"/>
  <c r="EB372" i="20"/>
  <c r="EA372" i="20"/>
  <c r="DZ372" i="20"/>
  <c r="DY372" i="20"/>
  <c r="DX372" i="20"/>
  <c r="DW372" i="20"/>
  <c r="DV372" i="20"/>
  <c r="DU372" i="20"/>
  <c r="DT372" i="20"/>
  <c r="DS372" i="20"/>
  <c r="DR372" i="20"/>
  <c r="DQ372" i="20"/>
  <c r="DP372" i="20"/>
  <c r="DO372" i="20"/>
  <c r="DN372" i="20"/>
  <c r="DM372" i="20"/>
  <c r="DL372" i="20"/>
  <c r="DK372" i="20"/>
  <c r="DJ372" i="20"/>
  <c r="DI372" i="20"/>
  <c r="DH372" i="20"/>
  <c r="DG372" i="20"/>
  <c r="DF372" i="20"/>
  <c r="DE372" i="20"/>
  <c r="DD372" i="20"/>
  <c r="DC372" i="20"/>
  <c r="DB372" i="20"/>
  <c r="DA372" i="20"/>
  <c r="CZ372" i="20"/>
  <c r="CY372" i="20"/>
  <c r="CX372" i="20"/>
  <c r="CW372" i="20"/>
  <c r="CV372" i="20"/>
  <c r="CU372" i="20"/>
  <c r="CT372" i="20"/>
  <c r="CS372" i="20"/>
  <c r="CR372" i="20"/>
  <c r="CQ372" i="20"/>
  <c r="CP372" i="20"/>
  <c r="CO372" i="20"/>
  <c r="CN372" i="20"/>
  <c r="CM372" i="20"/>
  <c r="CL372" i="20"/>
  <c r="CK372" i="20"/>
  <c r="CJ372" i="20"/>
  <c r="CI372" i="20"/>
  <c r="CH372" i="20"/>
  <c r="CG372" i="20"/>
  <c r="CF372" i="20"/>
  <c r="CE372" i="20"/>
  <c r="CD372" i="20"/>
  <c r="CC372" i="20"/>
  <c r="CB372" i="20"/>
  <c r="CA372" i="20"/>
  <c r="BZ372" i="20"/>
  <c r="BY372" i="20"/>
  <c r="FR371" i="20"/>
  <c r="FQ371" i="20"/>
  <c r="FP371" i="20"/>
  <c r="FO371" i="20"/>
  <c r="FN371" i="20"/>
  <c r="FM371" i="20"/>
  <c r="FL371" i="20"/>
  <c r="FK371" i="20"/>
  <c r="FJ371" i="20"/>
  <c r="FI371" i="20"/>
  <c r="FH371" i="20"/>
  <c r="FG371" i="20"/>
  <c r="FF371" i="20"/>
  <c r="FE371" i="20"/>
  <c r="FD371" i="20"/>
  <c r="FC371" i="20"/>
  <c r="FB371" i="20"/>
  <c r="FA371" i="20"/>
  <c r="EZ371" i="20"/>
  <c r="EY371" i="20"/>
  <c r="EX371" i="20"/>
  <c r="EW371" i="20"/>
  <c r="EV371" i="20"/>
  <c r="EU371" i="20"/>
  <c r="ET371" i="20"/>
  <c r="ES371" i="20"/>
  <c r="ER371" i="20"/>
  <c r="EQ371" i="20"/>
  <c r="EP371" i="20"/>
  <c r="EO371" i="20"/>
  <c r="EN371" i="20"/>
  <c r="EM371" i="20"/>
  <c r="EL371" i="20"/>
  <c r="EK371" i="20"/>
  <c r="EJ371" i="20"/>
  <c r="EI371" i="20"/>
  <c r="EH371" i="20"/>
  <c r="EG371" i="20"/>
  <c r="EF371" i="20"/>
  <c r="EE371" i="20"/>
  <c r="ED371" i="20"/>
  <c r="EC371" i="20"/>
  <c r="EB371" i="20"/>
  <c r="EA371" i="20"/>
  <c r="DZ371" i="20"/>
  <c r="DY371" i="20"/>
  <c r="DX371" i="20"/>
  <c r="DW371" i="20"/>
  <c r="DV371" i="20"/>
  <c r="DU371" i="20"/>
  <c r="DT371" i="20"/>
  <c r="DS371" i="20"/>
  <c r="DR371" i="20"/>
  <c r="DQ371" i="20"/>
  <c r="DP371" i="20"/>
  <c r="DO371" i="20"/>
  <c r="DN371" i="20"/>
  <c r="DM371" i="20"/>
  <c r="DL371" i="20"/>
  <c r="DK371" i="20"/>
  <c r="DJ371" i="20"/>
  <c r="DI371" i="20"/>
  <c r="DH371" i="20"/>
  <c r="DG371" i="20"/>
  <c r="DF371" i="20"/>
  <c r="DE371" i="20"/>
  <c r="DD371" i="20"/>
  <c r="DC371" i="20"/>
  <c r="DB371" i="20"/>
  <c r="DA371" i="20"/>
  <c r="CZ371" i="20"/>
  <c r="CY371" i="20"/>
  <c r="CX371" i="20"/>
  <c r="CW371" i="20"/>
  <c r="CV371" i="20"/>
  <c r="CU371" i="20"/>
  <c r="CT371" i="20"/>
  <c r="CS371" i="20"/>
  <c r="CR371" i="20"/>
  <c r="CQ371" i="20"/>
  <c r="CP371" i="20"/>
  <c r="CO371" i="20"/>
  <c r="CN371" i="20"/>
  <c r="CM371" i="20"/>
  <c r="CL371" i="20"/>
  <c r="CK371" i="20"/>
  <c r="CJ371" i="20"/>
  <c r="CI371" i="20"/>
  <c r="CH371" i="20"/>
  <c r="CG371" i="20"/>
  <c r="CF371" i="20"/>
  <c r="CE371" i="20"/>
  <c r="CD371" i="20"/>
  <c r="CC371" i="20"/>
  <c r="CB371" i="20"/>
  <c r="CA371" i="20"/>
  <c r="BZ371" i="20"/>
  <c r="BY371" i="20"/>
  <c r="FR370" i="20"/>
  <c r="FQ370" i="20"/>
  <c r="FP370" i="20"/>
  <c r="FO370" i="20"/>
  <c r="FN370" i="20"/>
  <c r="FM370" i="20"/>
  <c r="FL370" i="20"/>
  <c r="FK370" i="20"/>
  <c r="FJ370" i="20"/>
  <c r="FI370" i="20"/>
  <c r="FH370" i="20"/>
  <c r="FG370" i="20"/>
  <c r="FF370" i="20"/>
  <c r="FE370" i="20"/>
  <c r="FD370" i="20"/>
  <c r="FC370" i="20"/>
  <c r="FB370" i="20"/>
  <c r="FA370" i="20"/>
  <c r="EZ370" i="20"/>
  <c r="EY370" i="20"/>
  <c r="EX370" i="20"/>
  <c r="EW370" i="20"/>
  <c r="EV370" i="20"/>
  <c r="EU370" i="20"/>
  <c r="ET370" i="20"/>
  <c r="ES370" i="20"/>
  <c r="ER370" i="20"/>
  <c r="EQ370" i="20"/>
  <c r="EP370" i="20"/>
  <c r="EO370" i="20"/>
  <c r="EN370" i="20"/>
  <c r="EM370" i="20"/>
  <c r="EL370" i="20"/>
  <c r="EK370" i="20"/>
  <c r="EJ370" i="20"/>
  <c r="EI370" i="20"/>
  <c r="EH370" i="20"/>
  <c r="EG370" i="20"/>
  <c r="EF370" i="20"/>
  <c r="EE370" i="20"/>
  <c r="ED370" i="20"/>
  <c r="EC370" i="20"/>
  <c r="EB370" i="20"/>
  <c r="EA370" i="20"/>
  <c r="DZ370" i="20"/>
  <c r="DY370" i="20"/>
  <c r="DX370" i="20"/>
  <c r="DW370" i="20"/>
  <c r="DV370" i="20"/>
  <c r="DU370" i="20"/>
  <c r="DT370" i="20"/>
  <c r="DS370" i="20"/>
  <c r="DR370" i="20"/>
  <c r="DQ370" i="20"/>
  <c r="DP370" i="20"/>
  <c r="DO370" i="20"/>
  <c r="DN370" i="20"/>
  <c r="DM370" i="20"/>
  <c r="DL370" i="20"/>
  <c r="DK370" i="20"/>
  <c r="DJ370" i="20"/>
  <c r="DI370" i="20"/>
  <c r="DH370" i="20"/>
  <c r="DG370" i="20"/>
  <c r="DF370" i="20"/>
  <c r="DE370" i="20"/>
  <c r="DD370" i="20"/>
  <c r="DC370" i="20"/>
  <c r="DB370" i="20"/>
  <c r="DA370" i="20"/>
  <c r="CZ370" i="20"/>
  <c r="CY370" i="20"/>
  <c r="CX370" i="20"/>
  <c r="CW370" i="20"/>
  <c r="CV370" i="20"/>
  <c r="CU370" i="20"/>
  <c r="CT370" i="20"/>
  <c r="CS370" i="20"/>
  <c r="CR370" i="20"/>
  <c r="CQ370" i="20"/>
  <c r="CP370" i="20"/>
  <c r="CO370" i="20"/>
  <c r="CN370" i="20"/>
  <c r="CM370" i="20"/>
  <c r="CL370" i="20"/>
  <c r="CK370" i="20"/>
  <c r="CJ370" i="20"/>
  <c r="CI370" i="20"/>
  <c r="CH370" i="20"/>
  <c r="CG370" i="20"/>
  <c r="CF370" i="20"/>
  <c r="CE370" i="20"/>
  <c r="CD370" i="20"/>
  <c r="CC370" i="20"/>
  <c r="CB370" i="20"/>
  <c r="CA370" i="20"/>
  <c r="BZ370" i="20"/>
  <c r="BY370" i="20"/>
  <c r="FR369" i="20"/>
  <c r="FQ369" i="20"/>
  <c r="FP369" i="20"/>
  <c r="FO369" i="20"/>
  <c r="FN369" i="20"/>
  <c r="FM369" i="20"/>
  <c r="FL369" i="20"/>
  <c r="FK369" i="20"/>
  <c r="FJ369" i="20"/>
  <c r="FI369" i="20"/>
  <c r="FH369" i="20"/>
  <c r="FG369" i="20"/>
  <c r="FF369" i="20"/>
  <c r="FE369" i="20"/>
  <c r="FD369" i="20"/>
  <c r="FC369" i="20"/>
  <c r="FB369" i="20"/>
  <c r="FA369" i="20"/>
  <c r="EZ369" i="20"/>
  <c r="EY369" i="20"/>
  <c r="EX369" i="20"/>
  <c r="EW369" i="20"/>
  <c r="EV369" i="20"/>
  <c r="EU369" i="20"/>
  <c r="ET369" i="20"/>
  <c r="ES369" i="20"/>
  <c r="ER369" i="20"/>
  <c r="EQ369" i="20"/>
  <c r="EP369" i="20"/>
  <c r="EO369" i="20"/>
  <c r="EN369" i="20"/>
  <c r="EM369" i="20"/>
  <c r="EL369" i="20"/>
  <c r="EK369" i="20"/>
  <c r="EJ369" i="20"/>
  <c r="EI369" i="20"/>
  <c r="EH369" i="20"/>
  <c r="EG369" i="20"/>
  <c r="EF369" i="20"/>
  <c r="EE369" i="20"/>
  <c r="ED369" i="20"/>
  <c r="EC369" i="20"/>
  <c r="EB369" i="20"/>
  <c r="EA369" i="20"/>
  <c r="DZ369" i="20"/>
  <c r="DY369" i="20"/>
  <c r="DX369" i="20"/>
  <c r="DW369" i="20"/>
  <c r="DV369" i="20"/>
  <c r="DU369" i="20"/>
  <c r="DT369" i="20"/>
  <c r="DS369" i="20"/>
  <c r="DR369" i="20"/>
  <c r="DQ369" i="20"/>
  <c r="DP369" i="20"/>
  <c r="DO369" i="20"/>
  <c r="DN369" i="20"/>
  <c r="DM369" i="20"/>
  <c r="DL369" i="20"/>
  <c r="DK369" i="20"/>
  <c r="DJ369" i="20"/>
  <c r="DI369" i="20"/>
  <c r="DH369" i="20"/>
  <c r="DG369" i="20"/>
  <c r="DF369" i="20"/>
  <c r="DE369" i="20"/>
  <c r="DD369" i="20"/>
  <c r="DC369" i="20"/>
  <c r="DB369" i="20"/>
  <c r="DA369" i="20"/>
  <c r="CZ369" i="20"/>
  <c r="CY369" i="20"/>
  <c r="CX369" i="20"/>
  <c r="CW369" i="20"/>
  <c r="CV369" i="20"/>
  <c r="CU369" i="20"/>
  <c r="CT369" i="20"/>
  <c r="CS369" i="20"/>
  <c r="CR369" i="20"/>
  <c r="CQ369" i="20"/>
  <c r="CP369" i="20"/>
  <c r="CO369" i="20"/>
  <c r="CN369" i="20"/>
  <c r="CM369" i="20"/>
  <c r="CL369" i="20"/>
  <c r="CK369" i="20"/>
  <c r="CJ369" i="20"/>
  <c r="CI369" i="20"/>
  <c r="CH369" i="20"/>
  <c r="CG369" i="20"/>
  <c r="CF369" i="20"/>
  <c r="CE369" i="20"/>
  <c r="CD369" i="20"/>
  <c r="CC369" i="20"/>
  <c r="CB369" i="20"/>
  <c r="CA369" i="20"/>
  <c r="BZ369" i="20"/>
  <c r="BY369" i="20"/>
  <c r="FR325" i="20"/>
  <c r="FQ325" i="20"/>
  <c r="FP325" i="20"/>
  <c r="FO325" i="20"/>
  <c r="FN325" i="20"/>
  <c r="FM325" i="20"/>
  <c r="FL325" i="20"/>
  <c r="FK325" i="20"/>
  <c r="FJ325" i="20"/>
  <c r="FI325" i="20"/>
  <c r="FH325" i="20"/>
  <c r="FG325" i="20"/>
  <c r="FF325" i="20"/>
  <c r="FE325" i="20"/>
  <c r="FD325" i="20"/>
  <c r="FC325" i="20"/>
  <c r="FB325" i="20"/>
  <c r="FA325" i="20"/>
  <c r="EZ325" i="20"/>
  <c r="EY325" i="20"/>
  <c r="EX325" i="20"/>
  <c r="EW325" i="20"/>
  <c r="EV325" i="20"/>
  <c r="EU325" i="20"/>
  <c r="ET325" i="20"/>
  <c r="ES325" i="20"/>
  <c r="ER325" i="20"/>
  <c r="EQ325" i="20"/>
  <c r="EP325" i="20"/>
  <c r="EO325" i="20"/>
  <c r="EN325" i="20"/>
  <c r="EM325" i="20"/>
  <c r="EL325" i="20"/>
  <c r="EK325" i="20"/>
  <c r="EJ325" i="20"/>
  <c r="EI325" i="20"/>
  <c r="EH325" i="20"/>
  <c r="EG325" i="20"/>
  <c r="EF325" i="20"/>
  <c r="EE325" i="20"/>
  <c r="ED325" i="20"/>
  <c r="EC325" i="20"/>
  <c r="EB325" i="20"/>
  <c r="EA325" i="20"/>
  <c r="DZ325" i="20"/>
  <c r="DY325" i="20"/>
  <c r="DX325" i="20"/>
  <c r="DW325" i="20"/>
  <c r="DV325" i="20"/>
  <c r="DU325" i="20"/>
  <c r="DT325" i="20"/>
  <c r="DS325" i="20"/>
  <c r="DR325" i="20"/>
  <c r="DQ325" i="20"/>
  <c r="DP325" i="20"/>
  <c r="DO325" i="20"/>
  <c r="DN325" i="20"/>
  <c r="DM325" i="20"/>
  <c r="DL325" i="20"/>
  <c r="DK325" i="20"/>
  <c r="DJ325" i="20"/>
  <c r="DI325" i="20"/>
  <c r="DH325" i="20"/>
  <c r="DG325" i="20"/>
  <c r="DF325" i="20"/>
  <c r="DE325" i="20"/>
  <c r="DD325" i="20"/>
  <c r="DC325" i="20"/>
  <c r="DB325" i="20"/>
  <c r="DA325" i="20"/>
  <c r="CZ325" i="20"/>
  <c r="CY325" i="20"/>
  <c r="CX325" i="20"/>
  <c r="CW325" i="20"/>
  <c r="CV325" i="20"/>
  <c r="CU325" i="20"/>
  <c r="CT325" i="20"/>
  <c r="CS325" i="20"/>
  <c r="CR325" i="20"/>
  <c r="CQ325" i="20"/>
  <c r="CP325" i="20"/>
  <c r="CO325" i="20"/>
  <c r="CN325" i="20"/>
  <c r="CM325" i="20"/>
  <c r="CL325" i="20"/>
  <c r="CK325" i="20"/>
  <c r="CJ325" i="20"/>
  <c r="CI325" i="20"/>
  <c r="CH325" i="20"/>
  <c r="CG325" i="20"/>
  <c r="CF325" i="20"/>
  <c r="CE325" i="20"/>
  <c r="CD325" i="20"/>
  <c r="CC325" i="20"/>
  <c r="CB325" i="20"/>
  <c r="CA325" i="20"/>
  <c r="BZ325" i="20"/>
  <c r="BY325" i="20"/>
  <c r="FR324" i="20"/>
  <c r="FQ324" i="20"/>
  <c r="FP324" i="20"/>
  <c r="FO324" i="20"/>
  <c r="FN324" i="20"/>
  <c r="FM324" i="20"/>
  <c r="FL324" i="20"/>
  <c r="FK324" i="20"/>
  <c r="FJ324" i="20"/>
  <c r="FI324" i="20"/>
  <c r="FH324" i="20"/>
  <c r="FG324" i="20"/>
  <c r="FF324" i="20"/>
  <c r="FE324" i="20"/>
  <c r="FD324" i="20"/>
  <c r="FC324" i="20"/>
  <c r="FB324" i="20"/>
  <c r="FA324" i="20"/>
  <c r="EZ324" i="20"/>
  <c r="EY324" i="20"/>
  <c r="EX324" i="20"/>
  <c r="EW324" i="20"/>
  <c r="EV324" i="20"/>
  <c r="EU324" i="20"/>
  <c r="ET324" i="20"/>
  <c r="ES324" i="20"/>
  <c r="ER324" i="20"/>
  <c r="EQ324" i="20"/>
  <c r="EP324" i="20"/>
  <c r="EO324" i="20"/>
  <c r="EN324" i="20"/>
  <c r="EM324" i="20"/>
  <c r="EL324" i="20"/>
  <c r="EK324" i="20"/>
  <c r="EJ324" i="20"/>
  <c r="EI324" i="20"/>
  <c r="EH324" i="20"/>
  <c r="EG324" i="20"/>
  <c r="EF324" i="20"/>
  <c r="EE324" i="20"/>
  <c r="ED324" i="20"/>
  <c r="EC324" i="20"/>
  <c r="EB324" i="20"/>
  <c r="EA324" i="20"/>
  <c r="DZ324" i="20"/>
  <c r="DY324" i="20"/>
  <c r="DX324" i="20"/>
  <c r="DW324" i="20"/>
  <c r="DV324" i="20"/>
  <c r="DU324" i="20"/>
  <c r="DT324" i="20"/>
  <c r="DS324" i="20"/>
  <c r="DR324" i="20"/>
  <c r="DQ324" i="20"/>
  <c r="DP324" i="20"/>
  <c r="DO324" i="20"/>
  <c r="DN324" i="20"/>
  <c r="DM324" i="20"/>
  <c r="DL324" i="20"/>
  <c r="DK324" i="20"/>
  <c r="DJ324" i="20"/>
  <c r="DI324" i="20"/>
  <c r="DH324" i="20"/>
  <c r="DG324" i="20"/>
  <c r="DF324" i="20"/>
  <c r="DE324" i="20"/>
  <c r="DD324" i="20"/>
  <c r="DC324" i="20"/>
  <c r="DB324" i="20"/>
  <c r="DA324" i="20"/>
  <c r="CZ324" i="20"/>
  <c r="CY324" i="20"/>
  <c r="CX324" i="20"/>
  <c r="CW324" i="20"/>
  <c r="CV324" i="20"/>
  <c r="CU324" i="20"/>
  <c r="CT324" i="20"/>
  <c r="CS324" i="20"/>
  <c r="CR324" i="20"/>
  <c r="CQ324" i="20"/>
  <c r="CP324" i="20"/>
  <c r="CO324" i="20"/>
  <c r="CN324" i="20"/>
  <c r="CM324" i="20"/>
  <c r="CL324" i="20"/>
  <c r="CK324" i="20"/>
  <c r="CJ324" i="20"/>
  <c r="CI324" i="20"/>
  <c r="CH324" i="20"/>
  <c r="CG324" i="20"/>
  <c r="CF324" i="20"/>
  <c r="CE324" i="20"/>
  <c r="CD324" i="20"/>
  <c r="CC324" i="20"/>
  <c r="CB324" i="20"/>
  <c r="CA324" i="20"/>
  <c r="BZ324" i="20"/>
  <c r="BY324" i="20"/>
  <c r="FR323" i="20"/>
  <c r="FQ323" i="20"/>
  <c r="FP323" i="20"/>
  <c r="FO323" i="20"/>
  <c r="FN323" i="20"/>
  <c r="FM323" i="20"/>
  <c r="FL323" i="20"/>
  <c r="FK323" i="20"/>
  <c r="FJ323" i="20"/>
  <c r="FI323" i="20"/>
  <c r="FH323" i="20"/>
  <c r="FG323" i="20"/>
  <c r="FF323" i="20"/>
  <c r="FE323" i="20"/>
  <c r="FD323" i="20"/>
  <c r="FC323" i="20"/>
  <c r="FB323" i="20"/>
  <c r="FA323" i="20"/>
  <c r="EZ323" i="20"/>
  <c r="EY323" i="20"/>
  <c r="EX323" i="20"/>
  <c r="EW323" i="20"/>
  <c r="EV323" i="20"/>
  <c r="EU323" i="20"/>
  <c r="ET323" i="20"/>
  <c r="ES323" i="20"/>
  <c r="ER323" i="20"/>
  <c r="EQ323" i="20"/>
  <c r="EP323" i="20"/>
  <c r="EO323" i="20"/>
  <c r="EN323" i="20"/>
  <c r="EM323" i="20"/>
  <c r="EL323" i="20"/>
  <c r="EK323" i="20"/>
  <c r="EJ323" i="20"/>
  <c r="EI323" i="20"/>
  <c r="EH323" i="20"/>
  <c r="EG323" i="20"/>
  <c r="EF323" i="20"/>
  <c r="EE323" i="20"/>
  <c r="ED323" i="20"/>
  <c r="EC323" i="20"/>
  <c r="EB323" i="20"/>
  <c r="EA323" i="20"/>
  <c r="DZ323" i="20"/>
  <c r="DY323" i="20"/>
  <c r="DX323" i="20"/>
  <c r="DW323" i="20"/>
  <c r="DV323" i="20"/>
  <c r="DU323" i="20"/>
  <c r="DT323" i="20"/>
  <c r="DS323" i="20"/>
  <c r="DR323" i="20"/>
  <c r="DQ323" i="20"/>
  <c r="DP323" i="20"/>
  <c r="DO323" i="20"/>
  <c r="DN323" i="20"/>
  <c r="DM323" i="20"/>
  <c r="DL323" i="20"/>
  <c r="DK323" i="20"/>
  <c r="DJ323" i="20"/>
  <c r="DI323" i="20"/>
  <c r="DH323" i="20"/>
  <c r="DG323" i="20"/>
  <c r="DF323" i="20"/>
  <c r="DE323" i="20"/>
  <c r="DD323" i="20"/>
  <c r="DC323" i="20"/>
  <c r="DB323" i="20"/>
  <c r="DA323" i="20"/>
  <c r="CZ323" i="20"/>
  <c r="CY323" i="20"/>
  <c r="CX323" i="20"/>
  <c r="CW323" i="20"/>
  <c r="CV323" i="20"/>
  <c r="CU323" i="20"/>
  <c r="CT323" i="20"/>
  <c r="CS323" i="20"/>
  <c r="CR323" i="20"/>
  <c r="CQ323" i="20"/>
  <c r="CP323" i="20"/>
  <c r="CO323" i="20"/>
  <c r="CN323" i="20"/>
  <c r="CM323" i="20"/>
  <c r="CL323" i="20"/>
  <c r="CK323" i="20"/>
  <c r="CJ323" i="20"/>
  <c r="CI323" i="20"/>
  <c r="CH323" i="20"/>
  <c r="CG323" i="20"/>
  <c r="CF323" i="20"/>
  <c r="CE323" i="20"/>
  <c r="CD323" i="20"/>
  <c r="CC323" i="20"/>
  <c r="CB323" i="20"/>
  <c r="CA323" i="20"/>
  <c r="BZ323" i="20"/>
  <c r="BY323" i="20"/>
  <c r="FR322" i="20"/>
  <c r="FQ322" i="20"/>
  <c r="FP322" i="20"/>
  <c r="FO322" i="20"/>
  <c r="FN322" i="20"/>
  <c r="FM322" i="20"/>
  <c r="FL322" i="20"/>
  <c r="FK322" i="20"/>
  <c r="FJ322" i="20"/>
  <c r="FI322" i="20"/>
  <c r="FH322" i="20"/>
  <c r="FG322" i="20"/>
  <c r="FF322" i="20"/>
  <c r="FE322" i="20"/>
  <c r="FD322" i="20"/>
  <c r="FC322" i="20"/>
  <c r="FB322" i="20"/>
  <c r="FA322" i="20"/>
  <c r="EZ322" i="20"/>
  <c r="EY322" i="20"/>
  <c r="EX322" i="20"/>
  <c r="EW322" i="20"/>
  <c r="EV322" i="20"/>
  <c r="EU322" i="20"/>
  <c r="ET322" i="20"/>
  <c r="ES322" i="20"/>
  <c r="ER322" i="20"/>
  <c r="EQ322" i="20"/>
  <c r="EP322" i="20"/>
  <c r="EO322" i="20"/>
  <c r="EN322" i="20"/>
  <c r="EM322" i="20"/>
  <c r="EL322" i="20"/>
  <c r="EK322" i="20"/>
  <c r="EJ322" i="20"/>
  <c r="EI322" i="20"/>
  <c r="EH322" i="20"/>
  <c r="EG322" i="20"/>
  <c r="EF322" i="20"/>
  <c r="EE322" i="20"/>
  <c r="ED322" i="20"/>
  <c r="EC322" i="20"/>
  <c r="EB322" i="20"/>
  <c r="EA322" i="20"/>
  <c r="DZ322" i="20"/>
  <c r="DY322" i="20"/>
  <c r="DX322" i="20"/>
  <c r="DW322" i="20"/>
  <c r="DV322" i="20"/>
  <c r="DU322" i="20"/>
  <c r="DT322" i="20"/>
  <c r="DS322" i="20"/>
  <c r="DR322" i="20"/>
  <c r="DQ322" i="20"/>
  <c r="DP322" i="20"/>
  <c r="DO322" i="20"/>
  <c r="DN322" i="20"/>
  <c r="DM322" i="20"/>
  <c r="DL322" i="20"/>
  <c r="DK322" i="20"/>
  <c r="DJ322" i="20"/>
  <c r="DI322" i="20"/>
  <c r="DH322" i="20"/>
  <c r="DG322" i="20"/>
  <c r="DF322" i="20"/>
  <c r="DE322" i="20"/>
  <c r="DD322" i="20"/>
  <c r="DC322" i="20"/>
  <c r="DB322" i="20"/>
  <c r="DA322" i="20"/>
  <c r="CZ322" i="20"/>
  <c r="CY322" i="20"/>
  <c r="CX322" i="20"/>
  <c r="CW322" i="20"/>
  <c r="CV322" i="20"/>
  <c r="CU322" i="20"/>
  <c r="CT322" i="20"/>
  <c r="CS322" i="20"/>
  <c r="CR322" i="20"/>
  <c r="CQ322" i="20"/>
  <c r="CP322" i="20"/>
  <c r="CO322" i="20"/>
  <c r="CN322" i="20"/>
  <c r="CM322" i="20"/>
  <c r="CL322" i="20"/>
  <c r="CK322" i="20"/>
  <c r="CJ322" i="20"/>
  <c r="CI322" i="20"/>
  <c r="CH322" i="20"/>
  <c r="CG322" i="20"/>
  <c r="CF322" i="20"/>
  <c r="CE322" i="20"/>
  <c r="CD322" i="20"/>
  <c r="CC322" i="20"/>
  <c r="CB322" i="20"/>
  <c r="CA322" i="20"/>
  <c r="BZ322" i="20"/>
  <c r="BY322" i="20"/>
  <c r="FR321" i="20"/>
  <c r="FQ321" i="20"/>
  <c r="FP321" i="20"/>
  <c r="FO321" i="20"/>
  <c r="FN321" i="20"/>
  <c r="FM321" i="20"/>
  <c r="FL321" i="20"/>
  <c r="FK321" i="20"/>
  <c r="FJ321" i="20"/>
  <c r="FI321" i="20"/>
  <c r="FH321" i="20"/>
  <c r="FG321" i="20"/>
  <c r="FF321" i="20"/>
  <c r="FE321" i="20"/>
  <c r="FD321" i="20"/>
  <c r="FC321" i="20"/>
  <c r="FB321" i="20"/>
  <c r="FA321" i="20"/>
  <c r="EZ321" i="20"/>
  <c r="EY321" i="20"/>
  <c r="EX321" i="20"/>
  <c r="EW321" i="20"/>
  <c r="EV321" i="20"/>
  <c r="EU321" i="20"/>
  <c r="ET321" i="20"/>
  <c r="ES321" i="20"/>
  <c r="ER321" i="20"/>
  <c r="EQ321" i="20"/>
  <c r="EP321" i="20"/>
  <c r="EO321" i="20"/>
  <c r="EN321" i="20"/>
  <c r="EM321" i="20"/>
  <c r="EL321" i="20"/>
  <c r="EK321" i="20"/>
  <c r="EJ321" i="20"/>
  <c r="EI321" i="20"/>
  <c r="EH321" i="20"/>
  <c r="EG321" i="20"/>
  <c r="EF321" i="20"/>
  <c r="EE321" i="20"/>
  <c r="ED321" i="20"/>
  <c r="EC321" i="20"/>
  <c r="EB321" i="20"/>
  <c r="EA321" i="20"/>
  <c r="DZ321" i="20"/>
  <c r="DY321" i="20"/>
  <c r="DX321" i="20"/>
  <c r="DW321" i="20"/>
  <c r="DV321" i="20"/>
  <c r="DU321" i="20"/>
  <c r="DT321" i="20"/>
  <c r="DS321" i="20"/>
  <c r="DR321" i="20"/>
  <c r="DQ321" i="20"/>
  <c r="DP321" i="20"/>
  <c r="DO321" i="20"/>
  <c r="DN321" i="20"/>
  <c r="DM321" i="20"/>
  <c r="DL321" i="20"/>
  <c r="DK321" i="20"/>
  <c r="DJ321" i="20"/>
  <c r="DI321" i="20"/>
  <c r="DH321" i="20"/>
  <c r="DG321" i="20"/>
  <c r="DF321" i="20"/>
  <c r="DE321" i="20"/>
  <c r="DD321" i="20"/>
  <c r="DC321" i="20"/>
  <c r="DB321" i="20"/>
  <c r="DA321" i="20"/>
  <c r="CZ321" i="20"/>
  <c r="CY321" i="20"/>
  <c r="CX321" i="20"/>
  <c r="CW321" i="20"/>
  <c r="CV321" i="20"/>
  <c r="CU321" i="20"/>
  <c r="CT321" i="20"/>
  <c r="CS321" i="20"/>
  <c r="CR321" i="20"/>
  <c r="CQ321" i="20"/>
  <c r="CP321" i="20"/>
  <c r="CO321" i="20"/>
  <c r="CN321" i="20"/>
  <c r="CM321" i="20"/>
  <c r="CL321" i="20"/>
  <c r="CK321" i="20"/>
  <c r="CJ321" i="20"/>
  <c r="CI321" i="20"/>
  <c r="CH321" i="20"/>
  <c r="CG321" i="20"/>
  <c r="CF321" i="20"/>
  <c r="CE321" i="20"/>
  <c r="CD321" i="20"/>
  <c r="CC321" i="20"/>
  <c r="CB321" i="20"/>
  <c r="CA321" i="20"/>
  <c r="BZ321" i="20"/>
  <c r="BY321" i="20"/>
  <c r="FR320" i="20"/>
  <c r="FQ320" i="20"/>
  <c r="FP320" i="20"/>
  <c r="FO320" i="20"/>
  <c r="FN320" i="20"/>
  <c r="FM320" i="20"/>
  <c r="FL320" i="20"/>
  <c r="FK320" i="20"/>
  <c r="FJ320" i="20"/>
  <c r="FI320" i="20"/>
  <c r="FH320" i="20"/>
  <c r="FG320" i="20"/>
  <c r="FF320" i="20"/>
  <c r="FE320" i="20"/>
  <c r="FD320" i="20"/>
  <c r="FC320" i="20"/>
  <c r="FB320" i="20"/>
  <c r="FA320" i="20"/>
  <c r="EZ320" i="20"/>
  <c r="EY320" i="20"/>
  <c r="EX320" i="20"/>
  <c r="EW320" i="20"/>
  <c r="EV320" i="20"/>
  <c r="EU320" i="20"/>
  <c r="ET320" i="20"/>
  <c r="ES320" i="20"/>
  <c r="ER320" i="20"/>
  <c r="EQ320" i="20"/>
  <c r="EP320" i="20"/>
  <c r="EO320" i="20"/>
  <c r="EN320" i="20"/>
  <c r="EM320" i="20"/>
  <c r="EL320" i="20"/>
  <c r="EK320" i="20"/>
  <c r="EJ320" i="20"/>
  <c r="EI320" i="20"/>
  <c r="EH320" i="20"/>
  <c r="EG320" i="20"/>
  <c r="EF320" i="20"/>
  <c r="EE320" i="20"/>
  <c r="ED320" i="20"/>
  <c r="EC320" i="20"/>
  <c r="EB320" i="20"/>
  <c r="EA320" i="20"/>
  <c r="DZ320" i="20"/>
  <c r="DY320" i="20"/>
  <c r="DX320" i="20"/>
  <c r="DW320" i="20"/>
  <c r="DV320" i="20"/>
  <c r="DU320" i="20"/>
  <c r="DT320" i="20"/>
  <c r="DS320" i="20"/>
  <c r="DR320" i="20"/>
  <c r="DQ320" i="20"/>
  <c r="DP320" i="20"/>
  <c r="DO320" i="20"/>
  <c r="DN320" i="20"/>
  <c r="DM320" i="20"/>
  <c r="DL320" i="20"/>
  <c r="DK320" i="20"/>
  <c r="DJ320" i="20"/>
  <c r="DI320" i="20"/>
  <c r="DH320" i="20"/>
  <c r="DG320" i="20"/>
  <c r="DF320" i="20"/>
  <c r="DE320" i="20"/>
  <c r="DD320" i="20"/>
  <c r="DC320" i="20"/>
  <c r="DB320" i="20"/>
  <c r="DA320" i="20"/>
  <c r="CZ320" i="20"/>
  <c r="CY320" i="20"/>
  <c r="CX320" i="20"/>
  <c r="CW320" i="20"/>
  <c r="CV320" i="20"/>
  <c r="CU320" i="20"/>
  <c r="CT320" i="20"/>
  <c r="CS320" i="20"/>
  <c r="CR320" i="20"/>
  <c r="CQ320" i="20"/>
  <c r="CP320" i="20"/>
  <c r="CO320" i="20"/>
  <c r="CN320" i="20"/>
  <c r="CM320" i="20"/>
  <c r="CL320" i="20"/>
  <c r="CK320" i="20"/>
  <c r="CJ320" i="20"/>
  <c r="CI320" i="20"/>
  <c r="CH320" i="20"/>
  <c r="CG320" i="20"/>
  <c r="CF320" i="20"/>
  <c r="CE320" i="20"/>
  <c r="CD320" i="20"/>
  <c r="CC320" i="20"/>
  <c r="CB320" i="20"/>
  <c r="CA320" i="20"/>
  <c r="BZ320" i="20"/>
  <c r="BY320" i="20"/>
  <c r="FR319" i="20"/>
  <c r="FQ319" i="20"/>
  <c r="FP319" i="20"/>
  <c r="FO319" i="20"/>
  <c r="FN319" i="20"/>
  <c r="FM319" i="20"/>
  <c r="FL319" i="20"/>
  <c r="FK319" i="20"/>
  <c r="FJ319" i="20"/>
  <c r="FI319" i="20"/>
  <c r="FH319" i="20"/>
  <c r="FG319" i="20"/>
  <c r="FF319" i="20"/>
  <c r="FE319" i="20"/>
  <c r="FD319" i="20"/>
  <c r="FC319" i="20"/>
  <c r="FB319" i="20"/>
  <c r="FA319" i="20"/>
  <c r="EZ319" i="20"/>
  <c r="EY319" i="20"/>
  <c r="EX319" i="20"/>
  <c r="EW319" i="20"/>
  <c r="EV319" i="20"/>
  <c r="EU319" i="20"/>
  <c r="ET319" i="20"/>
  <c r="ES319" i="20"/>
  <c r="ER319" i="20"/>
  <c r="EQ319" i="20"/>
  <c r="EP319" i="20"/>
  <c r="EO319" i="20"/>
  <c r="EN319" i="20"/>
  <c r="EM319" i="20"/>
  <c r="EL319" i="20"/>
  <c r="EK319" i="20"/>
  <c r="EJ319" i="20"/>
  <c r="EI319" i="20"/>
  <c r="EH319" i="20"/>
  <c r="EG319" i="20"/>
  <c r="EF319" i="20"/>
  <c r="EE319" i="20"/>
  <c r="ED319" i="20"/>
  <c r="EC319" i="20"/>
  <c r="EB319" i="20"/>
  <c r="EA319" i="20"/>
  <c r="DZ319" i="20"/>
  <c r="DY319" i="20"/>
  <c r="DX319" i="20"/>
  <c r="DW319" i="20"/>
  <c r="DV319" i="20"/>
  <c r="DU319" i="20"/>
  <c r="DT319" i="20"/>
  <c r="DS319" i="20"/>
  <c r="DR319" i="20"/>
  <c r="DQ319" i="20"/>
  <c r="DP319" i="20"/>
  <c r="DO319" i="20"/>
  <c r="DN319" i="20"/>
  <c r="DM319" i="20"/>
  <c r="DL319" i="20"/>
  <c r="DK319" i="20"/>
  <c r="DJ319" i="20"/>
  <c r="DI319" i="20"/>
  <c r="DH319" i="20"/>
  <c r="DG319" i="20"/>
  <c r="DF319" i="20"/>
  <c r="DE319" i="20"/>
  <c r="DD319" i="20"/>
  <c r="DC319" i="20"/>
  <c r="DB319" i="20"/>
  <c r="DA319" i="20"/>
  <c r="CZ319" i="20"/>
  <c r="CY319" i="20"/>
  <c r="CX319" i="20"/>
  <c r="CW319" i="20"/>
  <c r="CV319" i="20"/>
  <c r="CU319" i="20"/>
  <c r="CT319" i="20"/>
  <c r="CS319" i="20"/>
  <c r="CR319" i="20"/>
  <c r="CQ319" i="20"/>
  <c r="CP319" i="20"/>
  <c r="CO319" i="20"/>
  <c r="CN319" i="20"/>
  <c r="CM319" i="20"/>
  <c r="CL319" i="20"/>
  <c r="CK319" i="20"/>
  <c r="CJ319" i="20"/>
  <c r="CI319" i="20"/>
  <c r="CH319" i="20"/>
  <c r="CG319" i="20"/>
  <c r="CF319" i="20"/>
  <c r="CE319" i="20"/>
  <c r="CD319" i="20"/>
  <c r="CC319" i="20"/>
  <c r="CB319" i="20"/>
  <c r="CA319" i="20"/>
  <c r="BZ319" i="20"/>
  <c r="BY319" i="20"/>
  <c r="FR318" i="20"/>
  <c r="FQ318" i="20"/>
  <c r="FP318" i="20"/>
  <c r="FO318" i="20"/>
  <c r="FN318" i="20"/>
  <c r="FM318" i="20"/>
  <c r="FL318" i="20"/>
  <c r="FK318" i="20"/>
  <c r="FJ318" i="20"/>
  <c r="FI318" i="20"/>
  <c r="FH318" i="20"/>
  <c r="FG318" i="20"/>
  <c r="FF318" i="20"/>
  <c r="FE318" i="20"/>
  <c r="FD318" i="20"/>
  <c r="FC318" i="20"/>
  <c r="FB318" i="20"/>
  <c r="FA318" i="20"/>
  <c r="EZ318" i="20"/>
  <c r="EY318" i="20"/>
  <c r="EX318" i="20"/>
  <c r="EW318" i="20"/>
  <c r="EV318" i="20"/>
  <c r="EU318" i="20"/>
  <c r="ET318" i="20"/>
  <c r="ES318" i="20"/>
  <c r="ER318" i="20"/>
  <c r="EQ318" i="20"/>
  <c r="EP318" i="20"/>
  <c r="EO318" i="20"/>
  <c r="EN318" i="20"/>
  <c r="EM318" i="20"/>
  <c r="EL318" i="20"/>
  <c r="EK318" i="20"/>
  <c r="EJ318" i="20"/>
  <c r="EI318" i="20"/>
  <c r="EH318" i="20"/>
  <c r="EG318" i="20"/>
  <c r="EF318" i="20"/>
  <c r="EE318" i="20"/>
  <c r="ED318" i="20"/>
  <c r="EC318" i="20"/>
  <c r="EB318" i="20"/>
  <c r="EA318" i="20"/>
  <c r="DZ318" i="20"/>
  <c r="DY318" i="20"/>
  <c r="DX318" i="20"/>
  <c r="DW318" i="20"/>
  <c r="DV318" i="20"/>
  <c r="DU318" i="20"/>
  <c r="DT318" i="20"/>
  <c r="DS318" i="20"/>
  <c r="DR318" i="20"/>
  <c r="DQ318" i="20"/>
  <c r="DP318" i="20"/>
  <c r="DO318" i="20"/>
  <c r="DN318" i="20"/>
  <c r="DM318" i="20"/>
  <c r="DL318" i="20"/>
  <c r="DK318" i="20"/>
  <c r="DJ318" i="20"/>
  <c r="DI318" i="20"/>
  <c r="DH318" i="20"/>
  <c r="DG318" i="20"/>
  <c r="DF318" i="20"/>
  <c r="DE318" i="20"/>
  <c r="DD318" i="20"/>
  <c r="DC318" i="20"/>
  <c r="DB318" i="20"/>
  <c r="DA318" i="20"/>
  <c r="CZ318" i="20"/>
  <c r="CY318" i="20"/>
  <c r="CX318" i="20"/>
  <c r="CW318" i="20"/>
  <c r="CV318" i="20"/>
  <c r="CU318" i="20"/>
  <c r="CT318" i="20"/>
  <c r="CS318" i="20"/>
  <c r="CR318" i="20"/>
  <c r="CQ318" i="20"/>
  <c r="CP318" i="20"/>
  <c r="CO318" i="20"/>
  <c r="CN318" i="20"/>
  <c r="CM318" i="20"/>
  <c r="CL318" i="20"/>
  <c r="CK318" i="20"/>
  <c r="CJ318" i="20"/>
  <c r="CI318" i="20"/>
  <c r="CH318" i="20"/>
  <c r="CG318" i="20"/>
  <c r="CF318" i="20"/>
  <c r="CE318" i="20"/>
  <c r="CD318" i="20"/>
  <c r="CC318" i="20"/>
  <c r="CB318" i="20"/>
  <c r="CA318" i="20"/>
  <c r="BZ318" i="20"/>
  <c r="BY318" i="20"/>
  <c r="FR317" i="20"/>
  <c r="FQ317" i="20"/>
  <c r="FP317" i="20"/>
  <c r="FO317" i="20"/>
  <c r="FN317" i="20"/>
  <c r="FM317" i="20"/>
  <c r="FL317" i="20"/>
  <c r="FK317" i="20"/>
  <c r="FJ317" i="20"/>
  <c r="FI317" i="20"/>
  <c r="FH317" i="20"/>
  <c r="FG317" i="20"/>
  <c r="FF317" i="20"/>
  <c r="FE317" i="20"/>
  <c r="FD317" i="20"/>
  <c r="FC317" i="20"/>
  <c r="FB317" i="20"/>
  <c r="FA317" i="20"/>
  <c r="EZ317" i="20"/>
  <c r="EY317" i="20"/>
  <c r="EX317" i="20"/>
  <c r="EW317" i="20"/>
  <c r="EV317" i="20"/>
  <c r="EU317" i="20"/>
  <c r="ET317" i="20"/>
  <c r="ES317" i="20"/>
  <c r="ER317" i="20"/>
  <c r="EQ317" i="20"/>
  <c r="EP317" i="20"/>
  <c r="EO317" i="20"/>
  <c r="EN317" i="20"/>
  <c r="EM317" i="20"/>
  <c r="EL317" i="20"/>
  <c r="EK317" i="20"/>
  <c r="EJ317" i="20"/>
  <c r="EI317" i="20"/>
  <c r="EH317" i="20"/>
  <c r="EG317" i="20"/>
  <c r="EF317" i="20"/>
  <c r="EE317" i="20"/>
  <c r="ED317" i="20"/>
  <c r="EC317" i="20"/>
  <c r="EB317" i="20"/>
  <c r="EA317" i="20"/>
  <c r="DZ317" i="20"/>
  <c r="DY317" i="20"/>
  <c r="DX317" i="20"/>
  <c r="DW317" i="20"/>
  <c r="DV317" i="20"/>
  <c r="DU317" i="20"/>
  <c r="DT317" i="20"/>
  <c r="DS317" i="20"/>
  <c r="DR317" i="20"/>
  <c r="DQ317" i="20"/>
  <c r="DP317" i="20"/>
  <c r="DO317" i="20"/>
  <c r="DN317" i="20"/>
  <c r="DM317" i="20"/>
  <c r="DL317" i="20"/>
  <c r="DK317" i="20"/>
  <c r="DJ317" i="20"/>
  <c r="DI317" i="20"/>
  <c r="DH317" i="20"/>
  <c r="DG317" i="20"/>
  <c r="DF317" i="20"/>
  <c r="DE317" i="20"/>
  <c r="DD317" i="20"/>
  <c r="DC317" i="20"/>
  <c r="DB317" i="20"/>
  <c r="DA317" i="20"/>
  <c r="CZ317" i="20"/>
  <c r="CY317" i="20"/>
  <c r="CX317" i="20"/>
  <c r="CW317" i="20"/>
  <c r="CV317" i="20"/>
  <c r="CU317" i="20"/>
  <c r="CT317" i="20"/>
  <c r="CS317" i="20"/>
  <c r="CR317" i="20"/>
  <c r="CQ317" i="20"/>
  <c r="CP317" i="20"/>
  <c r="CO317" i="20"/>
  <c r="CN317" i="20"/>
  <c r="CM317" i="20"/>
  <c r="CL317" i="20"/>
  <c r="CK317" i="20"/>
  <c r="CJ317" i="20"/>
  <c r="CI317" i="20"/>
  <c r="CH317" i="20"/>
  <c r="CG317" i="20"/>
  <c r="CF317" i="20"/>
  <c r="CE317" i="20"/>
  <c r="CD317" i="20"/>
  <c r="CC317" i="20"/>
  <c r="CB317" i="20"/>
  <c r="CA317" i="20"/>
  <c r="BZ317" i="20"/>
  <c r="BY317" i="20"/>
  <c r="FR316" i="20"/>
  <c r="FQ316" i="20"/>
  <c r="FP316" i="20"/>
  <c r="FO316" i="20"/>
  <c r="FN316" i="20"/>
  <c r="FM316" i="20"/>
  <c r="FL316" i="20"/>
  <c r="FK316" i="20"/>
  <c r="FJ316" i="20"/>
  <c r="FI316" i="20"/>
  <c r="FH316" i="20"/>
  <c r="FG316" i="20"/>
  <c r="FF316" i="20"/>
  <c r="FE316" i="20"/>
  <c r="FD316" i="20"/>
  <c r="FC316" i="20"/>
  <c r="FB316" i="20"/>
  <c r="FA316" i="20"/>
  <c r="EZ316" i="20"/>
  <c r="EY316" i="20"/>
  <c r="EX316" i="20"/>
  <c r="EW316" i="20"/>
  <c r="EV316" i="20"/>
  <c r="EU316" i="20"/>
  <c r="ET316" i="20"/>
  <c r="ES316" i="20"/>
  <c r="ER316" i="20"/>
  <c r="EQ316" i="20"/>
  <c r="EP316" i="20"/>
  <c r="EO316" i="20"/>
  <c r="EN316" i="20"/>
  <c r="EM316" i="20"/>
  <c r="EL316" i="20"/>
  <c r="EK316" i="20"/>
  <c r="EJ316" i="20"/>
  <c r="EI316" i="20"/>
  <c r="EH316" i="20"/>
  <c r="EG316" i="20"/>
  <c r="EF316" i="20"/>
  <c r="EE316" i="20"/>
  <c r="ED316" i="20"/>
  <c r="EC316" i="20"/>
  <c r="EB316" i="20"/>
  <c r="EA316" i="20"/>
  <c r="DZ316" i="20"/>
  <c r="DY316" i="20"/>
  <c r="DX316" i="20"/>
  <c r="DW316" i="20"/>
  <c r="DV316" i="20"/>
  <c r="DU316" i="20"/>
  <c r="DT316" i="20"/>
  <c r="DS316" i="20"/>
  <c r="DR316" i="20"/>
  <c r="DQ316" i="20"/>
  <c r="DP316" i="20"/>
  <c r="DO316" i="20"/>
  <c r="DN316" i="20"/>
  <c r="DM316" i="20"/>
  <c r="DL316" i="20"/>
  <c r="DK316" i="20"/>
  <c r="DJ316" i="20"/>
  <c r="DI316" i="20"/>
  <c r="DH316" i="20"/>
  <c r="DG316" i="20"/>
  <c r="DF316" i="20"/>
  <c r="DE316" i="20"/>
  <c r="DD316" i="20"/>
  <c r="DC316" i="20"/>
  <c r="DB316" i="20"/>
  <c r="DA316" i="20"/>
  <c r="CZ316" i="20"/>
  <c r="CY316" i="20"/>
  <c r="CX316" i="20"/>
  <c r="CW316" i="20"/>
  <c r="CV316" i="20"/>
  <c r="CU316" i="20"/>
  <c r="CT316" i="20"/>
  <c r="CS316" i="20"/>
  <c r="CR316" i="20"/>
  <c r="CQ316" i="20"/>
  <c r="CP316" i="20"/>
  <c r="CO316" i="20"/>
  <c r="CN316" i="20"/>
  <c r="CM316" i="20"/>
  <c r="CL316" i="20"/>
  <c r="CK316" i="20"/>
  <c r="CJ316" i="20"/>
  <c r="CI316" i="20"/>
  <c r="CH316" i="20"/>
  <c r="CG316" i="20"/>
  <c r="CF316" i="20"/>
  <c r="CE316" i="20"/>
  <c r="CD316" i="20"/>
  <c r="CC316" i="20"/>
  <c r="CB316" i="20"/>
  <c r="CA316" i="20"/>
  <c r="BZ316" i="20"/>
  <c r="BY316" i="20"/>
  <c r="FR315" i="20"/>
  <c r="FQ315" i="20"/>
  <c r="FP315" i="20"/>
  <c r="FO315" i="20"/>
  <c r="FN315" i="20"/>
  <c r="FM315" i="20"/>
  <c r="FL315" i="20"/>
  <c r="FK315" i="20"/>
  <c r="FJ315" i="20"/>
  <c r="FI315" i="20"/>
  <c r="FH315" i="20"/>
  <c r="FG315" i="20"/>
  <c r="FF315" i="20"/>
  <c r="FE315" i="20"/>
  <c r="FD315" i="20"/>
  <c r="FC315" i="20"/>
  <c r="FB315" i="20"/>
  <c r="FA315" i="20"/>
  <c r="EZ315" i="20"/>
  <c r="EY315" i="20"/>
  <c r="EX315" i="20"/>
  <c r="EW315" i="20"/>
  <c r="EV315" i="20"/>
  <c r="EU315" i="20"/>
  <c r="ET315" i="20"/>
  <c r="ES315" i="20"/>
  <c r="ER315" i="20"/>
  <c r="EQ315" i="20"/>
  <c r="EP315" i="20"/>
  <c r="EO315" i="20"/>
  <c r="EN315" i="20"/>
  <c r="EM315" i="20"/>
  <c r="EL315" i="20"/>
  <c r="EK315" i="20"/>
  <c r="EJ315" i="20"/>
  <c r="EI315" i="20"/>
  <c r="EH315" i="20"/>
  <c r="EG315" i="20"/>
  <c r="EF315" i="20"/>
  <c r="EE315" i="20"/>
  <c r="ED315" i="20"/>
  <c r="EC315" i="20"/>
  <c r="EB315" i="20"/>
  <c r="EA315" i="20"/>
  <c r="DZ315" i="20"/>
  <c r="DY315" i="20"/>
  <c r="DX315" i="20"/>
  <c r="DW315" i="20"/>
  <c r="DV315" i="20"/>
  <c r="DU315" i="20"/>
  <c r="DT315" i="20"/>
  <c r="DS315" i="20"/>
  <c r="DR315" i="20"/>
  <c r="DQ315" i="20"/>
  <c r="DP315" i="20"/>
  <c r="DO315" i="20"/>
  <c r="DN315" i="20"/>
  <c r="DM315" i="20"/>
  <c r="DL315" i="20"/>
  <c r="DK315" i="20"/>
  <c r="DJ315" i="20"/>
  <c r="DI315" i="20"/>
  <c r="DH315" i="20"/>
  <c r="DG315" i="20"/>
  <c r="DF315" i="20"/>
  <c r="DE315" i="20"/>
  <c r="DD315" i="20"/>
  <c r="DC315" i="20"/>
  <c r="DB315" i="20"/>
  <c r="DA315" i="20"/>
  <c r="CZ315" i="20"/>
  <c r="CY315" i="20"/>
  <c r="CX315" i="20"/>
  <c r="CW315" i="20"/>
  <c r="CV315" i="20"/>
  <c r="CU315" i="20"/>
  <c r="CT315" i="20"/>
  <c r="CS315" i="20"/>
  <c r="CR315" i="20"/>
  <c r="CQ315" i="20"/>
  <c r="CP315" i="20"/>
  <c r="CO315" i="20"/>
  <c r="CN315" i="20"/>
  <c r="CM315" i="20"/>
  <c r="CL315" i="20"/>
  <c r="CK315" i="20"/>
  <c r="CJ315" i="20"/>
  <c r="CI315" i="20"/>
  <c r="CH315" i="20"/>
  <c r="CG315" i="20"/>
  <c r="CF315" i="20"/>
  <c r="CE315" i="20"/>
  <c r="CD315" i="20"/>
  <c r="CC315" i="20"/>
  <c r="CB315" i="20"/>
  <c r="CA315" i="20"/>
  <c r="BZ315" i="20"/>
  <c r="BY315" i="20"/>
  <c r="FR314" i="20"/>
  <c r="FQ314" i="20"/>
  <c r="FP314" i="20"/>
  <c r="FO314" i="20"/>
  <c r="FN314" i="20"/>
  <c r="FM314" i="20"/>
  <c r="FL314" i="20"/>
  <c r="FK314" i="20"/>
  <c r="FJ314" i="20"/>
  <c r="FI314" i="20"/>
  <c r="FH314" i="20"/>
  <c r="FG314" i="20"/>
  <c r="FF314" i="20"/>
  <c r="FE314" i="20"/>
  <c r="FD314" i="20"/>
  <c r="FC314" i="20"/>
  <c r="FB314" i="20"/>
  <c r="FA314" i="20"/>
  <c r="EZ314" i="20"/>
  <c r="EY314" i="20"/>
  <c r="EX314" i="20"/>
  <c r="EW314" i="20"/>
  <c r="EV314" i="20"/>
  <c r="EU314" i="20"/>
  <c r="ET314" i="20"/>
  <c r="ES314" i="20"/>
  <c r="ER314" i="20"/>
  <c r="EQ314" i="20"/>
  <c r="EP314" i="20"/>
  <c r="EO314" i="20"/>
  <c r="EN314" i="20"/>
  <c r="EM314" i="20"/>
  <c r="EL314" i="20"/>
  <c r="EK314" i="20"/>
  <c r="EJ314" i="20"/>
  <c r="EI314" i="20"/>
  <c r="EH314" i="20"/>
  <c r="EG314" i="20"/>
  <c r="EF314" i="20"/>
  <c r="EE314" i="20"/>
  <c r="ED314" i="20"/>
  <c r="EC314" i="20"/>
  <c r="EB314" i="20"/>
  <c r="EA314" i="20"/>
  <c r="DZ314" i="20"/>
  <c r="DY314" i="20"/>
  <c r="DX314" i="20"/>
  <c r="DW314" i="20"/>
  <c r="DV314" i="20"/>
  <c r="DU314" i="20"/>
  <c r="DT314" i="20"/>
  <c r="DS314" i="20"/>
  <c r="DR314" i="20"/>
  <c r="DQ314" i="20"/>
  <c r="DP314" i="20"/>
  <c r="DO314" i="20"/>
  <c r="DN314" i="20"/>
  <c r="DM314" i="20"/>
  <c r="DL314" i="20"/>
  <c r="DK314" i="20"/>
  <c r="DJ314" i="20"/>
  <c r="DI314" i="20"/>
  <c r="DH314" i="20"/>
  <c r="DG314" i="20"/>
  <c r="DF314" i="20"/>
  <c r="DE314" i="20"/>
  <c r="DD314" i="20"/>
  <c r="DC314" i="20"/>
  <c r="DB314" i="20"/>
  <c r="DA314" i="20"/>
  <c r="CZ314" i="20"/>
  <c r="CY314" i="20"/>
  <c r="CX314" i="20"/>
  <c r="CW314" i="20"/>
  <c r="CV314" i="20"/>
  <c r="CU314" i="20"/>
  <c r="CT314" i="20"/>
  <c r="CS314" i="20"/>
  <c r="CR314" i="20"/>
  <c r="CQ314" i="20"/>
  <c r="CP314" i="20"/>
  <c r="CO314" i="20"/>
  <c r="CN314" i="20"/>
  <c r="CM314" i="20"/>
  <c r="CL314" i="20"/>
  <c r="CK314" i="20"/>
  <c r="CJ314" i="20"/>
  <c r="CI314" i="20"/>
  <c r="CH314" i="20"/>
  <c r="CG314" i="20"/>
  <c r="CF314" i="20"/>
  <c r="CE314" i="20"/>
  <c r="CD314" i="20"/>
  <c r="CC314" i="20"/>
  <c r="CB314" i="20"/>
  <c r="CA314" i="20"/>
  <c r="BZ314" i="20"/>
  <c r="BY314" i="20"/>
  <c r="FR313" i="20"/>
  <c r="FQ313" i="20"/>
  <c r="FP313" i="20"/>
  <c r="FO313" i="20"/>
  <c r="FN313" i="20"/>
  <c r="FM313" i="20"/>
  <c r="FL313" i="20"/>
  <c r="FK313" i="20"/>
  <c r="FJ313" i="20"/>
  <c r="FI313" i="20"/>
  <c r="FH313" i="20"/>
  <c r="FG313" i="20"/>
  <c r="FF313" i="20"/>
  <c r="FE313" i="20"/>
  <c r="FD313" i="20"/>
  <c r="FC313" i="20"/>
  <c r="FB313" i="20"/>
  <c r="FA313" i="20"/>
  <c r="EZ313" i="20"/>
  <c r="EY313" i="20"/>
  <c r="EX313" i="20"/>
  <c r="EW313" i="20"/>
  <c r="EV313" i="20"/>
  <c r="EU313" i="20"/>
  <c r="ET313" i="20"/>
  <c r="ES313" i="20"/>
  <c r="ER313" i="20"/>
  <c r="EQ313" i="20"/>
  <c r="EP313" i="20"/>
  <c r="EO313" i="20"/>
  <c r="EN313" i="20"/>
  <c r="EM313" i="20"/>
  <c r="EL313" i="20"/>
  <c r="EK313" i="20"/>
  <c r="EJ313" i="20"/>
  <c r="EI313" i="20"/>
  <c r="EH313" i="20"/>
  <c r="EG313" i="20"/>
  <c r="EF313" i="20"/>
  <c r="EE313" i="20"/>
  <c r="ED313" i="20"/>
  <c r="EC313" i="20"/>
  <c r="EB313" i="20"/>
  <c r="EA313" i="20"/>
  <c r="DZ313" i="20"/>
  <c r="DY313" i="20"/>
  <c r="DX313" i="20"/>
  <c r="DW313" i="20"/>
  <c r="DV313" i="20"/>
  <c r="DU313" i="20"/>
  <c r="DT313" i="20"/>
  <c r="DS313" i="20"/>
  <c r="DR313" i="20"/>
  <c r="DQ313" i="20"/>
  <c r="DP313" i="20"/>
  <c r="DO313" i="20"/>
  <c r="DN313" i="20"/>
  <c r="DM313" i="20"/>
  <c r="DL313" i="20"/>
  <c r="DK313" i="20"/>
  <c r="DJ313" i="20"/>
  <c r="DI313" i="20"/>
  <c r="DH313" i="20"/>
  <c r="DG313" i="20"/>
  <c r="DF313" i="20"/>
  <c r="DE313" i="20"/>
  <c r="DD313" i="20"/>
  <c r="DC313" i="20"/>
  <c r="DB313" i="20"/>
  <c r="DA313" i="20"/>
  <c r="CZ313" i="20"/>
  <c r="CY313" i="20"/>
  <c r="CX313" i="20"/>
  <c r="CW313" i="20"/>
  <c r="CV313" i="20"/>
  <c r="CU313" i="20"/>
  <c r="CT313" i="20"/>
  <c r="CS313" i="20"/>
  <c r="CR313" i="20"/>
  <c r="CQ313" i="20"/>
  <c r="CP313" i="20"/>
  <c r="CO313" i="20"/>
  <c r="CN313" i="20"/>
  <c r="CM313" i="20"/>
  <c r="CL313" i="20"/>
  <c r="CK313" i="20"/>
  <c r="CJ313" i="20"/>
  <c r="CI313" i="20"/>
  <c r="CH313" i="20"/>
  <c r="CG313" i="20"/>
  <c r="CF313" i="20"/>
  <c r="CE313" i="20"/>
  <c r="CD313" i="20"/>
  <c r="CC313" i="20"/>
  <c r="CB313" i="20"/>
  <c r="CA313" i="20"/>
  <c r="BZ313" i="20"/>
  <c r="BY313" i="20"/>
  <c r="FR269" i="20"/>
  <c r="FQ269" i="20"/>
  <c r="FP269" i="20"/>
  <c r="FO269" i="20"/>
  <c r="FN269" i="20"/>
  <c r="FM269" i="20"/>
  <c r="FL269" i="20"/>
  <c r="FK269" i="20"/>
  <c r="FJ269" i="20"/>
  <c r="FI269" i="20"/>
  <c r="FH269" i="20"/>
  <c r="FG269" i="20"/>
  <c r="FF269" i="20"/>
  <c r="FE269" i="20"/>
  <c r="FD269" i="20"/>
  <c r="FC269" i="20"/>
  <c r="FB269" i="20"/>
  <c r="FA269" i="20"/>
  <c r="EZ269" i="20"/>
  <c r="EY269" i="20"/>
  <c r="EX269" i="20"/>
  <c r="EW269" i="20"/>
  <c r="EV269" i="20"/>
  <c r="EU269" i="20"/>
  <c r="ET269" i="20"/>
  <c r="ES269" i="20"/>
  <c r="ER269" i="20"/>
  <c r="EQ269" i="20"/>
  <c r="EP269" i="20"/>
  <c r="EO269" i="20"/>
  <c r="EN269" i="20"/>
  <c r="EM269" i="20"/>
  <c r="EL269" i="20"/>
  <c r="EK269" i="20"/>
  <c r="EJ269" i="20"/>
  <c r="EI269" i="20"/>
  <c r="EH269" i="20"/>
  <c r="EG269" i="20"/>
  <c r="EF269" i="20"/>
  <c r="EE269" i="20"/>
  <c r="ED269" i="20"/>
  <c r="EC269" i="20"/>
  <c r="EB269" i="20"/>
  <c r="EA269" i="20"/>
  <c r="DZ269" i="20"/>
  <c r="DY269" i="20"/>
  <c r="DX269" i="20"/>
  <c r="DW269" i="20"/>
  <c r="DV269" i="20"/>
  <c r="DU269" i="20"/>
  <c r="DT269" i="20"/>
  <c r="DS269" i="20"/>
  <c r="DR269" i="20"/>
  <c r="DQ269" i="20"/>
  <c r="DP269" i="20"/>
  <c r="DO269" i="20"/>
  <c r="DN269" i="20"/>
  <c r="DM269" i="20"/>
  <c r="DL269" i="20"/>
  <c r="DK269" i="20"/>
  <c r="DJ269" i="20"/>
  <c r="DI269" i="20"/>
  <c r="DH269" i="20"/>
  <c r="DG269" i="20"/>
  <c r="DF269" i="20"/>
  <c r="DE269" i="20"/>
  <c r="DD269" i="20"/>
  <c r="DC269" i="20"/>
  <c r="DB269" i="20"/>
  <c r="DA269" i="20"/>
  <c r="CZ269" i="20"/>
  <c r="CY269" i="20"/>
  <c r="CX269" i="20"/>
  <c r="CW269" i="20"/>
  <c r="CV269" i="20"/>
  <c r="CU269" i="20"/>
  <c r="CT269" i="20"/>
  <c r="CS269" i="20"/>
  <c r="CR269" i="20"/>
  <c r="CQ269" i="20"/>
  <c r="CP269" i="20"/>
  <c r="CO269" i="20"/>
  <c r="CN269" i="20"/>
  <c r="CM269" i="20"/>
  <c r="CL269" i="20"/>
  <c r="CK269" i="20"/>
  <c r="CJ269" i="20"/>
  <c r="CI269" i="20"/>
  <c r="CH269" i="20"/>
  <c r="CG269" i="20"/>
  <c r="CF269" i="20"/>
  <c r="CE269" i="20"/>
  <c r="CD269" i="20"/>
  <c r="CC269" i="20"/>
  <c r="CB269" i="20"/>
  <c r="CA269" i="20"/>
  <c r="BZ269" i="20"/>
  <c r="BY269" i="20"/>
  <c r="FR268" i="20"/>
  <c r="FQ268" i="20"/>
  <c r="FP268" i="20"/>
  <c r="FO268" i="20"/>
  <c r="FN268" i="20"/>
  <c r="FM268" i="20"/>
  <c r="FL268" i="20"/>
  <c r="FK268" i="20"/>
  <c r="FJ268" i="20"/>
  <c r="FI268" i="20"/>
  <c r="FH268" i="20"/>
  <c r="FG268" i="20"/>
  <c r="FF268" i="20"/>
  <c r="FE268" i="20"/>
  <c r="FD268" i="20"/>
  <c r="FC268" i="20"/>
  <c r="FB268" i="20"/>
  <c r="FA268" i="20"/>
  <c r="EZ268" i="20"/>
  <c r="EY268" i="20"/>
  <c r="EX268" i="20"/>
  <c r="EW268" i="20"/>
  <c r="EV268" i="20"/>
  <c r="EU268" i="20"/>
  <c r="ET268" i="20"/>
  <c r="ES268" i="20"/>
  <c r="ER268" i="20"/>
  <c r="EQ268" i="20"/>
  <c r="EP268" i="20"/>
  <c r="EO268" i="20"/>
  <c r="EN268" i="20"/>
  <c r="EM268" i="20"/>
  <c r="EL268" i="20"/>
  <c r="EK268" i="20"/>
  <c r="EJ268" i="20"/>
  <c r="EI268" i="20"/>
  <c r="EH268" i="20"/>
  <c r="EG268" i="20"/>
  <c r="EF268" i="20"/>
  <c r="EE268" i="20"/>
  <c r="ED268" i="20"/>
  <c r="EC268" i="20"/>
  <c r="EB268" i="20"/>
  <c r="EA268" i="20"/>
  <c r="DZ268" i="20"/>
  <c r="DY268" i="20"/>
  <c r="DX268" i="20"/>
  <c r="DW268" i="20"/>
  <c r="DV268" i="20"/>
  <c r="DU268" i="20"/>
  <c r="DT268" i="20"/>
  <c r="DS268" i="20"/>
  <c r="DR268" i="20"/>
  <c r="DQ268" i="20"/>
  <c r="DP268" i="20"/>
  <c r="DO268" i="20"/>
  <c r="DN268" i="20"/>
  <c r="DM268" i="20"/>
  <c r="DL268" i="20"/>
  <c r="DK268" i="20"/>
  <c r="DJ268" i="20"/>
  <c r="DI268" i="20"/>
  <c r="DH268" i="20"/>
  <c r="DG268" i="20"/>
  <c r="DF268" i="20"/>
  <c r="DE268" i="20"/>
  <c r="DD268" i="20"/>
  <c r="DC268" i="20"/>
  <c r="DB268" i="20"/>
  <c r="DA268" i="20"/>
  <c r="CZ268" i="20"/>
  <c r="CY268" i="20"/>
  <c r="CX268" i="20"/>
  <c r="CW268" i="20"/>
  <c r="CV268" i="20"/>
  <c r="CU268" i="20"/>
  <c r="CT268" i="20"/>
  <c r="CS268" i="20"/>
  <c r="CR268" i="20"/>
  <c r="CQ268" i="20"/>
  <c r="CP268" i="20"/>
  <c r="CO268" i="20"/>
  <c r="CN268" i="20"/>
  <c r="CM268" i="20"/>
  <c r="CL268" i="20"/>
  <c r="CK268" i="20"/>
  <c r="CJ268" i="20"/>
  <c r="CI268" i="20"/>
  <c r="CH268" i="20"/>
  <c r="CG268" i="20"/>
  <c r="CF268" i="20"/>
  <c r="CE268" i="20"/>
  <c r="CD268" i="20"/>
  <c r="CC268" i="20"/>
  <c r="CB268" i="20"/>
  <c r="CA268" i="20"/>
  <c r="BZ268" i="20"/>
  <c r="BY268" i="20"/>
  <c r="FR267" i="20"/>
  <c r="FQ267" i="20"/>
  <c r="FP267" i="20"/>
  <c r="FO267" i="20"/>
  <c r="FN267" i="20"/>
  <c r="FM267" i="20"/>
  <c r="FL267" i="20"/>
  <c r="FK267" i="20"/>
  <c r="FJ267" i="20"/>
  <c r="FI267" i="20"/>
  <c r="FH267" i="20"/>
  <c r="FG267" i="20"/>
  <c r="FF267" i="20"/>
  <c r="FE267" i="20"/>
  <c r="FD267" i="20"/>
  <c r="FC267" i="20"/>
  <c r="FB267" i="20"/>
  <c r="FA267" i="20"/>
  <c r="EZ267" i="20"/>
  <c r="EY267" i="20"/>
  <c r="EX267" i="20"/>
  <c r="EW267" i="20"/>
  <c r="EV267" i="20"/>
  <c r="EU267" i="20"/>
  <c r="ET267" i="20"/>
  <c r="ES267" i="20"/>
  <c r="ER267" i="20"/>
  <c r="EQ267" i="20"/>
  <c r="EP267" i="20"/>
  <c r="EO267" i="20"/>
  <c r="EN267" i="20"/>
  <c r="EM267" i="20"/>
  <c r="EL267" i="20"/>
  <c r="EK267" i="20"/>
  <c r="EJ267" i="20"/>
  <c r="EI267" i="20"/>
  <c r="EH267" i="20"/>
  <c r="EG267" i="20"/>
  <c r="EF267" i="20"/>
  <c r="EE267" i="20"/>
  <c r="ED267" i="20"/>
  <c r="EC267" i="20"/>
  <c r="EB267" i="20"/>
  <c r="EA267" i="20"/>
  <c r="DZ267" i="20"/>
  <c r="DY267" i="20"/>
  <c r="DX267" i="20"/>
  <c r="DW267" i="20"/>
  <c r="DV267" i="20"/>
  <c r="DU267" i="20"/>
  <c r="DT267" i="20"/>
  <c r="DS267" i="20"/>
  <c r="DR267" i="20"/>
  <c r="DQ267" i="20"/>
  <c r="DP267" i="20"/>
  <c r="DO267" i="20"/>
  <c r="DN267" i="20"/>
  <c r="DM267" i="20"/>
  <c r="DL267" i="20"/>
  <c r="DK267" i="20"/>
  <c r="DJ267" i="20"/>
  <c r="DI267" i="20"/>
  <c r="DH267" i="20"/>
  <c r="DG267" i="20"/>
  <c r="DF267" i="20"/>
  <c r="DE267" i="20"/>
  <c r="DD267" i="20"/>
  <c r="DC267" i="20"/>
  <c r="DB267" i="20"/>
  <c r="DA267" i="20"/>
  <c r="CZ267" i="20"/>
  <c r="CY267" i="20"/>
  <c r="CX267" i="20"/>
  <c r="CW267" i="20"/>
  <c r="CV267" i="20"/>
  <c r="CU267" i="20"/>
  <c r="CT267" i="20"/>
  <c r="CS267" i="20"/>
  <c r="CR267" i="20"/>
  <c r="CQ267" i="20"/>
  <c r="CP267" i="20"/>
  <c r="CO267" i="20"/>
  <c r="CN267" i="20"/>
  <c r="CM267" i="20"/>
  <c r="CL267" i="20"/>
  <c r="CK267" i="20"/>
  <c r="CJ267" i="20"/>
  <c r="CI267" i="20"/>
  <c r="CH267" i="20"/>
  <c r="CG267" i="20"/>
  <c r="CF267" i="20"/>
  <c r="CE267" i="20"/>
  <c r="CD267" i="20"/>
  <c r="CC267" i="20"/>
  <c r="CB267" i="20"/>
  <c r="CA267" i="20"/>
  <c r="BZ267" i="20"/>
  <c r="BY267" i="20"/>
  <c r="FR266" i="20"/>
  <c r="FQ266" i="20"/>
  <c r="FP266" i="20"/>
  <c r="FO266" i="20"/>
  <c r="FN266" i="20"/>
  <c r="FM266" i="20"/>
  <c r="FL266" i="20"/>
  <c r="FK266" i="20"/>
  <c r="FJ266" i="20"/>
  <c r="FI266" i="20"/>
  <c r="FH266" i="20"/>
  <c r="FG266" i="20"/>
  <c r="FF266" i="20"/>
  <c r="FE266" i="20"/>
  <c r="FD266" i="20"/>
  <c r="FC266" i="20"/>
  <c r="FB266" i="20"/>
  <c r="FA266" i="20"/>
  <c r="EZ266" i="20"/>
  <c r="EY266" i="20"/>
  <c r="EX266" i="20"/>
  <c r="EW266" i="20"/>
  <c r="EV266" i="20"/>
  <c r="EU266" i="20"/>
  <c r="ET266" i="20"/>
  <c r="ES266" i="20"/>
  <c r="ER266" i="20"/>
  <c r="EQ266" i="20"/>
  <c r="EP266" i="20"/>
  <c r="EO266" i="20"/>
  <c r="EN266" i="20"/>
  <c r="EM266" i="20"/>
  <c r="EL266" i="20"/>
  <c r="EK266" i="20"/>
  <c r="EJ266" i="20"/>
  <c r="EI266" i="20"/>
  <c r="EH266" i="20"/>
  <c r="EG266" i="20"/>
  <c r="EF266" i="20"/>
  <c r="EE266" i="20"/>
  <c r="ED266" i="20"/>
  <c r="EC266" i="20"/>
  <c r="EB266" i="20"/>
  <c r="EA266" i="20"/>
  <c r="DZ266" i="20"/>
  <c r="DY266" i="20"/>
  <c r="DX266" i="20"/>
  <c r="DW266" i="20"/>
  <c r="DV266" i="20"/>
  <c r="DU266" i="20"/>
  <c r="DT266" i="20"/>
  <c r="DS266" i="20"/>
  <c r="DR266" i="20"/>
  <c r="DQ266" i="20"/>
  <c r="DP266" i="20"/>
  <c r="DO266" i="20"/>
  <c r="DN266" i="20"/>
  <c r="DM266" i="20"/>
  <c r="DL266" i="20"/>
  <c r="DK266" i="20"/>
  <c r="DJ266" i="20"/>
  <c r="DI266" i="20"/>
  <c r="DH266" i="20"/>
  <c r="DG266" i="20"/>
  <c r="DF266" i="20"/>
  <c r="DE266" i="20"/>
  <c r="DD266" i="20"/>
  <c r="DC266" i="20"/>
  <c r="DB266" i="20"/>
  <c r="DA266" i="20"/>
  <c r="CZ266" i="20"/>
  <c r="CY266" i="20"/>
  <c r="CX266" i="20"/>
  <c r="CW266" i="20"/>
  <c r="CV266" i="20"/>
  <c r="CU266" i="20"/>
  <c r="CT266" i="20"/>
  <c r="CS266" i="20"/>
  <c r="CR266" i="20"/>
  <c r="CQ266" i="20"/>
  <c r="CP266" i="20"/>
  <c r="CO266" i="20"/>
  <c r="CN266" i="20"/>
  <c r="CM266" i="20"/>
  <c r="CL266" i="20"/>
  <c r="CK266" i="20"/>
  <c r="CJ266" i="20"/>
  <c r="CI266" i="20"/>
  <c r="CH266" i="20"/>
  <c r="CG266" i="20"/>
  <c r="CF266" i="20"/>
  <c r="CE266" i="20"/>
  <c r="CD266" i="20"/>
  <c r="CC266" i="20"/>
  <c r="CB266" i="20"/>
  <c r="CA266" i="20"/>
  <c r="BZ266" i="20"/>
  <c r="BY266" i="20"/>
  <c r="FR265" i="20"/>
  <c r="FQ265" i="20"/>
  <c r="FP265" i="20"/>
  <c r="FO265" i="20"/>
  <c r="FN265" i="20"/>
  <c r="FM265" i="20"/>
  <c r="FL265" i="20"/>
  <c r="FK265" i="20"/>
  <c r="FJ265" i="20"/>
  <c r="FI265" i="20"/>
  <c r="FH265" i="20"/>
  <c r="FG265" i="20"/>
  <c r="FF265" i="20"/>
  <c r="FE265" i="20"/>
  <c r="FD265" i="20"/>
  <c r="FC265" i="20"/>
  <c r="FB265" i="20"/>
  <c r="FA265" i="20"/>
  <c r="EZ265" i="20"/>
  <c r="EY265" i="20"/>
  <c r="EX265" i="20"/>
  <c r="EW265" i="20"/>
  <c r="EV265" i="20"/>
  <c r="EU265" i="20"/>
  <c r="ET265" i="20"/>
  <c r="ES265" i="20"/>
  <c r="ER265" i="20"/>
  <c r="EQ265" i="20"/>
  <c r="EP265" i="20"/>
  <c r="EO265" i="20"/>
  <c r="EN265" i="20"/>
  <c r="EM265" i="20"/>
  <c r="EL265" i="20"/>
  <c r="EK265" i="20"/>
  <c r="EJ265" i="20"/>
  <c r="EI265" i="20"/>
  <c r="EH265" i="20"/>
  <c r="EG265" i="20"/>
  <c r="EF265" i="20"/>
  <c r="EE265" i="20"/>
  <c r="ED265" i="20"/>
  <c r="EC265" i="20"/>
  <c r="EB265" i="20"/>
  <c r="EA265" i="20"/>
  <c r="DZ265" i="20"/>
  <c r="DY265" i="20"/>
  <c r="DX265" i="20"/>
  <c r="DW265" i="20"/>
  <c r="DV265" i="20"/>
  <c r="DU265" i="20"/>
  <c r="DT265" i="20"/>
  <c r="DS265" i="20"/>
  <c r="DR265" i="20"/>
  <c r="DQ265" i="20"/>
  <c r="DP265" i="20"/>
  <c r="DO265" i="20"/>
  <c r="DN265" i="20"/>
  <c r="DM265" i="20"/>
  <c r="DL265" i="20"/>
  <c r="DK265" i="20"/>
  <c r="DJ265" i="20"/>
  <c r="DI265" i="20"/>
  <c r="DH265" i="20"/>
  <c r="DG265" i="20"/>
  <c r="DF265" i="20"/>
  <c r="DE265" i="20"/>
  <c r="DD265" i="20"/>
  <c r="DC265" i="20"/>
  <c r="DB265" i="20"/>
  <c r="DA265" i="20"/>
  <c r="CZ265" i="20"/>
  <c r="CY265" i="20"/>
  <c r="CX265" i="20"/>
  <c r="CW265" i="20"/>
  <c r="CV265" i="20"/>
  <c r="CU265" i="20"/>
  <c r="CT265" i="20"/>
  <c r="CS265" i="20"/>
  <c r="CR265" i="20"/>
  <c r="CQ265" i="20"/>
  <c r="CP265" i="20"/>
  <c r="CO265" i="20"/>
  <c r="CN265" i="20"/>
  <c r="CM265" i="20"/>
  <c r="CL265" i="20"/>
  <c r="CK265" i="20"/>
  <c r="CJ265" i="20"/>
  <c r="CI265" i="20"/>
  <c r="CH265" i="20"/>
  <c r="CG265" i="20"/>
  <c r="CF265" i="20"/>
  <c r="CE265" i="20"/>
  <c r="CD265" i="20"/>
  <c r="CC265" i="20"/>
  <c r="CB265" i="20"/>
  <c r="CA265" i="20"/>
  <c r="BZ265" i="20"/>
  <c r="BY265" i="20"/>
  <c r="FR264" i="20"/>
  <c r="FQ264" i="20"/>
  <c r="FP264" i="20"/>
  <c r="FO264" i="20"/>
  <c r="FN264" i="20"/>
  <c r="FM264" i="20"/>
  <c r="FL264" i="20"/>
  <c r="FK264" i="20"/>
  <c r="FJ264" i="20"/>
  <c r="FI264" i="20"/>
  <c r="FH264" i="20"/>
  <c r="FG264" i="20"/>
  <c r="FF264" i="20"/>
  <c r="FE264" i="20"/>
  <c r="FD264" i="20"/>
  <c r="FC264" i="20"/>
  <c r="FB264" i="20"/>
  <c r="FA264" i="20"/>
  <c r="EZ264" i="20"/>
  <c r="EY264" i="20"/>
  <c r="EX264" i="20"/>
  <c r="EW264" i="20"/>
  <c r="EV264" i="20"/>
  <c r="EU264" i="20"/>
  <c r="ET264" i="20"/>
  <c r="ES264" i="20"/>
  <c r="ER264" i="20"/>
  <c r="EQ264" i="20"/>
  <c r="EP264" i="20"/>
  <c r="EO264" i="20"/>
  <c r="EN264" i="20"/>
  <c r="EM264" i="20"/>
  <c r="EL264" i="20"/>
  <c r="EK264" i="20"/>
  <c r="EJ264" i="20"/>
  <c r="EI264" i="20"/>
  <c r="EH264" i="20"/>
  <c r="EG264" i="20"/>
  <c r="EF264" i="20"/>
  <c r="EE264" i="20"/>
  <c r="ED264" i="20"/>
  <c r="EC264" i="20"/>
  <c r="EB264" i="20"/>
  <c r="EA264" i="20"/>
  <c r="DZ264" i="20"/>
  <c r="DY264" i="20"/>
  <c r="DX264" i="20"/>
  <c r="DW264" i="20"/>
  <c r="DV264" i="20"/>
  <c r="DU264" i="20"/>
  <c r="DT264" i="20"/>
  <c r="DS264" i="20"/>
  <c r="DR264" i="20"/>
  <c r="DQ264" i="20"/>
  <c r="DP264" i="20"/>
  <c r="DO264" i="20"/>
  <c r="DN264" i="20"/>
  <c r="DM264" i="20"/>
  <c r="DL264" i="20"/>
  <c r="DK264" i="20"/>
  <c r="DJ264" i="20"/>
  <c r="DI264" i="20"/>
  <c r="DH264" i="20"/>
  <c r="DG264" i="20"/>
  <c r="DF264" i="20"/>
  <c r="DE264" i="20"/>
  <c r="DD264" i="20"/>
  <c r="DC264" i="20"/>
  <c r="DB264" i="20"/>
  <c r="DA264" i="20"/>
  <c r="CZ264" i="20"/>
  <c r="CY264" i="20"/>
  <c r="CX264" i="20"/>
  <c r="CW264" i="20"/>
  <c r="CV264" i="20"/>
  <c r="CU264" i="20"/>
  <c r="CT264" i="20"/>
  <c r="CS264" i="20"/>
  <c r="CR264" i="20"/>
  <c r="CQ264" i="20"/>
  <c r="CP264" i="20"/>
  <c r="CO264" i="20"/>
  <c r="CN264" i="20"/>
  <c r="CM264" i="20"/>
  <c r="CL264" i="20"/>
  <c r="CK264" i="20"/>
  <c r="CJ264" i="20"/>
  <c r="CI264" i="20"/>
  <c r="CH264" i="20"/>
  <c r="CG264" i="20"/>
  <c r="CF264" i="20"/>
  <c r="CE264" i="20"/>
  <c r="CD264" i="20"/>
  <c r="CC264" i="20"/>
  <c r="CB264" i="20"/>
  <c r="CA264" i="20"/>
  <c r="BZ264" i="20"/>
  <c r="BY264" i="20"/>
  <c r="FR263" i="20"/>
  <c r="FQ263" i="20"/>
  <c r="FP263" i="20"/>
  <c r="FO263" i="20"/>
  <c r="FN263" i="20"/>
  <c r="FM263" i="20"/>
  <c r="FL263" i="20"/>
  <c r="FK263" i="20"/>
  <c r="FJ263" i="20"/>
  <c r="FI263" i="20"/>
  <c r="FH263" i="20"/>
  <c r="FG263" i="20"/>
  <c r="FF263" i="20"/>
  <c r="FE263" i="20"/>
  <c r="FD263" i="20"/>
  <c r="FC263" i="20"/>
  <c r="FB263" i="20"/>
  <c r="FA263" i="20"/>
  <c r="EZ263" i="20"/>
  <c r="EY263" i="20"/>
  <c r="EX263" i="20"/>
  <c r="EW263" i="20"/>
  <c r="EV263" i="20"/>
  <c r="EU263" i="20"/>
  <c r="ET263" i="20"/>
  <c r="ES263" i="20"/>
  <c r="ER263" i="20"/>
  <c r="EQ263" i="20"/>
  <c r="EP263" i="20"/>
  <c r="EO263" i="20"/>
  <c r="EN263" i="20"/>
  <c r="EM263" i="20"/>
  <c r="EL263" i="20"/>
  <c r="EK263" i="20"/>
  <c r="EJ263" i="20"/>
  <c r="EI263" i="20"/>
  <c r="EH263" i="20"/>
  <c r="EG263" i="20"/>
  <c r="EF263" i="20"/>
  <c r="EE263" i="20"/>
  <c r="ED263" i="20"/>
  <c r="EC263" i="20"/>
  <c r="EB263" i="20"/>
  <c r="EA263" i="20"/>
  <c r="DZ263" i="20"/>
  <c r="DY263" i="20"/>
  <c r="DX263" i="20"/>
  <c r="DW263" i="20"/>
  <c r="DV263" i="20"/>
  <c r="DU263" i="20"/>
  <c r="DT263" i="20"/>
  <c r="DS263" i="20"/>
  <c r="DR263" i="20"/>
  <c r="DQ263" i="20"/>
  <c r="DP263" i="20"/>
  <c r="DO263" i="20"/>
  <c r="DN263" i="20"/>
  <c r="DM263" i="20"/>
  <c r="DL263" i="20"/>
  <c r="DK263" i="20"/>
  <c r="DJ263" i="20"/>
  <c r="DI263" i="20"/>
  <c r="DH263" i="20"/>
  <c r="DG263" i="20"/>
  <c r="DF263" i="20"/>
  <c r="DE263" i="20"/>
  <c r="DD263" i="20"/>
  <c r="DC263" i="20"/>
  <c r="DB263" i="20"/>
  <c r="DA263" i="20"/>
  <c r="CZ263" i="20"/>
  <c r="CY263" i="20"/>
  <c r="CX263" i="20"/>
  <c r="CW263" i="20"/>
  <c r="CV263" i="20"/>
  <c r="CU263" i="20"/>
  <c r="CT263" i="20"/>
  <c r="CS263" i="20"/>
  <c r="CR263" i="20"/>
  <c r="CQ263" i="20"/>
  <c r="CP263" i="20"/>
  <c r="CO263" i="20"/>
  <c r="CN263" i="20"/>
  <c r="CM263" i="20"/>
  <c r="CL263" i="20"/>
  <c r="CK263" i="20"/>
  <c r="CJ263" i="20"/>
  <c r="CI263" i="20"/>
  <c r="CH263" i="20"/>
  <c r="CG263" i="20"/>
  <c r="CF263" i="20"/>
  <c r="CE263" i="20"/>
  <c r="CD263" i="20"/>
  <c r="CC263" i="20"/>
  <c r="CB263" i="20"/>
  <c r="CA263" i="20"/>
  <c r="BZ263" i="20"/>
  <c r="BY263" i="20"/>
  <c r="FR262" i="20"/>
  <c r="FQ262" i="20"/>
  <c r="FP262" i="20"/>
  <c r="FO262" i="20"/>
  <c r="FN262" i="20"/>
  <c r="FM262" i="20"/>
  <c r="FL262" i="20"/>
  <c r="FK262" i="20"/>
  <c r="FJ262" i="20"/>
  <c r="FI262" i="20"/>
  <c r="FH262" i="20"/>
  <c r="FG262" i="20"/>
  <c r="FF262" i="20"/>
  <c r="FE262" i="20"/>
  <c r="FD262" i="20"/>
  <c r="FC262" i="20"/>
  <c r="FB262" i="20"/>
  <c r="FA262" i="20"/>
  <c r="EZ262" i="20"/>
  <c r="EY262" i="20"/>
  <c r="EX262" i="20"/>
  <c r="EW262" i="20"/>
  <c r="EV262" i="20"/>
  <c r="EU262" i="20"/>
  <c r="ET262" i="20"/>
  <c r="ES262" i="20"/>
  <c r="ER262" i="20"/>
  <c r="EQ262" i="20"/>
  <c r="EP262" i="20"/>
  <c r="EO262" i="20"/>
  <c r="EN262" i="20"/>
  <c r="EM262" i="20"/>
  <c r="EL262" i="20"/>
  <c r="EK262" i="20"/>
  <c r="EJ262" i="20"/>
  <c r="EI262" i="20"/>
  <c r="EH262" i="20"/>
  <c r="EG262" i="20"/>
  <c r="EF262" i="20"/>
  <c r="EE262" i="20"/>
  <c r="ED262" i="20"/>
  <c r="EC262" i="20"/>
  <c r="EB262" i="20"/>
  <c r="EA262" i="20"/>
  <c r="DZ262" i="20"/>
  <c r="DY262" i="20"/>
  <c r="DX262" i="20"/>
  <c r="DW262" i="20"/>
  <c r="DV262" i="20"/>
  <c r="DU262" i="20"/>
  <c r="DT262" i="20"/>
  <c r="DS262" i="20"/>
  <c r="DR262" i="20"/>
  <c r="DQ262" i="20"/>
  <c r="DP262" i="20"/>
  <c r="DO262" i="20"/>
  <c r="DN262" i="20"/>
  <c r="DM262" i="20"/>
  <c r="DL262" i="20"/>
  <c r="DK262" i="20"/>
  <c r="DJ262" i="20"/>
  <c r="DI262" i="20"/>
  <c r="DH262" i="20"/>
  <c r="DG262" i="20"/>
  <c r="DF262" i="20"/>
  <c r="DE262" i="20"/>
  <c r="DD262" i="20"/>
  <c r="DC262" i="20"/>
  <c r="DB262" i="20"/>
  <c r="DA262" i="20"/>
  <c r="CZ262" i="20"/>
  <c r="CY262" i="20"/>
  <c r="CX262" i="20"/>
  <c r="CW262" i="20"/>
  <c r="CV262" i="20"/>
  <c r="CU262" i="20"/>
  <c r="CT262" i="20"/>
  <c r="CS262" i="20"/>
  <c r="CR262" i="20"/>
  <c r="CQ262" i="20"/>
  <c r="CP262" i="20"/>
  <c r="CO262" i="20"/>
  <c r="CN262" i="20"/>
  <c r="CM262" i="20"/>
  <c r="CL262" i="20"/>
  <c r="CK262" i="20"/>
  <c r="CJ262" i="20"/>
  <c r="CI262" i="20"/>
  <c r="CH262" i="20"/>
  <c r="CG262" i="20"/>
  <c r="CF262" i="20"/>
  <c r="CE262" i="20"/>
  <c r="CD262" i="20"/>
  <c r="CC262" i="20"/>
  <c r="CB262" i="20"/>
  <c r="CA262" i="20"/>
  <c r="BZ262" i="20"/>
  <c r="BY262" i="20"/>
  <c r="FR261" i="20"/>
  <c r="FQ261" i="20"/>
  <c r="FP261" i="20"/>
  <c r="FO261" i="20"/>
  <c r="FN261" i="20"/>
  <c r="FM261" i="20"/>
  <c r="FL261" i="20"/>
  <c r="FK261" i="20"/>
  <c r="FJ261" i="20"/>
  <c r="FI261" i="20"/>
  <c r="FH261" i="20"/>
  <c r="FG261" i="20"/>
  <c r="FF261" i="20"/>
  <c r="FE261" i="20"/>
  <c r="FD261" i="20"/>
  <c r="FC261" i="20"/>
  <c r="FB261" i="20"/>
  <c r="FA261" i="20"/>
  <c r="EZ261" i="20"/>
  <c r="EY261" i="20"/>
  <c r="EX261" i="20"/>
  <c r="EW261" i="20"/>
  <c r="EV261" i="20"/>
  <c r="EU261" i="20"/>
  <c r="ET261" i="20"/>
  <c r="ES261" i="20"/>
  <c r="ER261" i="20"/>
  <c r="EQ261" i="20"/>
  <c r="EP261" i="20"/>
  <c r="EO261" i="20"/>
  <c r="EN261" i="20"/>
  <c r="EM261" i="20"/>
  <c r="EL261" i="20"/>
  <c r="EK261" i="20"/>
  <c r="EJ261" i="20"/>
  <c r="EI261" i="20"/>
  <c r="EH261" i="20"/>
  <c r="EG261" i="20"/>
  <c r="EF261" i="20"/>
  <c r="EE261" i="20"/>
  <c r="ED261" i="20"/>
  <c r="EC261" i="20"/>
  <c r="EB261" i="20"/>
  <c r="EA261" i="20"/>
  <c r="DZ261" i="20"/>
  <c r="DY261" i="20"/>
  <c r="DX261" i="20"/>
  <c r="DW261" i="20"/>
  <c r="DV261" i="20"/>
  <c r="DU261" i="20"/>
  <c r="DT261" i="20"/>
  <c r="DS261" i="20"/>
  <c r="DR261" i="20"/>
  <c r="DQ261" i="20"/>
  <c r="DP261" i="20"/>
  <c r="DO261" i="20"/>
  <c r="DN261" i="20"/>
  <c r="DM261" i="20"/>
  <c r="DL261" i="20"/>
  <c r="DK261" i="20"/>
  <c r="DJ261" i="20"/>
  <c r="DI261" i="20"/>
  <c r="DH261" i="20"/>
  <c r="DG261" i="20"/>
  <c r="DF261" i="20"/>
  <c r="DE261" i="20"/>
  <c r="DD261" i="20"/>
  <c r="DC261" i="20"/>
  <c r="DB261" i="20"/>
  <c r="DA261" i="20"/>
  <c r="CZ261" i="20"/>
  <c r="CY261" i="20"/>
  <c r="CX261" i="20"/>
  <c r="CW261" i="20"/>
  <c r="CV261" i="20"/>
  <c r="CU261" i="20"/>
  <c r="CT261" i="20"/>
  <c r="CS261" i="20"/>
  <c r="CR261" i="20"/>
  <c r="CQ261" i="20"/>
  <c r="CP261" i="20"/>
  <c r="CO261" i="20"/>
  <c r="CN261" i="20"/>
  <c r="CM261" i="20"/>
  <c r="CL261" i="20"/>
  <c r="CK261" i="20"/>
  <c r="CJ261" i="20"/>
  <c r="CI261" i="20"/>
  <c r="CH261" i="20"/>
  <c r="CG261" i="20"/>
  <c r="CF261" i="20"/>
  <c r="CE261" i="20"/>
  <c r="CD261" i="20"/>
  <c r="CC261" i="20"/>
  <c r="CB261" i="20"/>
  <c r="CA261" i="20"/>
  <c r="BZ261" i="20"/>
  <c r="BY261" i="20"/>
  <c r="FR260" i="20"/>
  <c r="FQ260" i="20"/>
  <c r="FP260" i="20"/>
  <c r="FO260" i="20"/>
  <c r="FN260" i="20"/>
  <c r="FM260" i="20"/>
  <c r="FL260" i="20"/>
  <c r="FK260" i="20"/>
  <c r="FJ260" i="20"/>
  <c r="FI260" i="20"/>
  <c r="FH260" i="20"/>
  <c r="FG260" i="20"/>
  <c r="FF260" i="20"/>
  <c r="FE260" i="20"/>
  <c r="FD260" i="20"/>
  <c r="FC260" i="20"/>
  <c r="FB260" i="20"/>
  <c r="FA260" i="20"/>
  <c r="EZ260" i="20"/>
  <c r="EY260" i="20"/>
  <c r="EX260" i="20"/>
  <c r="EW260" i="20"/>
  <c r="EV260" i="20"/>
  <c r="EU260" i="20"/>
  <c r="ET260" i="20"/>
  <c r="ES260" i="20"/>
  <c r="ER260" i="20"/>
  <c r="EQ260" i="20"/>
  <c r="EP260" i="20"/>
  <c r="EO260" i="20"/>
  <c r="EN260" i="20"/>
  <c r="EM260" i="20"/>
  <c r="EL260" i="20"/>
  <c r="EK260" i="20"/>
  <c r="EJ260" i="20"/>
  <c r="EI260" i="20"/>
  <c r="EH260" i="20"/>
  <c r="EG260" i="20"/>
  <c r="EF260" i="20"/>
  <c r="EE260" i="20"/>
  <c r="ED260" i="20"/>
  <c r="EC260" i="20"/>
  <c r="EB260" i="20"/>
  <c r="EA260" i="20"/>
  <c r="DZ260" i="20"/>
  <c r="DY260" i="20"/>
  <c r="DX260" i="20"/>
  <c r="DW260" i="20"/>
  <c r="DV260" i="20"/>
  <c r="DU260" i="20"/>
  <c r="DT260" i="20"/>
  <c r="DS260" i="20"/>
  <c r="DR260" i="20"/>
  <c r="DQ260" i="20"/>
  <c r="DP260" i="20"/>
  <c r="DO260" i="20"/>
  <c r="DN260" i="20"/>
  <c r="DM260" i="20"/>
  <c r="DL260" i="20"/>
  <c r="DK260" i="20"/>
  <c r="DJ260" i="20"/>
  <c r="DI260" i="20"/>
  <c r="DH260" i="20"/>
  <c r="DG260" i="20"/>
  <c r="DF260" i="20"/>
  <c r="DE260" i="20"/>
  <c r="DD260" i="20"/>
  <c r="DC260" i="20"/>
  <c r="DB260" i="20"/>
  <c r="DA260" i="20"/>
  <c r="CZ260" i="20"/>
  <c r="CY260" i="20"/>
  <c r="CX260" i="20"/>
  <c r="CW260" i="20"/>
  <c r="CV260" i="20"/>
  <c r="CU260" i="20"/>
  <c r="CT260" i="20"/>
  <c r="CS260" i="20"/>
  <c r="CR260" i="20"/>
  <c r="CQ260" i="20"/>
  <c r="CP260" i="20"/>
  <c r="CO260" i="20"/>
  <c r="CN260" i="20"/>
  <c r="CM260" i="20"/>
  <c r="CL260" i="20"/>
  <c r="CK260" i="20"/>
  <c r="CJ260" i="20"/>
  <c r="CI260" i="20"/>
  <c r="CH260" i="20"/>
  <c r="CG260" i="20"/>
  <c r="CF260" i="20"/>
  <c r="CE260" i="20"/>
  <c r="CD260" i="20"/>
  <c r="CC260" i="20"/>
  <c r="CB260" i="20"/>
  <c r="CA260" i="20"/>
  <c r="BZ260" i="20"/>
  <c r="BY260" i="20"/>
  <c r="FR259" i="20"/>
  <c r="FQ259" i="20"/>
  <c r="FP259" i="20"/>
  <c r="FO259" i="20"/>
  <c r="FN259" i="20"/>
  <c r="FM259" i="20"/>
  <c r="FL259" i="20"/>
  <c r="FK259" i="20"/>
  <c r="FJ259" i="20"/>
  <c r="FI259" i="20"/>
  <c r="FH259" i="20"/>
  <c r="FG259" i="20"/>
  <c r="FF259" i="20"/>
  <c r="FE259" i="20"/>
  <c r="FD259" i="20"/>
  <c r="FC259" i="20"/>
  <c r="FB259" i="20"/>
  <c r="FA259" i="20"/>
  <c r="EZ259" i="20"/>
  <c r="EY259" i="20"/>
  <c r="EX259" i="20"/>
  <c r="EW259" i="20"/>
  <c r="EV259" i="20"/>
  <c r="EU259" i="20"/>
  <c r="ET259" i="20"/>
  <c r="ES259" i="20"/>
  <c r="ER259" i="20"/>
  <c r="EQ259" i="20"/>
  <c r="EP259" i="20"/>
  <c r="EO259" i="20"/>
  <c r="EN259" i="20"/>
  <c r="EM259" i="20"/>
  <c r="EL259" i="20"/>
  <c r="EK259" i="20"/>
  <c r="EJ259" i="20"/>
  <c r="EI259" i="20"/>
  <c r="EH259" i="20"/>
  <c r="EG259" i="20"/>
  <c r="EF259" i="20"/>
  <c r="EE259" i="20"/>
  <c r="ED259" i="20"/>
  <c r="EC259" i="20"/>
  <c r="EB259" i="20"/>
  <c r="EA259" i="20"/>
  <c r="DZ259" i="20"/>
  <c r="DY259" i="20"/>
  <c r="DX259" i="20"/>
  <c r="DW259" i="20"/>
  <c r="DV259" i="20"/>
  <c r="DU259" i="20"/>
  <c r="DT259" i="20"/>
  <c r="DS259" i="20"/>
  <c r="DR259" i="20"/>
  <c r="DQ259" i="20"/>
  <c r="DP259" i="20"/>
  <c r="DO259" i="20"/>
  <c r="DN259" i="20"/>
  <c r="DM259" i="20"/>
  <c r="DL259" i="20"/>
  <c r="DK259" i="20"/>
  <c r="DJ259" i="20"/>
  <c r="DI259" i="20"/>
  <c r="DH259" i="20"/>
  <c r="DG259" i="20"/>
  <c r="DF259" i="20"/>
  <c r="DE259" i="20"/>
  <c r="DD259" i="20"/>
  <c r="DC259" i="20"/>
  <c r="DB259" i="20"/>
  <c r="DA259" i="20"/>
  <c r="CZ259" i="20"/>
  <c r="CY259" i="20"/>
  <c r="CX259" i="20"/>
  <c r="CW259" i="20"/>
  <c r="CV259" i="20"/>
  <c r="CU259" i="20"/>
  <c r="CT259" i="20"/>
  <c r="CS259" i="20"/>
  <c r="CR259" i="20"/>
  <c r="CQ259" i="20"/>
  <c r="CP259" i="20"/>
  <c r="CO259" i="20"/>
  <c r="CN259" i="20"/>
  <c r="CM259" i="20"/>
  <c r="CL259" i="20"/>
  <c r="CK259" i="20"/>
  <c r="CJ259" i="20"/>
  <c r="CI259" i="20"/>
  <c r="CH259" i="20"/>
  <c r="CG259" i="20"/>
  <c r="CF259" i="20"/>
  <c r="CE259" i="20"/>
  <c r="CD259" i="20"/>
  <c r="CC259" i="20"/>
  <c r="CB259" i="20"/>
  <c r="CA259" i="20"/>
  <c r="BZ259" i="20"/>
  <c r="BY259" i="20"/>
  <c r="FR258" i="20"/>
  <c r="FQ258" i="20"/>
  <c r="FP258" i="20"/>
  <c r="FO258" i="20"/>
  <c r="FN258" i="20"/>
  <c r="FM258" i="20"/>
  <c r="FL258" i="20"/>
  <c r="FK258" i="20"/>
  <c r="FJ258" i="20"/>
  <c r="FI258" i="20"/>
  <c r="FH258" i="20"/>
  <c r="FG258" i="20"/>
  <c r="FF258" i="20"/>
  <c r="FE258" i="20"/>
  <c r="FD258" i="20"/>
  <c r="FC258" i="20"/>
  <c r="FB258" i="20"/>
  <c r="FA258" i="20"/>
  <c r="EZ258" i="20"/>
  <c r="EY258" i="20"/>
  <c r="EX258" i="20"/>
  <c r="EW258" i="20"/>
  <c r="EV258" i="20"/>
  <c r="EU258" i="20"/>
  <c r="ET258" i="20"/>
  <c r="ES258" i="20"/>
  <c r="ER258" i="20"/>
  <c r="EQ258" i="20"/>
  <c r="EP258" i="20"/>
  <c r="EO258" i="20"/>
  <c r="EN258" i="20"/>
  <c r="EM258" i="20"/>
  <c r="EL258" i="20"/>
  <c r="EK258" i="20"/>
  <c r="EJ258" i="20"/>
  <c r="EI258" i="20"/>
  <c r="EH258" i="20"/>
  <c r="EG258" i="20"/>
  <c r="EF258" i="20"/>
  <c r="EE258" i="20"/>
  <c r="ED258" i="20"/>
  <c r="EC258" i="20"/>
  <c r="EB258" i="20"/>
  <c r="EA258" i="20"/>
  <c r="DZ258" i="20"/>
  <c r="DY258" i="20"/>
  <c r="DX258" i="20"/>
  <c r="DW258" i="20"/>
  <c r="DV258" i="20"/>
  <c r="DU258" i="20"/>
  <c r="DT258" i="20"/>
  <c r="DS258" i="20"/>
  <c r="DR258" i="20"/>
  <c r="DQ258" i="20"/>
  <c r="DP258" i="20"/>
  <c r="DO258" i="20"/>
  <c r="DN258" i="20"/>
  <c r="DM258" i="20"/>
  <c r="DL258" i="20"/>
  <c r="DK258" i="20"/>
  <c r="DJ258" i="20"/>
  <c r="DI258" i="20"/>
  <c r="DH258" i="20"/>
  <c r="DG258" i="20"/>
  <c r="DF258" i="20"/>
  <c r="DE258" i="20"/>
  <c r="DD258" i="20"/>
  <c r="DC258" i="20"/>
  <c r="DB258" i="20"/>
  <c r="DA258" i="20"/>
  <c r="CZ258" i="20"/>
  <c r="CY258" i="20"/>
  <c r="CX258" i="20"/>
  <c r="CW258" i="20"/>
  <c r="CV258" i="20"/>
  <c r="CU258" i="20"/>
  <c r="CT258" i="20"/>
  <c r="CS258" i="20"/>
  <c r="CR258" i="20"/>
  <c r="CQ258" i="20"/>
  <c r="CP258" i="20"/>
  <c r="CO258" i="20"/>
  <c r="CN258" i="20"/>
  <c r="CM258" i="20"/>
  <c r="CL258" i="20"/>
  <c r="CK258" i="20"/>
  <c r="CJ258" i="20"/>
  <c r="CI258" i="20"/>
  <c r="CH258" i="20"/>
  <c r="CG258" i="20"/>
  <c r="CF258" i="20"/>
  <c r="CE258" i="20"/>
  <c r="CD258" i="20"/>
  <c r="CC258" i="20"/>
  <c r="CB258" i="20"/>
  <c r="CA258" i="20"/>
  <c r="BZ258" i="20"/>
  <c r="BY258" i="20"/>
  <c r="FR257" i="20"/>
  <c r="FQ257" i="20"/>
  <c r="FP257" i="20"/>
  <c r="FO257" i="20"/>
  <c r="FN257" i="20"/>
  <c r="FM257" i="20"/>
  <c r="FL257" i="20"/>
  <c r="FK257" i="20"/>
  <c r="FJ257" i="20"/>
  <c r="FI257" i="20"/>
  <c r="FH257" i="20"/>
  <c r="FG257" i="20"/>
  <c r="FF257" i="20"/>
  <c r="FE257" i="20"/>
  <c r="FD257" i="20"/>
  <c r="FC257" i="20"/>
  <c r="FB257" i="20"/>
  <c r="FA257" i="20"/>
  <c r="EZ257" i="20"/>
  <c r="EY257" i="20"/>
  <c r="EX257" i="20"/>
  <c r="EW257" i="20"/>
  <c r="EV257" i="20"/>
  <c r="EU257" i="20"/>
  <c r="ET257" i="20"/>
  <c r="ES257" i="20"/>
  <c r="ER257" i="20"/>
  <c r="EQ257" i="20"/>
  <c r="EP257" i="20"/>
  <c r="EO257" i="20"/>
  <c r="EN257" i="20"/>
  <c r="EM257" i="20"/>
  <c r="EL257" i="20"/>
  <c r="EK257" i="20"/>
  <c r="EJ257" i="20"/>
  <c r="EI257" i="20"/>
  <c r="EH257" i="20"/>
  <c r="EG257" i="20"/>
  <c r="EF257" i="20"/>
  <c r="EE257" i="20"/>
  <c r="ED257" i="20"/>
  <c r="EC257" i="20"/>
  <c r="EB257" i="20"/>
  <c r="EA257" i="20"/>
  <c r="DZ257" i="20"/>
  <c r="DY257" i="20"/>
  <c r="DX257" i="20"/>
  <c r="DW257" i="20"/>
  <c r="DV257" i="20"/>
  <c r="DU257" i="20"/>
  <c r="DT257" i="20"/>
  <c r="DS257" i="20"/>
  <c r="DR257" i="20"/>
  <c r="DQ257" i="20"/>
  <c r="DP257" i="20"/>
  <c r="DO257" i="20"/>
  <c r="DN257" i="20"/>
  <c r="DM257" i="20"/>
  <c r="DL257" i="20"/>
  <c r="DK257" i="20"/>
  <c r="DJ257" i="20"/>
  <c r="DI257" i="20"/>
  <c r="DH257" i="20"/>
  <c r="DG257" i="20"/>
  <c r="DF257" i="20"/>
  <c r="DE257" i="20"/>
  <c r="DD257" i="20"/>
  <c r="DC257" i="20"/>
  <c r="DB257" i="20"/>
  <c r="DA257" i="20"/>
  <c r="CZ257" i="20"/>
  <c r="CY257" i="20"/>
  <c r="CX257" i="20"/>
  <c r="CW257" i="20"/>
  <c r="CV257" i="20"/>
  <c r="CU257" i="20"/>
  <c r="CT257" i="20"/>
  <c r="CS257" i="20"/>
  <c r="CR257" i="20"/>
  <c r="CQ257" i="20"/>
  <c r="CP257" i="20"/>
  <c r="CO257" i="20"/>
  <c r="CN257" i="20"/>
  <c r="CM257" i="20"/>
  <c r="CL257" i="20"/>
  <c r="CK257" i="20"/>
  <c r="CJ257" i="20"/>
  <c r="CI257" i="20"/>
  <c r="CH257" i="20"/>
  <c r="CG257" i="20"/>
  <c r="CF257" i="20"/>
  <c r="CE257" i="20"/>
  <c r="CD257" i="20"/>
  <c r="CC257" i="20"/>
  <c r="CB257" i="20"/>
  <c r="CA257" i="20"/>
  <c r="BZ257" i="20"/>
  <c r="BY257" i="20"/>
  <c r="FR213" i="20"/>
  <c r="FQ213" i="20"/>
  <c r="FP213" i="20"/>
  <c r="FO213" i="20"/>
  <c r="FN213" i="20"/>
  <c r="FM213" i="20"/>
  <c r="FL213" i="20"/>
  <c r="FK213" i="20"/>
  <c r="FJ213" i="20"/>
  <c r="FI213" i="20"/>
  <c r="FH213" i="20"/>
  <c r="FG213" i="20"/>
  <c r="FF213" i="20"/>
  <c r="FE213" i="20"/>
  <c r="FD213" i="20"/>
  <c r="FC213" i="20"/>
  <c r="FB213" i="20"/>
  <c r="FA213" i="20"/>
  <c r="EZ213" i="20"/>
  <c r="EY213" i="20"/>
  <c r="EX213" i="20"/>
  <c r="EW213" i="20"/>
  <c r="EV213" i="20"/>
  <c r="EU213" i="20"/>
  <c r="ET213" i="20"/>
  <c r="ES213" i="20"/>
  <c r="ER213" i="20"/>
  <c r="EQ213" i="20"/>
  <c r="EP213" i="20"/>
  <c r="EO213" i="20"/>
  <c r="EN213" i="20"/>
  <c r="EM213" i="20"/>
  <c r="EL213" i="20"/>
  <c r="EK213" i="20"/>
  <c r="EJ213" i="20"/>
  <c r="EI213" i="20"/>
  <c r="EH213" i="20"/>
  <c r="EG213" i="20"/>
  <c r="EF213" i="20"/>
  <c r="EE213" i="20"/>
  <c r="ED213" i="20"/>
  <c r="EC213" i="20"/>
  <c r="EB213" i="20"/>
  <c r="EA213" i="20"/>
  <c r="DZ213" i="20"/>
  <c r="DY213" i="20"/>
  <c r="DX213" i="20"/>
  <c r="DW213" i="20"/>
  <c r="DV213" i="20"/>
  <c r="DU213" i="20"/>
  <c r="DT213" i="20"/>
  <c r="DS213" i="20"/>
  <c r="DR213" i="20"/>
  <c r="DQ213" i="20"/>
  <c r="DP213" i="20"/>
  <c r="DO213" i="20"/>
  <c r="DN213" i="20"/>
  <c r="DM213" i="20"/>
  <c r="DL213" i="20"/>
  <c r="DK213" i="20"/>
  <c r="DJ213" i="20"/>
  <c r="DI213" i="20"/>
  <c r="DH213" i="20"/>
  <c r="DG213" i="20"/>
  <c r="DF213" i="20"/>
  <c r="DE213" i="20"/>
  <c r="DD213" i="20"/>
  <c r="DC213" i="20"/>
  <c r="DB213" i="20"/>
  <c r="DA213" i="20"/>
  <c r="CZ213" i="20"/>
  <c r="CY213" i="20"/>
  <c r="CX213" i="20"/>
  <c r="CW213" i="20"/>
  <c r="CV213" i="20"/>
  <c r="CU213" i="20"/>
  <c r="CT213" i="20"/>
  <c r="CS213" i="20"/>
  <c r="CR213" i="20"/>
  <c r="CQ213" i="20"/>
  <c r="CP213" i="20"/>
  <c r="CO213" i="20"/>
  <c r="CN213" i="20"/>
  <c r="CM213" i="20"/>
  <c r="CL213" i="20"/>
  <c r="CK213" i="20"/>
  <c r="CJ213" i="20"/>
  <c r="CI213" i="20"/>
  <c r="CH213" i="20"/>
  <c r="CG213" i="20"/>
  <c r="CF213" i="20"/>
  <c r="CE213" i="20"/>
  <c r="CD213" i="20"/>
  <c r="CC213" i="20"/>
  <c r="CB213" i="20"/>
  <c r="CA213" i="20"/>
  <c r="BZ213" i="20"/>
  <c r="BY213" i="20"/>
  <c r="FR212" i="20"/>
  <c r="FQ212" i="20"/>
  <c r="FP212" i="20"/>
  <c r="FO212" i="20"/>
  <c r="FN212" i="20"/>
  <c r="FM212" i="20"/>
  <c r="FL212" i="20"/>
  <c r="FK212" i="20"/>
  <c r="FJ212" i="20"/>
  <c r="FI212" i="20"/>
  <c r="FH212" i="20"/>
  <c r="FG212" i="20"/>
  <c r="FF212" i="20"/>
  <c r="FE212" i="20"/>
  <c r="FD212" i="20"/>
  <c r="FC212" i="20"/>
  <c r="FB212" i="20"/>
  <c r="FA212" i="20"/>
  <c r="EZ212" i="20"/>
  <c r="EY212" i="20"/>
  <c r="EX212" i="20"/>
  <c r="EW212" i="20"/>
  <c r="EV212" i="20"/>
  <c r="EU212" i="20"/>
  <c r="ET212" i="20"/>
  <c r="ES212" i="20"/>
  <c r="ER212" i="20"/>
  <c r="EQ212" i="20"/>
  <c r="EP212" i="20"/>
  <c r="EO212" i="20"/>
  <c r="EN212" i="20"/>
  <c r="EM212" i="20"/>
  <c r="EL212" i="20"/>
  <c r="EK212" i="20"/>
  <c r="EJ212" i="20"/>
  <c r="EI212" i="20"/>
  <c r="EH212" i="20"/>
  <c r="EG212" i="20"/>
  <c r="EF212" i="20"/>
  <c r="EE212" i="20"/>
  <c r="ED212" i="20"/>
  <c r="EC212" i="20"/>
  <c r="EB212" i="20"/>
  <c r="EA212" i="20"/>
  <c r="DZ212" i="20"/>
  <c r="DY212" i="20"/>
  <c r="DX212" i="20"/>
  <c r="DW212" i="20"/>
  <c r="DV212" i="20"/>
  <c r="DU212" i="20"/>
  <c r="DT212" i="20"/>
  <c r="DS212" i="20"/>
  <c r="DR212" i="20"/>
  <c r="DQ212" i="20"/>
  <c r="DP212" i="20"/>
  <c r="DO212" i="20"/>
  <c r="DN212" i="20"/>
  <c r="DM212" i="20"/>
  <c r="DL212" i="20"/>
  <c r="DK212" i="20"/>
  <c r="DJ212" i="20"/>
  <c r="DI212" i="20"/>
  <c r="DH212" i="20"/>
  <c r="DG212" i="20"/>
  <c r="DF212" i="20"/>
  <c r="DE212" i="20"/>
  <c r="DD212" i="20"/>
  <c r="DC212" i="20"/>
  <c r="DB212" i="20"/>
  <c r="DA212" i="20"/>
  <c r="CZ212" i="20"/>
  <c r="CY212" i="20"/>
  <c r="CX212" i="20"/>
  <c r="CW212" i="20"/>
  <c r="CV212" i="20"/>
  <c r="CU212" i="20"/>
  <c r="CT212" i="20"/>
  <c r="CS212" i="20"/>
  <c r="CR212" i="20"/>
  <c r="CQ212" i="20"/>
  <c r="CP212" i="20"/>
  <c r="CO212" i="20"/>
  <c r="CN212" i="20"/>
  <c r="CM212" i="20"/>
  <c r="CL212" i="20"/>
  <c r="CK212" i="20"/>
  <c r="CJ212" i="20"/>
  <c r="CI212" i="20"/>
  <c r="CH212" i="20"/>
  <c r="CG212" i="20"/>
  <c r="CF212" i="20"/>
  <c r="CE212" i="20"/>
  <c r="CD212" i="20"/>
  <c r="CC212" i="20"/>
  <c r="CB212" i="20"/>
  <c r="CA212" i="20"/>
  <c r="BZ212" i="20"/>
  <c r="BY212" i="20"/>
  <c r="FR211" i="20"/>
  <c r="FQ211" i="20"/>
  <c r="FP211" i="20"/>
  <c r="FO211" i="20"/>
  <c r="FN211" i="20"/>
  <c r="FM211" i="20"/>
  <c r="FL211" i="20"/>
  <c r="FK211" i="20"/>
  <c r="FJ211" i="20"/>
  <c r="FI211" i="20"/>
  <c r="FH211" i="20"/>
  <c r="FG211" i="20"/>
  <c r="FF211" i="20"/>
  <c r="FE211" i="20"/>
  <c r="FD211" i="20"/>
  <c r="FC211" i="20"/>
  <c r="FB211" i="20"/>
  <c r="FA211" i="20"/>
  <c r="EZ211" i="20"/>
  <c r="EY211" i="20"/>
  <c r="EX211" i="20"/>
  <c r="EW211" i="20"/>
  <c r="EV211" i="20"/>
  <c r="EU211" i="20"/>
  <c r="ET211" i="20"/>
  <c r="ES211" i="20"/>
  <c r="ER211" i="20"/>
  <c r="EQ211" i="20"/>
  <c r="EP211" i="20"/>
  <c r="EO211" i="20"/>
  <c r="EN211" i="20"/>
  <c r="EM211" i="20"/>
  <c r="EL211" i="20"/>
  <c r="EK211" i="20"/>
  <c r="EJ211" i="20"/>
  <c r="EI211" i="20"/>
  <c r="EH211" i="20"/>
  <c r="EG211" i="20"/>
  <c r="EF211" i="20"/>
  <c r="EE211" i="20"/>
  <c r="ED211" i="20"/>
  <c r="EC211" i="20"/>
  <c r="EB211" i="20"/>
  <c r="EA211" i="20"/>
  <c r="DZ211" i="20"/>
  <c r="DY211" i="20"/>
  <c r="DX211" i="20"/>
  <c r="DW211" i="20"/>
  <c r="DV211" i="20"/>
  <c r="DU211" i="20"/>
  <c r="DT211" i="20"/>
  <c r="DS211" i="20"/>
  <c r="DR211" i="20"/>
  <c r="DQ211" i="20"/>
  <c r="DP211" i="20"/>
  <c r="DO211" i="20"/>
  <c r="DN211" i="20"/>
  <c r="DM211" i="20"/>
  <c r="DL211" i="20"/>
  <c r="DK211" i="20"/>
  <c r="DJ211" i="20"/>
  <c r="DI211" i="20"/>
  <c r="DH211" i="20"/>
  <c r="DG211" i="20"/>
  <c r="DF211" i="20"/>
  <c r="DE211" i="20"/>
  <c r="DD211" i="20"/>
  <c r="DC211" i="20"/>
  <c r="DB211" i="20"/>
  <c r="DA211" i="20"/>
  <c r="CZ211" i="20"/>
  <c r="CY211" i="20"/>
  <c r="CX211" i="20"/>
  <c r="CW211" i="20"/>
  <c r="CV211" i="20"/>
  <c r="CU211" i="20"/>
  <c r="CT211" i="20"/>
  <c r="CS211" i="20"/>
  <c r="CR211" i="20"/>
  <c r="CQ211" i="20"/>
  <c r="CP211" i="20"/>
  <c r="CO211" i="20"/>
  <c r="CN211" i="20"/>
  <c r="CM211" i="20"/>
  <c r="CL211" i="20"/>
  <c r="CK211" i="20"/>
  <c r="CJ211" i="20"/>
  <c r="CI211" i="20"/>
  <c r="CH211" i="20"/>
  <c r="CG211" i="20"/>
  <c r="CF211" i="20"/>
  <c r="CE211" i="20"/>
  <c r="CD211" i="20"/>
  <c r="CC211" i="20"/>
  <c r="CB211" i="20"/>
  <c r="CA211" i="20"/>
  <c r="BZ211" i="20"/>
  <c r="BY211" i="20"/>
  <c r="FR210" i="20"/>
  <c r="FQ210" i="20"/>
  <c r="FP210" i="20"/>
  <c r="FO210" i="20"/>
  <c r="FN210" i="20"/>
  <c r="FM210" i="20"/>
  <c r="FL210" i="20"/>
  <c r="FK210" i="20"/>
  <c r="FJ210" i="20"/>
  <c r="FI210" i="20"/>
  <c r="FH210" i="20"/>
  <c r="FG210" i="20"/>
  <c r="FF210" i="20"/>
  <c r="FE210" i="20"/>
  <c r="FD210" i="20"/>
  <c r="FC210" i="20"/>
  <c r="FB210" i="20"/>
  <c r="FA210" i="20"/>
  <c r="EZ210" i="20"/>
  <c r="EY210" i="20"/>
  <c r="EX210" i="20"/>
  <c r="EW210" i="20"/>
  <c r="EV210" i="20"/>
  <c r="EU210" i="20"/>
  <c r="ET210" i="20"/>
  <c r="ES210" i="20"/>
  <c r="ER210" i="20"/>
  <c r="EQ210" i="20"/>
  <c r="EP210" i="20"/>
  <c r="EO210" i="20"/>
  <c r="EN210" i="20"/>
  <c r="EM210" i="20"/>
  <c r="EL210" i="20"/>
  <c r="EK210" i="20"/>
  <c r="EJ210" i="20"/>
  <c r="EI210" i="20"/>
  <c r="EH210" i="20"/>
  <c r="EG210" i="20"/>
  <c r="EF210" i="20"/>
  <c r="EE210" i="20"/>
  <c r="ED210" i="20"/>
  <c r="EC210" i="20"/>
  <c r="EB210" i="20"/>
  <c r="EA210" i="20"/>
  <c r="DZ210" i="20"/>
  <c r="DY210" i="20"/>
  <c r="DX210" i="20"/>
  <c r="DW210" i="20"/>
  <c r="DV210" i="20"/>
  <c r="DU210" i="20"/>
  <c r="DT210" i="20"/>
  <c r="DS210" i="20"/>
  <c r="DR210" i="20"/>
  <c r="DQ210" i="20"/>
  <c r="DP210" i="20"/>
  <c r="DO210" i="20"/>
  <c r="DN210" i="20"/>
  <c r="DM210" i="20"/>
  <c r="DL210" i="20"/>
  <c r="DK210" i="20"/>
  <c r="DJ210" i="20"/>
  <c r="DI210" i="20"/>
  <c r="DH210" i="20"/>
  <c r="DG210" i="20"/>
  <c r="DF210" i="20"/>
  <c r="DE210" i="20"/>
  <c r="DD210" i="20"/>
  <c r="DC210" i="20"/>
  <c r="DB210" i="20"/>
  <c r="DA210" i="20"/>
  <c r="CZ210" i="20"/>
  <c r="CY210" i="20"/>
  <c r="CX210" i="20"/>
  <c r="CW210" i="20"/>
  <c r="CV210" i="20"/>
  <c r="CU210" i="20"/>
  <c r="CT210" i="20"/>
  <c r="CS210" i="20"/>
  <c r="CR210" i="20"/>
  <c r="CQ210" i="20"/>
  <c r="CP210" i="20"/>
  <c r="CO210" i="20"/>
  <c r="CN210" i="20"/>
  <c r="CM210" i="20"/>
  <c r="CL210" i="20"/>
  <c r="CK210" i="20"/>
  <c r="CJ210" i="20"/>
  <c r="CI210" i="20"/>
  <c r="CH210" i="20"/>
  <c r="CG210" i="20"/>
  <c r="CF210" i="20"/>
  <c r="CE210" i="20"/>
  <c r="CD210" i="20"/>
  <c r="CC210" i="20"/>
  <c r="CB210" i="20"/>
  <c r="CA210" i="20"/>
  <c r="BZ210" i="20"/>
  <c r="BY210" i="20"/>
  <c r="FR209" i="20"/>
  <c r="FQ209" i="20"/>
  <c r="FP209" i="20"/>
  <c r="FO209" i="20"/>
  <c r="FN209" i="20"/>
  <c r="FM209" i="20"/>
  <c r="FL209" i="20"/>
  <c r="FK209" i="20"/>
  <c r="FJ209" i="20"/>
  <c r="FI209" i="20"/>
  <c r="FH209" i="20"/>
  <c r="FG209" i="20"/>
  <c r="FF209" i="20"/>
  <c r="FE209" i="20"/>
  <c r="FD209" i="20"/>
  <c r="FC209" i="20"/>
  <c r="FB209" i="20"/>
  <c r="FA209" i="20"/>
  <c r="EZ209" i="20"/>
  <c r="EY209" i="20"/>
  <c r="EX209" i="20"/>
  <c r="EW209" i="20"/>
  <c r="EV209" i="20"/>
  <c r="EU209" i="20"/>
  <c r="ET209" i="20"/>
  <c r="ES209" i="20"/>
  <c r="ER209" i="20"/>
  <c r="EQ209" i="20"/>
  <c r="EP209" i="20"/>
  <c r="EO209" i="20"/>
  <c r="EN209" i="20"/>
  <c r="EM209" i="20"/>
  <c r="EL209" i="20"/>
  <c r="EK209" i="20"/>
  <c r="EJ209" i="20"/>
  <c r="EI209" i="20"/>
  <c r="EH209" i="20"/>
  <c r="EG209" i="20"/>
  <c r="EF209" i="20"/>
  <c r="EE209" i="20"/>
  <c r="ED209" i="20"/>
  <c r="EC209" i="20"/>
  <c r="EB209" i="20"/>
  <c r="EA209" i="20"/>
  <c r="DZ209" i="20"/>
  <c r="DY209" i="20"/>
  <c r="DX209" i="20"/>
  <c r="DW209" i="20"/>
  <c r="DV209" i="20"/>
  <c r="DU209" i="20"/>
  <c r="DT209" i="20"/>
  <c r="DS209" i="20"/>
  <c r="DR209" i="20"/>
  <c r="DQ209" i="20"/>
  <c r="DP209" i="20"/>
  <c r="DO209" i="20"/>
  <c r="DN209" i="20"/>
  <c r="DM209" i="20"/>
  <c r="DL209" i="20"/>
  <c r="DK209" i="20"/>
  <c r="DJ209" i="20"/>
  <c r="DI209" i="20"/>
  <c r="DH209" i="20"/>
  <c r="DG209" i="20"/>
  <c r="DF209" i="20"/>
  <c r="DE209" i="20"/>
  <c r="DD209" i="20"/>
  <c r="DC209" i="20"/>
  <c r="DB209" i="20"/>
  <c r="DA209" i="20"/>
  <c r="CZ209" i="20"/>
  <c r="CY209" i="20"/>
  <c r="CX209" i="20"/>
  <c r="CW209" i="20"/>
  <c r="CV209" i="20"/>
  <c r="CU209" i="20"/>
  <c r="CT209" i="20"/>
  <c r="CS209" i="20"/>
  <c r="CR209" i="20"/>
  <c r="CQ209" i="20"/>
  <c r="CP209" i="20"/>
  <c r="CO209" i="20"/>
  <c r="CN209" i="20"/>
  <c r="CM209" i="20"/>
  <c r="CL209" i="20"/>
  <c r="CK209" i="20"/>
  <c r="CJ209" i="20"/>
  <c r="CI209" i="20"/>
  <c r="CH209" i="20"/>
  <c r="CG209" i="20"/>
  <c r="CF209" i="20"/>
  <c r="CE209" i="20"/>
  <c r="CD209" i="20"/>
  <c r="CC209" i="20"/>
  <c r="CB209" i="20"/>
  <c r="CA209" i="20"/>
  <c r="BZ209" i="20"/>
  <c r="BY209" i="20"/>
  <c r="FR208" i="20"/>
  <c r="FQ208" i="20"/>
  <c r="FP208" i="20"/>
  <c r="FO208" i="20"/>
  <c r="FN208" i="20"/>
  <c r="FM208" i="20"/>
  <c r="FL208" i="20"/>
  <c r="FK208" i="20"/>
  <c r="FJ208" i="20"/>
  <c r="FI208" i="20"/>
  <c r="FH208" i="20"/>
  <c r="FG208" i="20"/>
  <c r="FF208" i="20"/>
  <c r="FE208" i="20"/>
  <c r="FD208" i="20"/>
  <c r="FC208" i="20"/>
  <c r="FB208" i="20"/>
  <c r="FA208" i="20"/>
  <c r="EZ208" i="20"/>
  <c r="EY208" i="20"/>
  <c r="EX208" i="20"/>
  <c r="EW208" i="20"/>
  <c r="EV208" i="20"/>
  <c r="EU208" i="20"/>
  <c r="ET208" i="20"/>
  <c r="ES208" i="20"/>
  <c r="ER208" i="20"/>
  <c r="EQ208" i="20"/>
  <c r="EP208" i="20"/>
  <c r="EO208" i="20"/>
  <c r="EN208" i="20"/>
  <c r="EM208" i="20"/>
  <c r="EL208" i="20"/>
  <c r="EK208" i="20"/>
  <c r="EJ208" i="20"/>
  <c r="EI208" i="20"/>
  <c r="EH208" i="20"/>
  <c r="EG208" i="20"/>
  <c r="EF208" i="20"/>
  <c r="EE208" i="20"/>
  <c r="ED208" i="20"/>
  <c r="EC208" i="20"/>
  <c r="EB208" i="20"/>
  <c r="EA208" i="20"/>
  <c r="DZ208" i="20"/>
  <c r="DY208" i="20"/>
  <c r="DX208" i="20"/>
  <c r="DW208" i="20"/>
  <c r="DV208" i="20"/>
  <c r="DU208" i="20"/>
  <c r="DT208" i="20"/>
  <c r="DS208" i="20"/>
  <c r="DR208" i="20"/>
  <c r="DQ208" i="20"/>
  <c r="DP208" i="20"/>
  <c r="DO208" i="20"/>
  <c r="DN208" i="20"/>
  <c r="DM208" i="20"/>
  <c r="DL208" i="20"/>
  <c r="DK208" i="20"/>
  <c r="DJ208" i="20"/>
  <c r="DI208" i="20"/>
  <c r="DH208" i="20"/>
  <c r="DG208" i="20"/>
  <c r="DF208" i="20"/>
  <c r="DE208" i="20"/>
  <c r="DD208" i="20"/>
  <c r="DC208" i="20"/>
  <c r="DB208" i="20"/>
  <c r="DA208" i="20"/>
  <c r="CZ208" i="20"/>
  <c r="CY208" i="20"/>
  <c r="CX208" i="20"/>
  <c r="CW208" i="20"/>
  <c r="CV208" i="20"/>
  <c r="CU208" i="20"/>
  <c r="CT208" i="20"/>
  <c r="CS208" i="20"/>
  <c r="CR208" i="20"/>
  <c r="CQ208" i="20"/>
  <c r="CP208" i="20"/>
  <c r="CO208" i="20"/>
  <c r="CN208" i="20"/>
  <c r="CM208" i="20"/>
  <c r="CL208" i="20"/>
  <c r="CK208" i="20"/>
  <c r="CJ208" i="20"/>
  <c r="CI208" i="20"/>
  <c r="CH208" i="20"/>
  <c r="CG208" i="20"/>
  <c r="CF208" i="20"/>
  <c r="CE208" i="20"/>
  <c r="CD208" i="20"/>
  <c r="CC208" i="20"/>
  <c r="CB208" i="20"/>
  <c r="CA208" i="20"/>
  <c r="BZ208" i="20"/>
  <c r="BY208" i="20"/>
  <c r="FR207" i="20"/>
  <c r="FQ207" i="20"/>
  <c r="FP207" i="20"/>
  <c r="FO207" i="20"/>
  <c r="FN207" i="20"/>
  <c r="FM207" i="20"/>
  <c r="FL207" i="20"/>
  <c r="FK207" i="20"/>
  <c r="FJ207" i="20"/>
  <c r="FI207" i="20"/>
  <c r="FH207" i="20"/>
  <c r="FG207" i="20"/>
  <c r="FF207" i="20"/>
  <c r="FE207" i="20"/>
  <c r="FD207" i="20"/>
  <c r="FC207" i="20"/>
  <c r="FB207" i="20"/>
  <c r="FA207" i="20"/>
  <c r="EZ207" i="20"/>
  <c r="EY207" i="20"/>
  <c r="EX207" i="20"/>
  <c r="EW207" i="20"/>
  <c r="EV207" i="20"/>
  <c r="EU207" i="20"/>
  <c r="ET207" i="20"/>
  <c r="ES207" i="20"/>
  <c r="ER207" i="20"/>
  <c r="EQ207" i="20"/>
  <c r="EP207" i="20"/>
  <c r="EO207" i="20"/>
  <c r="EN207" i="20"/>
  <c r="EM207" i="20"/>
  <c r="EL207" i="20"/>
  <c r="EK207" i="20"/>
  <c r="EJ207" i="20"/>
  <c r="EI207" i="20"/>
  <c r="EH207" i="20"/>
  <c r="EG207" i="20"/>
  <c r="EF207" i="20"/>
  <c r="EE207" i="20"/>
  <c r="ED207" i="20"/>
  <c r="EC207" i="20"/>
  <c r="EB207" i="20"/>
  <c r="EA207" i="20"/>
  <c r="DZ207" i="20"/>
  <c r="DY207" i="20"/>
  <c r="DX207" i="20"/>
  <c r="DW207" i="20"/>
  <c r="DV207" i="20"/>
  <c r="DU207" i="20"/>
  <c r="DT207" i="20"/>
  <c r="DS207" i="20"/>
  <c r="DR207" i="20"/>
  <c r="DQ207" i="20"/>
  <c r="DP207" i="20"/>
  <c r="DO207" i="20"/>
  <c r="DN207" i="20"/>
  <c r="DM207" i="20"/>
  <c r="DL207" i="20"/>
  <c r="DK207" i="20"/>
  <c r="DJ207" i="20"/>
  <c r="DI207" i="20"/>
  <c r="DH207" i="20"/>
  <c r="DG207" i="20"/>
  <c r="DF207" i="20"/>
  <c r="DE207" i="20"/>
  <c r="DD207" i="20"/>
  <c r="DC207" i="20"/>
  <c r="DB207" i="20"/>
  <c r="DA207" i="20"/>
  <c r="CZ207" i="20"/>
  <c r="CY207" i="20"/>
  <c r="CX207" i="20"/>
  <c r="CW207" i="20"/>
  <c r="CV207" i="20"/>
  <c r="CU207" i="20"/>
  <c r="CT207" i="20"/>
  <c r="CS207" i="20"/>
  <c r="CR207" i="20"/>
  <c r="CQ207" i="20"/>
  <c r="CP207" i="20"/>
  <c r="CO207" i="20"/>
  <c r="CN207" i="20"/>
  <c r="CM207" i="20"/>
  <c r="CL207" i="20"/>
  <c r="CK207" i="20"/>
  <c r="CJ207" i="20"/>
  <c r="CI207" i="20"/>
  <c r="CH207" i="20"/>
  <c r="CG207" i="20"/>
  <c r="CF207" i="20"/>
  <c r="CE207" i="20"/>
  <c r="CD207" i="20"/>
  <c r="CC207" i="20"/>
  <c r="CB207" i="20"/>
  <c r="CA207" i="20"/>
  <c r="BZ207" i="20"/>
  <c r="BY207" i="20"/>
  <c r="FR206" i="20"/>
  <c r="FQ206" i="20"/>
  <c r="FP206" i="20"/>
  <c r="FO206" i="20"/>
  <c r="FN206" i="20"/>
  <c r="FM206" i="20"/>
  <c r="FL206" i="20"/>
  <c r="FK206" i="20"/>
  <c r="FJ206" i="20"/>
  <c r="FI206" i="20"/>
  <c r="FH206" i="20"/>
  <c r="FG206" i="20"/>
  <c r="FF206" i="20"/>
  <c r="FE206" i="20"/>
  <c r="FD206" i="20"/>
  <c r="FC206" i="20"/>
  <c r="FB206" i="20"/>
  <c r="FA206" i="20"/>
  <c r="EZ206" i="20"/>
  <c r="EY206" i="20"/>
  <c r="EX206" i="20"/>
  <c r="EW206" i="20"/>
  <c r="EV206" i="20"/>
  <c r="EU206" i="20"/>
  <c r="ET206" i="20"/>
  <c r="ES206" i="20"/>
  <c r="ER206" i="20"/>
  <c r="EQ206" i="20"/>
  <c r="EP206" i="20"/>
  <c r="EO206" i="20"/>
  <c r="EN206" i="20"/>
  <c r="EM206" i="20"/>
  <c r="EL206" i="20"/>
  <c r="EK206" i="20"/>
  <c r="EJ206" i="20"/>
  <c r="EI206" i="20"/>
  <c r="EH206" i="20"/>
  <c r="EG206" i="20"/>
  <c r="EF206" i="20"/>
  <c r="EE206" i="20"/>
  <c r="ED206" i="20"/>
  <c r="EC206" i="20"/>
  <c r="EB206" i="20"/>
  <c r="EA206" i="20"/>
  <c r="DZ206" i="20"/>
  <c r="DY206" i="20"/>
  <c r="DX206" i="20"/>
  <c r="DW206" i="20"/>
  <c r="DV206" i="20"/>
  <c r="DU206" i="20"/>
  <c r="DT206" i="20"/>
  <c r="DS206" i="20"/>
  <c r="DR206" i="20"/>
  <c r="DQ206" i="20"/>
  <c r="DP206" i="20"/>
  <c r="DO206" i="20"/>
  <c r="DN206" i="20"/>
  <c r="DM206" i="20"/>
  <c r="DL206" i="20"/>
  <c r="DK206" i="20"/>
  <c r="DJ206" i="20"/>
  <c r="DI206" i="20"/>
  <c r="DH206" i="20"/>
  <c r="DG206" i="20"/>
  <c r="DF206" i="20"/>
  <c r="DE206" i="20"/>
  <c r="DD206" i="20"/>
  <c r="DC206" i="20"/>
  <c r="DB206" i="20"/>
  <c r="DA206" i="20"/>
  <c r="CZ206" i="20"/>
  <c r="CY206" i="20"/>
  <c r="CX206" i="20"/>
  <c r="CW206" i="20"/>
  <c r="CV206" i="20"/>
  <c r="CU206" i="20"/>
  <c r="CT206" i="20"/>
  <c r="CS206" i="20"/>
  <c r="CR206" i="20"/>
  <c r="CQ206" i="20"/>
  <c r="CP206" i="20"/>
  <c r="CO206" i="20"/>
  <c r="CN206" i="20"/>
  <c r="CM206" i="20"/>
  <c r="CL206" i="20"/>
  <c r="CK206" i="20"/>
  <c r="CJ206" i="20"/>
  <c r="CI206" i="20"/>
  <c r="CH206" i="20"/>
  <c r="CG206" i="20"/>
  <c r="CF206" i="20"/>
  <c r="CE206" i="20"/>
  <c r="CD206" i="20"/>
  <c r="CC206" i="20"/>
  <c r="CB206" i="20"/>
  <c r="CA206" i="20"/>
  <c r="BZ206" i="20"/>
  <c r="BY206" i="20"/>
  <c r="FR205" i="20"/>
  <c r="FQ205" i="20"/>
  <c r="FP205" i="20"/>
  <c r="FO205" i="20"/>
  <c r="FN205" i="20"/>
  <c r="FM205" i="20"/>
  <c r="FL205" i="20"/>
  <c r="FK205" i="20"/>
  <c r="FJ205" i="20"/>
  <c r="FI205" i="20"/>
  <c r="FH205" i="20"/>
  <c r="FG205" i="20"/>
  <c r="FF205" i="20"/>
  <c r="FE205" i="20"/>
  <c r="FD205" i="20"/>
  <c r="FC205" i="20"/>
  <c r="FB205" i="20"/>
  <c r="FA205" i="20"/>
  <c r="EZ205" i="20"/>
  <c r="EY205" i="20"/>
  <c r="EX205" i="20"/>
  <c r="EW205" i="20"/>
  <c r="EV205" i="20"/>
  <c r="EU205" i="20"/>
  <c r="ET205" i="20"/>
  <c r="ES205" i="20"/>
  <c r="ER205" i="20"/>
  <c r="EQ205" i="20"/>
  <c r="EP205" i="20"/>
  <c r="EO205" i="20"/>
  <c r="EN205" i="20"/>
  <c r="EM205" i="20"/>
  <c r="EL205" i="20"/>
  <c r="EK205" i="20"/>
  <c r="EJ205" i="20"/>
  <c r="EI205" i="20"/>
  <c r="EH205" i="20"/>
  <c r="EG205" i="20"/>
  <c r="EF205" i="20"/>
  <c r="EE205" i="20"/>
  <c r="ED205" i="20"/>
  <c r="EC205" i="20"/>
  <c r="EB205" i="20"/>
  <c r="EA205" i="20"/>
  <c r="DZ205" i="20"/>
  <c r="DY205" i="20"/>
  <c r="DX205" i="20"/>
  <c r="DW205" i="20"/>
  <c r="DV205" i="20"/>
  <c r="DU205" i="20"/>
  <c r="DT205" i="20"/>
  <c r="DS205" i="20"/>
  <c r="DR205" i="20"/>
  <c r="DQ205" i="20"/>
  <c r="DP205" i="20"/>
  <c r="DO205" i="20"/>
  <c r="DN205" i="20"/>
  <c r="DM205" i="20"/>
  <c r="DL205" i="20"/>
  <c r="DK205" i="20"/>
  <c r="DJ205" i="20"/>
  <c r="DI205" i="20"/>
  <c r="DH205" i="20"/>
  <c r="DG205" i="20"/>
  <c r="DF205" i="20"/>
  <c r="DE205" i="20"/>
  <c r="DD205" i="20"/>
  <c r="DC205" i="20"/>
  <c r="DB205" i="20"/>
  <c r="DA205" i="20"/>
  <c r="CZ205" i="20"/>
  <c r="CY205" i="20"/>
  <c r="CX205" i="20"/>
  <c r="CW205" i="20"/>
  <c r="CV205" i="20"/>
  <c r="CU205" i="20"/>
  <c r="CT205" i="20"/>
  <c r="CS205" i="20"/>
  <c r="CR205" i="20"/>
  <c r="CQ205" i="20"/>
  <c r="CP205" i="20"/>
  <c r="CO205" i="20"/>
  <c r="CN205" i="20"/>
  <c r="CM205" i="20"/>
  <c r="CL205" i="20"/>
  <c r="CK205" i="20"/>
  <c r="CJ205" i="20"/>
  <c r="CI205" i="20"/>
  <c r="CH205" i="20"/>
  <c r="CG205" i="20"/>
  <c r="CF205" i="20"/>
  <c r="CE205" i="20"/>
  <c r="CD205" i="20"/>
  <c r="CC205" i="20"/>
  <c r="CB205" i="20"/>
  <c r="CA205" i="20"/>
  <c r="BZ205" i="20"/>
  <c r="BY205" i="20"/>
  <c r="FR204" i="20"/>
  <c r="FQ204" i="20"/>
  <c r="FP204" i="20"/>
  <c r="FO204" i="20"/>
  <c r="FN204" i="20"/>
  <c r="FM204" i="20"/>
  <c r="FL204" i="20"/>
  <c r="FK204" i="20"/>
  <c r="FJ204" i="20"/>
  <c r="FI204" i="20"/>
  <c r="FH204" i="20"/>
  <c r="FG204" i="20"/>
  <c r="FF204" i="20"/>
  <c r="FE204" i="20"/>
  <c r="FD204" i="20"/>
  <c r="FC204" i="20"/>
  <c r="FB204" i="20"/>
  <c r="FA204" i="20"/>
  <c r="EZ204" i="20"/>
  <c r="EY204" i="20"/>
  <c r="EX204" i="20"/>
  <c r="EW204" i="20"/>
  <c r="EV204" i="20"/>
  <c r="EU204" i="20"/>
  <c r="ET204" i="20"/>
  <c r="ES204" i="20"/>
  <c r="ER204" i="20"/>
  <c r="EQ204" i="20"/>
  <c r="EP204" i="20"/>
  <c r="EO204" i="20"/>
  <c r="EN204" i="20"/>
  <c r="EM204" i="20"/>
  <c r="EL204" i="20"/>
  <c r="EK204" i="20"/>
  <c r="EJ204" i="20"/>
  <c r="EI204" i="20"/>
  <c r="EH204" i="20"/>
  <c r="EG204" i="20"/>
  <c r="EF204" i="20"/>
  <c r="EE204" i="20"/>
  <c r="ED204" i="20"/>
  <c r="EC204" i="20"/>
  <c r="EB204" i="20"/>
  <c r="EA204" i="20"/>
  <c r="DZ204" i="20"/>
  <c r="DY204" i="20"/>
  <c r="DX204" i="20"/>
  <c r="DW204" i="20"/>
  <c r="DV204" i="20"/>
  <c r="DU204" i="20"/>
  <c r="DT204" i="20"/>
  <c r="DS204" i="20"/>
  <c r="DR204" i="20"/>
  <c r="DQ204" i="20"/>
  <c r="DP204" i="20"/>
  <c r="DO204" i="20"/>
  <c r="DN204" i="20"/>
  <c r="DM204" i="20"/>
  <c r="DL204" i="20"/>
  <c r="DK204" i="20"/>
  <c r="DJ204" i="20"/>
  <c r="DI204" i="20"/>
  <c r="DH204" i="20"/>
  <c r="DG204" i="20"/>
  <c r="DF204" i="20"/>
  <c r="DE204" i="20"/>
  <c r="DD204" i="20"/>
  <c r="DC204" i="20"/>
  <c r="DB204" i="20"/>
  <c r="DA204" i="20"/>
  <c r="CZ204" i="20"/>
  <c r="CY204" i="20"/>
  <c r="CX204" i="20"/>
  <c r="CW204" i="20"/>
  <c r="CV204" i="20"/>
  <c r="CU204" i="20"/>
  <c r="CT204" i="20"/>
  <c r="CS204" i="20"/>
  <c r="CR204" i="20"/>
  <c r="CQ204" i="20"/>
  <c r="CP204" i="20"/>
  <c r="CO204" i="20"/>
  <c r="CN204" i="20"/>
  <c r="CM204" i="20"/>
  <c r="CL204" i="20"/>
  <c r="CK204" i="20"/>
  <c r="CJ204" i="20"/>
  <c r="CI204" i="20"/>
  <c r="CH204" i="20"/>
  <c r="CG204" i="20"/>
  <c r="CF204" i="20"/>
  <c r="CE204" i="20"/>
  <c r="CD204" i="20"/>
  <c r="CC204" i="20"/>
  <c r="CB204" i="20"/>
  <c r="CA204" i="20"/>
  <c r="BZ204" i="20"/>
  <c r="BY204" i="20"/>
  <c r="FR203" i="20"/>
  <c r="FQ203" i="20"/>
  <c r="FP203" i="20"/>
  <c r="FO203" i="20"/>
  <c r="FN203" i="20"/>
  <c r="FM203" i="20"/>
  <c r="FL203" i="20"/>
  <c r="FK203" i="20"/>
  <c r="FJ203" i="20"/>
  <c r="FI203" i="20"/>
  <c r="FH203" i="20"/>
  <c r="FG203" i="20"/>
  <c r="FF203" i="20"/>
  <c r="FE203" i="20"/>
  <c r="FD203" i="20"/>
  <c r="FC203" i="20"/>
  <c r="FB203" i="20"/>
  <c r="FA203" i="20"/>
  <c r="EZ203" i="20"/>
  <c r="EY203" i="20"/>
  <c r="EX203" i="20"/>
  <c r="EW203" i="20"/>
  <c r="EV203" i="20"/>
  <c r="EU203" i="20"/>
  <c r="ET203" i="20"/>
  <c r="ES203" i="20"/>
  <c r="ER203" i="20"/>
  <c r="EQ203" i="20"/>
  <c r="EP203" i="20"/>
  <c r="EO203" i="20"/>
  <c r="EN203" i="20"/>
  <c r="EM203" i="20"/>
  <c r="EL203" i="20"/>
  <c r="EK203" i="20"/>
  <c r="EJ203" i="20"/>
  <c r="EI203" i="20"/>
  <c r="EH203" i="20"/>
  <c r="EG203" i="20"/>
  <c r="EF203" i="20"/>
  <c r="EE203" i="20"/>
  <c r="ED203" i="20"/>
  <c r="EC203" i="20"/>
  <c r="EB203" i="20"/>
  <c r="EA203" i="20"/>
  <c r="DZ203" i="20"/>
  <c r="DY203" i="20"/>
  <c r="DX203" i="20"/>
  <c r="DW203" i="20"/>
  <c r="DV203" i="20"/>
  <c r="DU203" i="20"/>
  <c r="DT203" i="20"/>
  <c r="DS203" i="20"/>
  <c r="DR203" i="20"/>
  <c r="DQ203" i="20"/>
  <c r="DP203" i="20"/>
  <c r="DO203" i="20"/>
  <c r="DN203" i="20"/>
  <c r="DM203" i="20"/>
  <c r="DL203" i="20"/>
  <c r="DK203" i="20"/>
  <c r="DJ203" i="20"/>
  <c r="DI203" i="20"/>
  <c r="DH203" i="20"/>
  <c r="DG203" i="20"/>
  <c r="DF203" i="20"/>
  <c r="DE203" i="20"/>
  <c r="DD203" i="20"/>
  <c r="DC203" i="20"/>
  <c r="DB203" i="20"/>
  <c r="DA203" i="20"/>
  <c r="CZ203" i="20"/>
  <c r="CY203" i="20"/>
  <c r="CX203" i="20"/>
  <c r="CW203" i="20"/>
  <c r="CV203" i="20"/>
  <c r="CU203" i="20"/>
  <c r="CT203" i="20"/>
  <c r="CS203" i="20"/>
  <c r="CR203" i="20"/>
  <c r="CQ203" i="20"/>
  <c r="CP203" i="20"/>
  <c r="CO203" i="20"/>
  <c r="CN203" i="20"/>
  <c r="CM203" i="20"/>
  <c r="CL203" i="20"/>
  <c r="CK203" i="20"/>
  <c r="CJ203" i="20"/>
  <c r="CI203" i="20"/>
  <c r="CH203" i="20"/>
  <c r="CG203" i="20"/>
  <c r="CF203" i="20"/>
  <c r="CE203" i="20"/>
  <c r="CD203" i="20"/>
  <c r="CC203" i="20"/>
  <c r="CB203" i="20"/>
  <c r="CA203" i="20"/>
  <c r="BZ203" i="20"/>
  <c r="BY203" i="20"/>
  <c r="FR202" i="20"/>
  <c r="FQ202" i="20"/>
  <c r="FP202" i="20"/>
  <c r="FO202" i="20"/>
  <c r="FN202" i="20"/>
  <c r="FM202" i="20"/>
  <c r="FL202" i="20"/>
  <c r="FK202" i="20"/>
  <c r="FJ202" i="20"/>
  <c r="FI202" i="20"/>
  <c r="FH202" i="20"/>
  <c r="FG202" i="20"/>
  <c r="FF202" i="20"/>
  <c r="FE202" i="20"/>
  <c r="FD202" i="20"/>
  <c r="FC202" i="20"/>
  <c r="FB202" i="20"/>
  <c r="FA202" i="20"/>
  <c r="EZ202" i="20"/>
  <c r="EY202" i="20"/>
  <c r="EX202" i="20"/>
  <c r="EW202" i="20"/>
  <c r="EV202" i="20"/>
  <c r="EU202" i="20"/>
  <c r="ET202" i="20"/>
  <c r="ES202" i="20"/>
  <c r="ER202" i="20"/>
  <c r="EQ202" i="20"/>
  <c r="EP202" i="20"/>
  <c r="EO202" i="20"/>
  <c r="EN202" i="20"/>
  <c r="EM202" i="20"/>
  <c r="EL202" i="20"/>
  <c r="EK202" i="20"/>
  <c r="EJ202" i="20"/>
  <c r="EI202" i="20"/>
  <c r="EH202" i="20"/>
  <c r="EG202" i="20"/>
  <c r="EF202" i="20"/>
  <c r="EE202" i="20"/>
  <c r="ED202" i="20"/>
  <c r="EC202" i="20"/>
  <c r="EB202" i="20"/>
  <c r="EA202" i="20"/>
  <c r="DZ202" i="20"/>
  <c r="DY202" i="20"/>
  <c r="DX202" i="20"/>
  <c r="DW202" i="20"/>
  <c r="DV202" i="20"/>
  <c r="DU202" i="20"/>
  <c r="DT202" i="20"/>
  <c r="DS202" i="20"/>
  <c r="DR202" i="20"/>
  <c r="DQ202" i="20"/>
  <c r="DP202" i="20"/>
  <c r="DO202" i="20"/>
  <c r="DN202" i="20"/>
  <c r="DM202" i="20"/>
  <c r="DL202" i="20"/>
  <c r="DK202" i="20"/>
  <c r="DJ202" i="20"/>
  <c r="DI202" i="20"/>
  <c r="DH202" i="20"/>
  <c r="DG202" i="20"/>
  <c r="DF202" i="20"/>
  <c r="DE202" i="20"/>
  <c r="DD202" i="20"/>
  <c r="DC202" i="20"/>
  <c r="DB202" i="20"/>
  <c r="DA202" i="20"/>
  <c r="CZ202" i="20"/>
  <c r="CY202" i="20"/>
  <c r="CX202" i="20"/>
  <c r="CW202" i="20"/>
  <c r="CV202" i="20"/>
  <c r="CU202" i="20"/>
  <c r="CT202" i="20"/>
  <c r="CS202" i="20"/>
  <c r="CR202" i="20"/>
  <c r="CQ202" i="20"/>
  <c r="CP202" i="20"/>
  <c r="CO202" i="20"/>
  <c r="CN202" i="20"/>
  <c r="CM202" i="20"/>
  <c r="CL202" i="20"/>
  <c r="CK202" i="20"/>
  <c r="CJ202" i="20"/>
  <c r="CI202" i="20"/>
  <c r="CH202" i="20"/>
  <c r="CG202" i="20"/>
  <c r="CF202" i="20"/>
  <c r="CE202" i="20"/>
  <c r="CD202" i="20"/>
  <c r="CC202" i="20"/>
  <c r="CB202" i="20"/>
  <c r="CA202" i="20"/>
  <c r="BZ202" i="20"/>
  <c r="BY202" i="20"/>
  <c r="FR201" i="20"/>
  <c r="FQ201" i="20"/>
  <c r="FP201" i="20"/>
  <c r="FO201" i="20"/>
  <c r="FN201" i="20"/>
  <c r="FM201" i="20"/>
  <c r="FL201" i="20"/>
  <c r="FK201" i="20"/>
  <c r="FJ201" i="20"/>
  <c r="FI201" i="20"/>
  <c r="FH201" i="20"/>
  <c r="FG201" i="20"/>
  <c r="FF201" i="20"/>
  <c r="FE201" i="20"/>
  <c r="FD201" i="20"/>
  <c r="FC201" i="20"/>
  <c r="FB201" i="20"/>
  <c r="FA201" i="20"/>
  <c r="EZ201" i="20"/>
  <c r="EY201" i="20"/>
  <c r="EX201" i="20"/>
  <c r="EW201" i="20"/>
  <c r="EV201" i="20"/>
  <c r="EU201" i="20"/>
  <c r="ET201" i="20"/>
  <c r="ES201" i="20"/>
  <c r="ER201" i="20"/>
  <c r="EQ201" i="20"/>
  <c r="EP201" i="20"/>
  <c r="EO201" i="20"/>
  <c r="EN201" i="20"/>
  <c r="EM201" i="20"/>
  <c r="EL201" i="20"/>
  <c r="EK201" i="20"/>
  <c r="EJ201" i="20"/>
  <c r="EI201" i="20"/>
  <c r="EH201" i="20"/>
  <c r="EG201" i="20"/>
  <c r="EF201" i="20"/>
  <c r="EE201" i="20"/>
  <c r="ED201" i="20"/>
  <c r="EC201" i="20"/>
  <c r="EB201" i="20"/>
  <c r="EA201" i="20"/>
  <c r="DZ201" i="20"/>
  <c r="DY201" i="20"/>
  <c r="DX201" i="20"/>
  <c r="DW201" i="20"/>
  <c r="DV201" i="20"/>
  <c r="DU201" i="20"/>
  <c r="DT201" i="20"/>
  <c r="DS201" i="20"/>
  <c r="DR201" i="20"/>
  <c r="DQ201" i="20"/>
  <c r="DP201" i="20"/>
  <c r="DO201" i="20"/>
  <c r="DN201" i="20"/>
  <c r="DM201" i="20"/>
  <c r="DL201" i="20"/>
  <c r="DK201" i="20"/>
  <c r="DJ201" i="20"/>
  <c r="DI201" i="20"/>
  <c r="DH201" i="20"/>
  <c r="DG201" i="20"/>
  <c r="DF201" i="20"/>
  <c r="DE201" i="20"/>
  <c r="DD201" i="20"/>
  <c r="DC201" i="20"/>
  <c r="DB201" i="20"/>
  <c r="DA201" i="20"/>
  <c r="CZ201" i="20"/>
  <c r="CY201" i="20"/>
  <c r="CX201" i="20"/>
  <c r="CW201" i="20"/>
  <c r="CV201" i="20"/>
  <c r="CU201" i="20"/>
  <c r="CT201" i="20"/>
  <c r="CS201" i="20"/>
  <c r="CR201" i="20"/>
  <c r="CQ201" i="20"/>
  <c r="CP201" i="20"/>
  <c r="CO201" i="20"/>
  <c r="CN201" i="20"/>
  <c r="CM201" i="20"/>
  <c r="CL201" i="20"/>
  <c r="CK201" i="20"/>
  <c r="CJ201" i="20"/>
  <c r="CI201" i="20"/>
  <c r="CH201" i="20"/>
  <c r="CG201" i="20"/>
  <c r="CF201" i="20"/>
  <c r="CE201" i="20"/>
  <c r="CD201" i="20"/>
  <c r="CC201" i="20"/>
  <c r="CB201" i="20"/>
  <c r="CA201" i="20"/>
  <c r="BZ201" i="20"/>
  <c r="BY201" i="20"/>
  <c r="FR157" i="20"/>
  <c r="FQ157" i="20"/>
  <c r="FP157" i="20"/>
  <c r="FO157" i="20"/>
  <c r="FN157" i="20"/>
  <c r="FM157" i="20"/>
  <c r="FL157" i="20"/>
  <c r="FK157" i="20"/>
  <c r="FJ157" i="20"/>
  <c r="FI157" i="20"/>
  <c r="FH157" i="20"/>
  <c r="FG157" i="20"/>
  <c r="FF157" i="20"/>
  <c r="FE157" i="20"/>
  <c r="FD157" i="20"/>
  <c r="FC157" i="20"/>
  <c r="FB157" i="20"/>
  <c r="FA157" i="20"/>
  <c r="EZ157" i="20"/>
  <c r="EY157" i="20"/>
  <c r="EX157" i="20"/>
  <c r="EW157" i="20"/>
  <c r="EV157" i="20"/>
  <c r="EU157" i="20"/>
  <c r="ET157" i="20"/>
  <c r="ES157" i="20"/>
  <c r="ER157" i="20"/>
  <c r="EQ157" i="20"/>
  <c r="EP157" i="20"/>
  <c r="EO157" i="20"/>
  <c r="EN157" i="20"/>
  <c r="EM157" i="20"/>
  <c r="EL157" i="20"/>
  <c r="EK157" i="20"/>
  <c r="EJ157" i="20"/>
  <c r="EI157" i="20"/>
  <c r="EH157" i="20"/>
  <c r="EG157" i="20"/>
  <c r="EF157" i="20"/>
  <c r="EE157" i="20"/>
  <c r="ED157" i="20"/>
  <c r="EC157" i="20"/>
  <c r="EB157" i="20"/>
  <c r="EA157" i="20"/>
  <c r="DZ157" i="20"/>
  <c r="DY157" i="20"/>
  <c r="DX157" i="20"/>
  <c r="DW157" i="20"/>
  <c r="DV157" i="20"/>
  <c r="DU157" i="20"/>
  <c r="DT157" i="20"/>
  <c r="DS157" i="20"/>
  <c r="DR157" i="20"/>
  <c r="DQ157" i="20"/>
  <c r="DP157" i="20"/>
  <c r="DO157" i="20"/>
  <c r="DN157" i="20"/>
  <c r="DM157" i="20"/>
  <c r="DL157" i="20"/>
  <c r="DK157" i="20"/>
  <c r="DJ157" i="20"/>
  <c r="DI157" i="20"/>
  <c r="DH157" i="20"/>
  <c r="DG157" i="20"/>
  <c r="DF157" i="20"/>
  <c r="DE157" i="20"/>
  <c r="DD157" i="20"/>
  <c r="DC157" i="20"/>
  <c r="DB157" i="20"/>
  <c r="DA157" i="20"/>
  <c r="CZ157" i="20"/>
  <c r="CY157" i="20"/>
  <c r="CX157" i="20"/>
  <c r="CW157" i="20"/>
  <c r="CV157" i="20"/>
  <c r="CU157" i="20"/>
  <c r="CT157" i="20"/>
  <c r="CS157" i="20"/>
  <c r="CR157" i="20"/>
  <c r="CQ157" i="20"/>
  <c r="CP157" i="20"/>
  <c r="CO157" i="20"/>
  <c r="CN157" i="20"/>
  <c r="CM157" i="20"/>
  <c r="CL157" i="20"/>
  <c r="CK157" i="20"/>
  <c r="CJ157" i="20"/>
  <c r="CI157" i="20"/>
  <c r="CH157" i="20"/>
  <c r="CG157" i="20"/>
  <c r="CF157" i="20"/>
  <c r="CE157" i="20"/>
  <c r="CD157" i="20"/>
  <c r="CC157" i="20"/>
  <c r="CB157" i="20"/>
  <c r="CA157" i="20"/>
  <c r="BZ157" i="20"/>
  <c r="BY157" i="20"/>
  <c r="FR156" i="20"/>
  <c r="FQ156" i="20"/>
  <c r="FP156" i="20"/>
  <c r="FO156" i="20"/>
  <c r="FN156" i="20"/>
  <c r="FM156" i="20"/>
  <c r="FL156" i="20"/>
  <c r="FK156" i="20"/>
  <c r="FJ156" i="20"/>
  <c r="FI156" i="20"/>
  <c r="FH156" i="20"/>
  <c r="FG156" i="20"/>
  <c r="FF156" i="20"/>
  <c r="FE156" i="20"/>
  <c r="FD156" i="20"/>
  <c r="FC156" i="20"/>
  <c r="FB156" i="20"/>
  <c r="FA156" i="20"/>
  <c r="EZ156" i="20"/>
  <c r="EY156" i="20"/>
  <c r="EX156" i="20"/>
  <c r="EW156" i="20"/>
  <c r="EV156" i="20"/>
  <c r="EU156" i="20"/>
  <c r="ET156" i="20"/>
  <c r="ES156" i="20"/>
  <c r="ER156" i="20"/>
  <c r="EQ156" i="20"/>
  <c r="EP156" i="20"/>
  <c r="EO156" i="20"/>
  <c r="EN156" i="20"/>
  <c r="EM156" i="20"/>
  <c r="EL156" i="20"/>
  <c r="EK156" i="20"/>
  <c r="EJ156" i="20"/>
  <c r="EI156" i="20"/>
  <c r="EH156" i="20"/>
  <c r="EG156" i="20"/>
  <c r="EF156" i="20"/>
  <c r="EE156" i="20"/>
  <c r="ED156" i="20"/>
  <c r="EC156" i="20"/>
  <c r="EB156" i="20"/>
  <c r="EA156" i="20"/>
  <c r="DZ156" i="20"/>
  <c r="DY156" i="20"/>
  <c r="DX156" i="20"/>
  <c r="DW156" i="20"/>
  <c r="DV156" i="20"/>
  <c r="DU156" i="20"/>
  <c r="DT156" i="20"/>
  <c r="DS156" i="20"/>
  <c r="DR156" i="20"/>
  <c r="DQ156" i="20"/>
  <c r="DP156" i="20"/>
  <c r="DO156" i="20"/>
  <c r="DN156" i="20"/>
  <c r="DM156" i="20"/>
  <c r="DL156" i="20"/>
  <c r="DK156" i="20"/>
  <c r="DJ156" i="20"/>
  <c r="DI156" i="20"/>
  <c r="DH156" i="20"/>
  <c r="DG156" i="20"/>
  <c r="DF156" i="20"/>
  <c r="DE156" i="20"/>
  <c r="DD156" i="20"/>
  <c r="DC156" i="20"/>
  <c r="DB156" i="20"/>
  <c r="DA156" i="20"/>
  <c r="CZ156" i="20"/>
  <c r="CY156" i="20"/>
  <c r="CX156" i="20"/>
  <c r="CW156" i="20"/>
  <c r="CV156" i="20"/>
  <c r="CU156" i="20"/>
  <c r="CT156" i="20"/>
  <c r="CS156" i="20"/>
  <c r="CR156" i="20"/>
  <c r="CQ156" i="20"/>
  <c r="CP156" i="20"/>
  <c r="CO156" i="20"/>
  <c r="CN156" i="20"/>
  <c r="CM156" i="20"/>
  <c r="CL156" i="20"/>
  <c r="CK156" i="20"/>
  <c r="CJ156" i="20"/>
  <c r="CI156" i="20"/>
  <c r="CH156" i="20"/>
  <c r="CG156" i="20"/>
  <c r="CF156" i="20"/>
  <c r="CE156" i="20"/>
  <c r="CD156" i="20"/>
  <c r="CC156" i="20"/>
  <c r="CB156" i="20"/>
  <c r="CA156" i="20"/>
  <c r="BZ156" i="20"/>
  <c r="BY156" i="20"/>
  <c r="FR155" i="20"/>
  <c r="FQ155" i="20"/>
  <c r="FP155" i="20"/>
  <c r="FO155" i="20"/>
  <c r="FN155" i="20"/>
  <c r="FM155" i="20"/>
  <c r="FL155" i="20"/>
  <c r="FK155" i="20"/>
  <c r="FJ155" i="20"/>
  <c r="FI155" i="20"/>
  <c r="FH155" i="20"/>
  <c r="FG155" i="20"/>
  <c r="FF155" i="20"/>
  <c r="FE155" i="20"/>
  <c r="FD155" i="20"/>
  <c r="FC155" i="20"/>
  <c r="FB155" i="20"/>
  <c r="FA155" i="20"/>
  <c r="EZ155" i="20"/>
  <c r="EY155" i="20"/>
  <c r="EX155" i="20"/>
  <c r="EW155" i="20"/>
  <c r="EV155" i="20"/>
  <c r="EU155" i="20"/>
  <c r="ET155" i="20"/>
  <c r="ES155" i="20"/>
  <c r="ER155" i="20"/>
  <c r="EQ155" i="20"/>
  <c r="EP155" i="20"/>
  <c r="EO155" i="20"/>
  <c r="EN155" i="20"/>
  <c r="EM155" i="20"/>
  <c r="EL155" i="20"/>
  <c r="EK155" i="20"/>
  <c r="EJ155" i="20"/>
  <c r="EI155" i="20"/>
  <c r="EH155" i="20"/>
  <c r="EG155" i="20"/>
  <c r="EF155" i="20"/>
  <c r="EE155" i="20"/>
  <c r="ED155" i="20"/>
  <c r="EC155" i="20"/>
  <c r="EB155" i="20"/>
  <c r="EA155" i="20"/>
  <c r="DZ155" i="20"/>
  <c r="DY155" i="20"/>
  <c r="DX155" i="20"/>
  <c r="DW155" i="20"/>
  <c r="DV155" i="20"/>
  <c r="DU155" i="20"/>
  <c r="DT155" i="20"/>
  <c r="DS155" i="20"/>
  <c r="DR155" i="20"/>
  <c r="DQ155" i="20"/>
  <c r="DP155" i="20"/>
  <c r="DO155" i="20"/>
  <c r="DN155" i="20"/>
  <c r="DM155" i="20"/>
  <c r="DL155" i="20"/>
  <c r="DK155" i="20"/>
  <c r="DJ155" i="20"/>
  <c r="DI155" i="20"/>
  <c r="DH155" i="20"/>
  <c r="DG155" i="20"/>
  <c r="DF155" i="20"/>
  <c r="DE155" i="20"/>
  <c r="DD155" i="20"/>
  <c r="DC155" i="20"/>
  <c r="DB155" i="20"/>
  <c r="DA155" i="20"/>
  <c r="CZ155" i="20"/>
  <c r="CY155" i="20"/>
  <c r="CX155" i="20"/>
  <c r="CW155" i="20"/>
  <c r="CV155" i="20"/>
  <c r="CU155" i="20"/>
  <c r="CT155" i="20"/>
  <c r="CS155" i="20"/>
  <c r="CR155" i="20"/>
  <c r="CQ155" i="20"/>
  <c r="CP155" i="20"/>
  <c r="CO155" i="20"/>
  <c r="CN155" i="20"/>
  <c r="CM155" i="20"/>
  <c r="CL155" i="20"/>
  <c r="CK155" i="20"/>
  <c r="CJ155" i="20"/>
  <c r="CI155" i="20"/>
  <c r="CH155" i="20"/>
  <c r="CG155" i="20"/>
  <c r="CF155" i="20"/>
  <c r="CE155" i="20"/>
  <c r="CD155" i="20"/>
  <c r="CC155" i="20"/>
  <c r="CB155" i="20"/>
  <c r="CA155" i="20"/>
  <c r="BZ155" i="20"/>
  <c r="BY155" i="20"/>
  <c r="FR154" i="20"/>
  <c r="FQ154" i="20"/>
  <c r="FP154" i="20"/>
  <c r="FO154" i="20"/>
  <c r="FN154" i="20"/>
  <c r="FM154" i="20"/>
  <c r="FL154" i="20"/>
  <c r="FK154" i="20"/>
  <c r="FJ154" i="20"/>
  <c r="FI154" i="20"/>
  <c r="FH154" i="20"/>
  <c r="FG154" i="20"/>
  <c r="FF154" i="20"/>
  <c r="FE154" i="20"/>
  <c r="FD154" i="20"/>
  <c r="FC154" i="20"/>
  <c r="FB154" i="20"/>
  <c r="FA154" i="20"/>
  <c r="EZ154" i="20"/>
  <c r="EY154" i="20"/>
  <c r="EX154" i="20"/>
  <c r="EW154" i="20"/>
  <c r="EV154" i="20"/>
  <c r="EU154" i="20"/>
  <c r="ET154" i="20"/>
  <c r="ES154" i="20"/>
  <c r="ER154" i="20"/>
  <c r="EQ154" i="20"/>
  <c r="EP154" i="20"/>
  <c r="EO154" i="20"/>
  <c r="EN154" i="20"/>
  <c r="EM154" i="20"/>
  <c r="EL154" i="20"/>
  <c r="EK154" i="20"/>
  <c r="EJ154" i="20"/>
  <c r="EI154" i="20"/>
  <c r="EH154" i="20"/>
  <c r="EG154" i="20"/>
  <c r="EF154" i="20"/>
  <c r="EE154" i="20"/>
  <c r="ED154" i="20"/>
  <c r="EC154" i="20"/>
  <c r="EB154" i="20"/>
  <c r="EA154" i="20"/>
  <c r="DZ154" i="20"/>
  <c r="DY154" i="20"/>
  <c r="DX154" i="20"/>
  <c r="DW154" i="20"/>
  <c r="DV154" i="20"/>
  <c r="DU154" i="20"/>
  <c r="DT154" i="20"/>
  <c r="DS154" i="20"/>
  <c r="DR154" i="20"/>
  <c r="DQ154" i="20"/>
  <c r="DP154" i="20"/>
  <c r="DO154" i="20"/>
  <c r="DN154" i="20"/>
  <c r="DM154" i="20"/>
  <c r="DL154" i="20"/>
  <c r="DK154" i="20"/>
  <c r="DJ154" i="20"/>
  <c r="DI154" i="20"/>
  <c r="DH154" i="20"/>
  <c r="DG154" i="20"/>
  <c r="DF154" i="20"/>
  <c r="DE154" i="20"/>
  <c r="DD154" i="20"/>
  <c r="DC154" i="20"/>
  <c r="DB154" i="20"/>
  <c r="DA154" i="20"/>
  <c r="CZ154" i="20"/>
  <c r="CY154" i="20"/>
  <c r="CX154" i="20"/>
  <c r="CW154" i="20"/>
  <c r="CV154" i="20"/>
  <c r="CU154" i="20"/>
  <c r="CT154" i="20"/>
  <c r="CS154" i="20"/>
  <c r="CR154" i="20"/>
  <c r="CQ154" i="20"/>
  <c r="CP154" i="20"/>
  <c r="CO154" i="20"/>
  <c r="CN154" i="20"/>
  <c r="CM154" i="20"/>
  <c r="CL154" i="20"/>
  <c r="CK154" i="20"/>
  <c r="CJ154" i="20"/>
  <c r="CI154" i="20"/>
  <c r="CH154" i="20"/>
  <c r="CG154" i="20"/>
  <c r="CF154" i="20"/>
  <c r="CE154" i="20"/>
  <c r="CD154" i="20"/>
  <c r="CC154" i="20"/>
  <c r="CB154" i="20"/>
  <c r="CA154" i="20"/>
  <c r="BZ154" i="20"/>
  <c r="BY154" i="20"/>
  <c r="FR153" i="20"/>
  <c r="FQ153" i="20"/>
  <c r="FP153" i="20"/>
  <c r="FO153" i="20"/>
  <c r="FN153" i="20"/>
  <c r="FM153" i="20"/>
  <c r="FL153" i="20"/>
  <c r="FK153" i="20"/>
  <c r="FJ153" i="20"/>
  <c r="FI153" i="20"/>
  <c r="FH153" i="20"/>
  <c r="FG153" i="20"/>
  <c r="FF153" i="20"/>
  <c r="FE153" i="20"/>
  <c r="FD153" i="20"/>
  <c r="FC153" i="20"/>
  <c r="FB153" i="20"/>
  <c r="FA153" i="20"/>
  <c r="EZ153" i="20"/>
  <c r="EY153" i="20"/>
  <c r="EX153" i="20"/>
  <c r="EW153" i="20"/>
  <c r="EV153" i="20"/>
  <c r="EU153" i="20"/>
  <c r="ET153" i="20"/>
  <c r="ES153" i="20"/>
  <c r="ER153" i="20"/>
  <c r="EQ153" i="20"/>
  <c r="EP153" i="20"/>
  <c r="EO153" i="20"/>
  <c r="EN153" i="20"/>
  <c r="EM153" i="20"/>
  <c r="EL153" i="20"/>
  <c r="EK153" i="20"/>
  <c r="EJ153" i="20"/>
  <c r="EI153" i="20"/>
  <c r="EH153" i="20"/>
  <c r="EG153" i="20"/>
  <c r="EF153" i="20"/>
  <c r="EE153" i="20"/>
  <c r="ED153" i="20"/>
  <c r="EC153" i="20"/>
  <c r="EB153" i="20"/>
  <c r="EA153" i="20"/>
  <c r="DZ153" i="20"/>
  <c r="DY153" i="20"/>
  <c r="DX153" i="20"/>
  <c r="DW153" i="20"/>
  <c r="DV153" i="20"/>
  <c r="DU153" i="20"/>
  <c r="DT153" i="20"/>
  <c r="DS153" i="20"/>
  <c r="DR153" i="20"/>
  <c r="DQ153" i="20"/>
  <c r="DP153" i="20"/>
  <c r="DO153" i="20"/>
  <c r="DN153" i="20"/>
  <c r="DM153" i="20"/>
  <c r="DL153" i="20"/>
  <c r="DK153" i="20"/>
  <c r="DJ153" i="20"/>
  <c r="DI153" i="20"/>
  <c r="DH153" i="20"/>
  <c r="DG153" i="20"/>
  <c r="DF153" i="20"/>
  <c r="DE153" i="20"/>
  <c r="DD153" i="20"/>
  <c r="DC153" i="20"/>
  <c r="DB153" i="20"/>
  <c r="DA153" i="20"/>
  <c r="CZ153" i="20"/>
  <c r="CY153" i="20"/>
  <c r="CX153" i="20"/>
  <c r="CW153" i="20"/>
  <c r="CV153" i="20"/>
  <c r="CU153" i="20"/>
  <c r="CT153" i="20"/>
  <c r="CS153" i="20"/>
  <c r="CR153" i="20"/>
  <c r="CQ153" i="20"/>
  <c r="CP153" i="20"/>
  <c r="CO153" i="20"/>
  <c r="CN153" i="20"/>
  <c r="CM153" i="20"/>
  <c r="CL153" i="20"/>
  <c r="CK153" i="20"/>
  <c r="CJ153" i="20"/>
  <c r="CI153" i="20"/>
  <c r="CH153" i="20"/>
  <c r="CG153" i="20"/>
  <c r="CF153" i="20"/>
  <c r="CE153" i="20"/>
  <c r="CD153" i="20"/>
  <c r="CC153" i="20"/>
  <c r="CB153" i="20"/>
  <c r="CA153" i="20"/>
  <c r="BZ153" i="20"/>
  <c r="BY153" i="20"/>
  <c r="FR152" i="20"/>
  <c r="FQ152" i="20"/>
  <c r="FP152" i="20"/>
  <c r="FO152" i="20"/>
  <c r="FN152" i="20"/>
  <c r="FM152" i="20"/>
  <c r="FL152" i="20"/>
  <c r="FK152" i="20"/>
  <c r="FJ152" i="20"/>
  <c r="FI152" i="20"/>
  <c r="FH152" i="20"/>
  <c r="FG152" i="20"/>
  <c r="FF152" i="20"/>
  <c r="FE152" i="20"/>
  <c r="FD152" i="20"/>
  <c r="FC152" i="20"/>
  <c r="FB152" i="20"/>
  <c r="FA152" i="20"/>
  <c r="EZ152" i="20"/>
  <c r="EY152" i="20"/>
  <c r="EX152" i="20"/>
  <c r="EW152" i="20"/>
  <c r="EV152" i="20"/>
  <c r="EU152" i="20"/>
  <c r="ET152" i="20"/>
  <c r="ES152" i="20"/>
  <c r="ER152" i="20"/>
  <c r="EQ152" i="20"/>
  <c r="EP152" i="20"/>
  <c r="EO152" i="20"/>
  <c r="EN152" i="20"/>
  <c r="EM152" i="20"/>
  <c r="EL152" i="20"/>
  <c r="EK152" i="20"/>
  <c r="EJ152" i="20"/>
  <c r="EI152" i="20"/>
  <c r="EH152" i="20"/>
  <c r="EG152" i="20"/>
  <c r="EF152" i="20"/>
  <c r="EE152" i="20"/>
  <c r="ED152" i="20"/>
  <c r="EC152" i="20"/>
  <c r="EB152" i="20"/>
  <c r="EA152" i="20"/>
  <c r="DZ152" i="20"/>
  <c r="DY152" i="20"/>
  <c r="DX152" i="20"/>
  <c r="DW152" i="20"/>
  <c r="DV152" i="20"/>
  <c r="DU152" i="20"/>
  <c r="DT152" i="20"/>
  <c r="DS152" i="20"/>
  <c r="DR152" i="20"/>
  <c r="DQ152" i="20"/>
  <c r="DP152" i="20"/>
  <c r="DO152" i="20"/>
  <c r="DN152" i="20"/>
  <c r="DM152" i="20"/>
  <c r="DL152" i="20"/>
  <c r="DK152" i="20"/>
  <c r="DJ152" i="20"/>
  <c r="DI152" i="20"/>
  <c r="DH152" i="20"/>
  <c r="DG152" i="20"/>
  <c r="DF152" i="20"/>
  <c r="DE152" i="20"/>
  <c r="DD152" i="20"/>
  <c r="DC152" i="20"/>
  <c r="DB152" i="20"/>
  <c r="DA152" i="20"/>
  <c r="CZ152" i="20"/>
  <c r="CY152" i="20"/>
  <c r="CX152" i="20"/>
  <c r="CW152" i="20"/>
  <c r="CV152" i="20"/>
  <c r="CU152" i="20"/>
  <c r="CT152" i="20"/>
  <c r="CS152" i="20"/>
  <c r="CR152" i="20"/>
  <c r="CQ152" i="20"/>
  <c r="CP152" i="20"/>
  <c r="CO152" i="20"/>
  <c r="CN152" i="20"/>
  <c r="CM152" i="20"/>
  <c r="CL152" i="20"/>
  <c r="CK152" i="20"/>
  <c r="CJ152" i="20"/>
  <c r="CI152" i="20"/>
  <c r="CH152" i="20"/>
  <c r="CG152" i="20"/>
  <c r="CF152" i="20"/>
  <c r="CE152" i="20"/>
  <c r="CD152" i="20"/>
  <c r="CC152" i="20"/>
  <c r="CB152" i="20"/>
  <c r="CA152" i="20"/>
  <c r="BZ152" i="20"/>
  <c r="BY152" i="20"/>
  <c r="FR151" i="20"/>
  <c r="FQ151" i="20"/>
  <c r="FP151" i="20"/>
  <c r="FO151" i="20"/>
  <c r="FN151" i="20"/>
  <c r="FM151" i="20"/>
  <c r="FL151" i="20"/>
  <c r="FK151" i="20"/>
  <c r="FJ151" i="20"/>
  <c r="FI151" i="20"/>
  <c r="FH151" i="20"/>
  <c r="FG151" i="20"/>
  <c r="FF151" i="20"/>
  <c r="FE151" i="20"/>
  <c r="FD151" i="20"/>
  <c r="FC151" i="20"/>
  <c r="FB151" i="20"/>
  <c r="FA151" i="20"/>
  <c r="EZ151" i="20"/>
  <c r="EY151" i="20"/>
  <c r="EX151" i="20"/>
  <c r="EW151" i="20"/>
  <c r="EV151" i="20"/>
  <c r="EU151" i="20"/>
  <c r="ET151" i="20"/>
  <c r="ES151" i="20"/>
  <c r="ER151" i="20"/>
  <c r="EQ151" i="20"/>
  <c r="EP151" i="20"/>
  <c r="EO151" i="20"/>
  <c r="EN151" i="20"/>
  <c r="EM151" i="20"/>
  <c r="EL151" i="20"/>
  <c r="EK151" i="20"/>
  <c r="EJ151" i="20"/>
  <c r="EI151" i="20"/>
  <c r="EH151" i="20"/>
  <c r="EG151" i="20"/>
  <c r="EF151" i="20"/>
  <c r="EE151" i="20"/>
  <c r="ED151" i="20"/>
  <c r="EC151" i="20"/>
  <c r="EB151" i="20"/>
  <c r="EA151" i="20"/>
  <c r="DZ151" i="20"/>
  <c r="DY151" i="20"/>
  <c r="DX151" i="20"/>
  <c r="DW151" i="20"/>
  <c r="DV151" i="20"/>
  <c r="DU151" i="20"/>
  <c r="DT151" i="20"/>
  <c r="DS151" i="20"/>
  <c r="DR151" i="20"/>
  <c r="DQ151" i="20"/>
  <c r="DP151" i="20"/>
  <c r="DO151" i="20"/>
  <c r="DN151" i="20"/>
  <c r="DM151" i="20"/>
  <c r="DL151" i="20"/>
  <c r="DK151" i="20"/>
  <c r="DJ151" i="20"/>
  <c r="DI151" i="20"/>
  <c r="DH151" i="20"/>
  <c r="DG151" i="20"/>
  <c r="DF151" i="20"/>
  <c r="DE151" i="20"/>
  <c r="DD151" i="20"/>
  <c r="DC151" i="20"/>
  <c r="DB151" i="20"/>
  <c r="DA151" i="20"/>
  <c r="CZ151" i="20"/>
  <c r="CY151" i="20"/>
  <c r="CX151" i="20"/>
  <c r="CW151" i="20"/>
  <c r="CV151" i="20"/>
  <c r="CU151" i="20"/>
  <c r="CT151" i="20"/>
  <c r="CS151" i="20"/>
  <c r="CR151" i="20"/>
  <c r="CQ151" i="20"/>
  <c r="CP151" i="20"/>
  <c r="CO151" i="20"/>
  <c r="CN151" i="20"/>
  <c r="CM151" i="20"/>
  <c r="CL151" i="20"/>
  <c r="CK151" i="20"/>
  <c r="CJ151" i="20"/>
  <c r="CI151" i="20"/>
  <c r="CH151" i="20"/>
  <c r="CG151" i="20"/>
  <c r="CF151" i="20"/>
  <c r="CE151" i="20"/>
  <c r="CD151" i="20"/>
  <c r="CC151" i="20"/>
  <c r="CB151" i="20"/>
  <c r="CA151" i="20"/>
  <c r="BZ151" i="20"/>
  <c r="BY151" i="20"/>
  <c r="FR150" i="20"/>
  <c r="FQ150" i="20"/>
  <c r="FP150" i="20"/>
  <c r="FO150" i="20"/>
  <c r="FN150" i="20"/>
  <c r="FM150" i="20"/>
  <c r="FL150" i="20"/>
  <c r="FK150" i="20"/>
  <c r="FJ150" i="20"/>
  <c r="FI150" i="20"/>
  <c r="FH150" i="20"/>
  <c r="FG150" i="20"/>
  <c r="FF150" i="20"/>
  <c r="FE150" i="20"/>
  <c r="FD150" i="20"/>
  <c r="FC150" i="20"/>
  <c r="FB150" i="20"/>
  <c r="FA150" i="20"/>
  <c r="EZ150" i="20"/>
  <c r="EY150" i="20"/>
  <c r="EX150" i="20"/>
  <c r="EW150" i="20"/>
  <c r="EV150" i="20"/>
  <c r="EU150" i="20"/>
  <c r="ET150" i="20"/>
  <c r="ES150" i="20"/>
  <c r="ER150" i="20"/>
  <c r="EQ150" i="20"/>
  <c r="EP150" i="20"/>
  <c r="EO150" i="20"/>
  <c r="EN150" i="20"/>
  <c r="EM150" i="20"/>
  <c r="EL150" i="20"/>
  <c r="EK150" i="20"/>
  <c r="EJ150" i="20"/>
  <c r="EI150" i="20"/>
  <c r="EH150" i="20"/>
  <c r="EG150" i="20"/>
  <c r="EF150" i="20"/>
  <c r="EE150" i="20"/>
  <c r="ED150" i="20"/>
  <c r="EC150" i="20"/>
  <c r="EB150" i="20"/>
  <c r="EA150" i="20"/>
  <c r="DZ150" i="20"/>
  <c r="DY150" i="20"/>
  <c r="DX150" i="20"/>
  <c r="DW150" i="20"/>
  <c r="DV150" i="20"/>
  <c r="DU150" i="20"/>
  <c r="DT150" i="20"/>
  <c r="DS150" i="20"/>
  <c r="DR150" i="20"/>
  <c r="DQ150" i="20"/>
  <c r="DP150" i="20"/>
  <c r="DO150" i="20"/>
  <c r="DN150" i="20"/>
  <c r="DM150" i="20"/>
  <c r="DL150" i="20"/>
  <c r="DK150" i="20"/>
  <c r="DJ150" i="20"/>
  <c r="DI150" i="20"/>
  <c r="DH150" i="20"/>
  <c r="DG150" i="20"/>
  <c r="DF150" i="20"/>
  <c r="DE150" i="20"/>
  <c r="DD150" i="20"/>
  <c r="DC150" i="20"/>
  <c r="DB150" i="20"/>
  <c r="DA150" i="20"/>
  <c r="CZ150" i="20"/>
  <c r="CY150" i="20"/>
  <c r="CX150" i="20"/>
  <c r="CW150" i="20"/>
  <c r="CV150" i="20"/>
  <c r="CU150" i="20"/>
  <c r="CT150" i="20"/>
  <c r="CS150" i="20"/>
  <c r="CR150" i="20"/>
  <c r="CQ150" i="20"/>
  <c r="CP150" i="20"/>
  <c r="CO150" i="20"/>
  <c r="CN150" i="20"/>
  <c r="CM150" i="20"/>
  <c r="CL150" i="20"/>
  <c r="CK150" i="20"/>
  <c r="CJ150" i="20"/>
  <c r="CI150" i="20"/>
  <c r="CH150" i="20"/>
  <c r="CG150" i="20"/>
  <c r="CF150" i="20"/>
  <c r="CE150" i="20"/>
  <c r="CD150" i="20"/>
  <c r="CC150" i="20"/>
  <c r="CB150" i="20"/>
  <c r="CA150" i="20"/>
  <c r="BZ150" i="20"/>
  <c r="BY150" i="20"/>
  <c r="FR149" i="20"/>
  <c r="FQ149" i="20"/>
  <c r="FP149" i="20"/>
  <c r="FO149" i="20"/>
  <c r="FN149" i="20"/>
  <c r="FM149" i="20"/>
  <c r="FL149" i="20"/>
  <c r="FK149" i="20"/>
  <c r="FJ149" i="20"/>
  <c r="FI149" i="20"/>
  <c r="FH149" i="20"/>
  <c r="FG149" i="20"/>
  <c r="FF149" i="20"/>
  <c r="FE149" i="20"/>
  <c r="FD149" i="20"/>
  <c r="FC149" i="20"/>
  <c r="FB149" i="20"/>
  <c r="FA149" i="20"/>
  <c r="EZ149" i="20"/>
  <c r="EY149" i="20"/>
  <c r="EX149" i="20"/>
  <c r="EW149" i="20"/>
  <c r="EV149" i="20"/>
  <c r="EU149" i="20"/>
  <c r="ET149" i="20"/>
  <c r="ES149" i="20"/>
  <c r="ER149" i="20"/>
  <c r="EQ149" i="20"/>
  <c r="EP149" i="20"/>
  <c r="EO149" i="20"/>
  <c r="EN149" i="20"/>
  <c r="EM149" i="20"/>
  <c r="EL149" i="20"/>
  <c r="EK149" i="20"/>
  <c r="EJ149" i="20"/>
  <c r="EI149" i="20"/>
  <c r="EH149" i="20"/>
  <c r="EG149" i="20"/>
  <c r="EF149" i="20"/>
  <c r="EE149" i="20"/>
  <c r="ED149" i="20"/>
  <c r="EC149" i="20"/>
  <c r="EB149" i="20"/>
  <c r="EA149" i="20"/>
  <c r="DZ149" i="20"/>
  <c r="DY149" i="20"/>
  <c r="DX149" i="20"/>
  <c r="DW149" i="20"/>
  <c r="DV149" i="20"/>
  <c r="DU149" i="20"/>
  <c r="DT149" i="20"/>
  <c r="DS149" i="20"/>
  <c r="DR149" i="20"/>
  <c r="DQ149" i="20"/>
  <c r="DP149" i="20"/>
  <c r="DO149" i="20"/>
  <c r="DN149" i="20"/>
  <c r="DM149" i="20"/>
  <c r="DL149" i="20"/>
  <c r="DK149" i="20"/>
  <c r="DJ149" i="20"/>
  <c r="DI149" i="20"/>
  <c r="DH149" i="20"/>
  <c r="DG149" i="20"/>
  <c r="DF149" i="20"/>
  <c r="DE149" i="20"/>
  <c r="DD149" i="20"/>
  <c r="DC149" i="20"/>
  <c r="DB149" i="20"/>
  <c r="DA149" i="20"/>
  <c r="CZ149" i="20"/>
  <c r="CY149" i="20"/>
  <c r="CX149" i="20"/>
  <c r="CW149" i="20"/>
  <c r="CV149" i="20"/>
  <c r="CU149" i="20"/>
  <c r="CT149" i="20"/>
  <c r="CS149" i="20"/>
  <c r="CR149" i="20"/>
  <c r="CQ149" i="20"/>
  <c r="CP149" i="20"/>
  <c r="CO149" i="20"/>
  <c r="CN149" i="20"/>
  <c r="CM149" i="20"/>
  <c r="CL149" i="20"/>
  <c r="CK149" i="20"/>
  <c r="CJ149" i="20"/>
  <c r="CI149" i="20"/>
  <c r="CH149" i="20"/>
  <c r="CG149" i="20"/>
  <c r="CF149" i="20"/>
  <c r="CE149" i="20"/>
  <c r="CD149" i="20"/>
  <c r="CC149" i="20"/>
  <c r="CB149" i="20"/>
  <c r="CA149" i="20"/>
  <c r="BZ149" i="20"/>
  <c r="BY149" i="20"/>
  <c r="FR148" i="20"/>
  <c r="FQ148" i="20"/>
  <c r="FP148" i="20"/>
  <c r="FO148" i="20"/>
  <c r="FN148" i="20"/>
  <c r="FM148" i="20"/>
  <c r="FL148" i="20"/>
  <c r="FK148" i="20"/>
  <c r="FJ148" i="20"/>
  <c r="FI148" i="20"/>
  <c r="FH148" i="20"/>
  <c r="FG148" i="20"/>
  <c r="FF148" i="20"/>
  <c r="FE148" i="20"/>
  <c r="FD148" i="20"/>
  <c r="FC148" i="20"/>
  <c r="FB148" i="20"/>
  <c r="FA148" i="20"/>
  <c r="EZ148" i="20"/>
  <c r="EY148" i="20"/>
  <c r="EX148" i="20"/>
  <c r="EW148" i="20"/>
  <c r="EV148" i="20"/>
  <c r="EU148" i="20"/>
  <c r="ET148" i="20"/>
  <c r="ES148" i="20"/>
  <c r="ER148" i="20"/>
  <c r="EQ148" i="20"/>
  <c r="EP148" i="20"/>
  <c r="EO148" i="20"/>
  <c r="EN148" i="20"/>
  <c r="EM148" i="20"/>
  <c r="EL148" i="20"/>
  <c r="EK148" i="20"/>
  <c r="EJ148" i="20"/>
  <c r="EI148" i="20"/>
  <c r="EH148" i="20"/>
  <c r="EG148" i="20"/>
  <c r="EF148" i="20"/>
  <c r="EE148" i="20"/>
  <c r="ED148" i="20"/>
  <c r="EC148" i="20"/>
  <c r="EB148" i="20"/>
  <c r="EA148" i="20"/>
  <c r="DZ148" i="20"/>
  <c r="DY148" i="20"/>
  <c r="DX148" i="20"/>
  <c r="DW148" i="20"/>
  <c r="DV148" i="20"/>
  <c r="DU148" i="20"/>
  <c r="DT148" i="20"/>
  <c r="DS148" i="20"/>
  <c r="DR148" i="20"/>
  <c r="DQ148" i="20"/>
  <c r="DP148" i="20"/>
  <c r="DO148" i="20"/>
  <c r="DN148" i="20"/>
  <c r="DM148" i="20"/>
  <c r="DL148" i="20"/>
  <c r="DK148" i="20"/>
  <c r="DJ148" i="20"/>
  <c r="DI148" i="20"/>
  <c r="DH148" i="20"/>
  <c r="DG148" i="20"/>
  <c r="DF148" i="20"/>
  <c r="DE148" i="20"/>
  <c r="DD148" i="20"/>
  <c r="DC148" i="20"/>
  <c r="DB148" i="20"/>
  <c r="DA148" i="20"/>
  <c r="CZ148" i="20"/>
  <c r="CY148" i="20"/>
  <c r="CX148" i="20"/>
  <c r="CW148" i="20"/>
  <c r="CV148" i="20"/>
  <c r="CU148" i="20"/>
  <c r="CT148" i="20"/>
  <c r="CS148" i="20"/>
  <c r="CR148" i="20"/>
  <c r="CQ148" i="20"/>
  <c r="CP148" i="20"/>
  <c r="CO148" i="20"/>
  <c r="CN148" i="20"/>
  <c r="CM148" i="20"/>
  <c r="CL148" i="20"/>
  <c r="CK148" i="20"/>
  <c r="CJ148" i="20"/>
  <c r="CI148" i="20"/>
  <c r="CH148" i="20"/>
  <c r="CG148" i="20"/>
  <c r="CF148" i="20"/>
  <c r="CE148" i="20"/>
  <c r="CD148" i="20"/>
  <c r="CC148" i="20"/>
  <c r="CB148" i="20"/>
  <c r="CA148" i="20"/>
  <c r="BZ148" i="20"/>
  <c r="BY148" i="20"/>
  <c r="FR147" i="20"/>
  <c r="FQ147" i="20"/>
  <c r="FP147" i="20"/>
  <c r="FO147" i="20"/>
  <c r="FN147" i="20"/>
  <c r="FM147" i="20"/>
  <c r="FL147" i="20"/>
  <c r="FK147" i="20"/>
  <c r="FJ147" i="20"/>
  <c r="FI147" i="20"/>
  <c r="FH147" i="20"/>
  <c r="FG147" i="20"/>
  <c r="FF147" i="20"/>
  <c r="FE147" i="20"/>
  <c r="FD147" i="20"/>
  <c r="FC147" i="20"/>
  <c r="FB147" i="20"/>
  <c r="FA147" i="20"/>
  <c r="EZ147" i="20"/>
  <c r="EY147" i="20"/>
  <c r="EX147" i="20"/>
  <c r="EW147" i="20"/>
  <c r="EV147" i="20"/>
  <c r="EU147" i="20"/>
  <c r="ET147" i="20"/>
  <c r="ES147" i="20"/>
  <c r="ER147" i="20"/>
  <c r="EQ147" i="20"/>
  <c r="EP147" i="20"/>
  <c r="EO147" i="20"/>
  <c r="EN147" i="20"/>
  <c r="EM147" i="20"/>
  <c r="EL147" i="20"/>
  <c r="EK147" i="20"/>
  <c r="EJ147" i="20"/>
  <c r="EI147" i="20"/>
  <c r="EH147" i="20"/>
  <c r="EG147" i="20"/>
  <c r="EF147" i="20"/>
  <c r="EE147" i="20"/>
  <c r="ED147" i="20"/>
  <c r="EC147" i="20"/>
  <c r="EB147" i="20"/>
  <c r="EA147" i="20"/>
  <c r="DZ147" i="20"/>
  <c r="DY147" i="20"/>
  <c r="DX147" i="20"/>
  <c r="DW147" i="20"/>
  <c r="DV147" i="20"/>
  <c r="DU147" i="20"/>
  <c r="DT147" i="20"/>
  <c r="DS147" i="20"/>
  <c r="DR147" i="20"/>
  <c r="DQ147" i="20"/>
  <c r="DP147" i="20"/>
  <c r="DO147" i="20"/>
  <c r="DN147" i="20"/>
  <c r="DM147" i="20"/>
  <c r="DL147" i="20"/>
  <c r="DK147" i="20"/>
  <c r="DJ147" i="20"/>
  <c r="DI147" i="20"/>
  <c r="DH147" i="20"/>
  <c r="DG147" i="20"/>
  <c r="DF147" i="20"/>
  <c r="DE147" i="20"/>
  <c r="DD147" i="20"/>
  <c r="DC147" i="20"/>
  <c r="DB147" i="20"/>
  <c r="DA147" i="20"/>
  <c r="CZ147" i="20"/>
  <c r="CY147" i="20"/>
  <c r="CX147" i="20"/>
  <c r="CW147" i="20"/>
  <c r="CV147" i="20"/>
  <c r="CU147" i="20"/>
  <c r="CT147" i="20"/>
  <c r="CS147" i="20"/>
  <c r="CR147" i="20"/>
  <c r="CQ147" i="20"/>
  <c r="CP147" i="20"/>
  <c r="CO147" i="20"/>
  <c r="CN147" i="20"/>
  <c r="CM147" i="20"/>
  <c r="CL147" i="20"/>
  <c r="CK147" i="20"/>
  <c r="CJ147" i="20"/>
  <c r="CI147" i="20"/>
  <c r="CH147" i="20"/>
  <c r="CG147" i="20"/>
  <c r="CF147" i="20"/>
  <c r="CE147" i="20"/>
  <c r="CD147" i="20"/>
  <c r="CC147" i="20"/>
  <c r="CB147" i="20"/>
  <c r="CA147" i="20"/>
  <c r="BZ147" i="20"/>
  <c r="BY147" i="20"/>
  <c r="FR146" i="20"/>
  <c r="FQ146" i="20"/>
  <c r="FP146" i="20"/>
  <c r="FO146" i="20"/>
  <c r="FN146" i="20"/>
  <c r="FM146" i="20"/>
  <c r="FL146" i="20"/>
  <c r="FK146" i="20"/>
  <c r="FJ146" i="20"/>
  <c r="FI146" i="20"/>
  <c r="FH146" i="20"/>
  <c r="FG146" i="20"/>
  <c r="FF146" i="20"/>
  <c r="FE146" i="20"/>
  <c r="FD146" i="20"/>
  <c r="FC146" i="20"/>
  <c r="FB146" i="20"/>
  <c r="FA146" i="20"/>
  <c r="EZ146" i="20"/>
  <c r="EY146" i="20"/>
  <c r="EX146" i="20"/>
  <c r="EW146" i="20"/>
  <c r="EV146" i="20"/>
  <c r="EU146" i="20"/>
  <c r="ET146" i="20"/>
  <c r="ES146" i="20"/>
  <c r="ER146" i="20"/>
  <c r="EQ146" i="20"/>
  <c r="EP146" i="20"/>
  <c r="EO146" i="20"/>
  <c r="EN146" i="20"/>
  <c r="EM146" i="20"/>
  <c r="EL146" i="20"/>
  <c r="EK146" i="20"/>
  <c r="EJ146" i="20"/>
  <c r="EI146" i="20"/>
  <c r="EH146" i="20"/>
  <c r="EG146" i="20"/>
  <c r="EF146" i="20"/>
  <c r="EE146" i="20"/>
  <c r="ED146" i="20"/>
  <c r="EC146" i="20"/>
  <c r="EB146" i="20"/>
  <c r="EA146" i="20"/>
  <c r="DZ146" i="20"/>
  <c r="DY146" i="20"/>
  <c r="DX146" i="20"/>
  <c r="DW146" i="20"/>
  <c r="DV146" i="20"/>
  <c r="DU146" i="20"/>
  <c r="DT146" i="20"/>
  <c r="DS146" i="20"/>
  <c r="DR146" i="20"/>
  <c r="DQ146" i="20"/>
  <c r="DP146" i="20"/>
  <c r="DO146" i="20"/>
  <c r="DN146" i="20"/>
  <c r="DM146" i="20"/>
  <c r="DL146" i="20"/>
  <c r="DK146" i="20"/>
  <c r="DJ146" i="20"/>
  <c r="DI146" i="20"/>
  <c r="DH146" i="20"/>
  <c r="DG146" i="20"/>
  <c r="DF146" i="20"/>
  <c r="DE146" i="20"/>
  <c r="DD146" i="20"/>
  <c r="DC146" i="20"/>
  <c r="DB146" i="20"/>
  <c r="DA146" i="20"/>
  <c r="CZ146" i="20"/>
  <c r="CY146" i="20"/>
  <c r="CX146" i="20"/>
  <c r="CW146" i="20"/>
  <c r="CV146" i="20"/>
  <c r="CU146" i="20"/>
  <c r="CT146" i="20"/>
  <c r="CS146" i="20"/>
  <c r="CR146" i="20"/>
  <c r="CQ146" i="20"/>
  <c r="CP146" i="20"/>
  <c r="CO146" i="20"/>
  <c r="CN146" i="20"/>
  <c r="CM146" i="20"/>
  <c r="CL146" i="20"/>
  <c r="CK146" i="20"/>
  <c r="CJ146" i="20"/>
  <c r="CI146" i="20"/>
  <c r="CH146" i="20"/>
  <c r="CG146" i="20"/>
  <c r="CF146" i="20"/>
  <c r="CE146" i="20"/>
  <c r="CD146" i="20"/>
  <c r="CC146" i="20"/>
  <c r="CB146" i="20"/>
  <c r="CA146" i="20"/>
  <c r="BZ146" i="20"/>
  <c r="BY146" i="20"/>
  <c r="FR145" i="20"/>
  <c r="FQ145" i="20"/>
  <c r="FP145" i="20"/>
  <c r="FO145" i="20"/>
  <c r="FN145" i="20"/>
  <c r="FM145" i="20"/>
  <c r="FL145" i="20"/>
  <c r="FK145" i="20"/>
  <c r="FJ145" i="20"/>
  <c r="FI145" i="20"/>
  <c r="FH145" i="20"/>
  <c r="FG145" i="20"/>
  <c r="FF145" i="20"/>
  <c r="FE145" i="20"/>
  <c r="FD145" i="20"/>
  <c r="FC145" i="20"/>
  <c r="FB145" i="20"/>
  <c r="FA145" i="20"/>
  <c r="EZ145" i="20"/>
  <c r="EY145" i="20"/>
  <c r="EX145" i="20"/>
  <c r="EW145" i="20"/>
  <c r="EV145" i="20"/>
  <c r="EU145" i="20"/>
  <c r="ET145" i="20"/>
  <c r="ES145" i="20"/>
  <c r="ER145" i="20"/>
  <c r="EQ145" i="20"/>
  <c r="EP145" i="20"/>
  <c r="EO145" i="20"/>
  <c r="EN145" i="20"/>
  <c r="EM145" i="20"/>
  <c r="EL145" i="20"/>
  <c r="EK145" i="20"/>
  <c r="EJ145" i="20"/>
  <c r="EI145" i="20"/>
  <c r="EH145" i="20"/>
  <c r="EG145" i="20"/>
  <c r="EF145" i="20"/>
  <c r="EE145" i="20"/>
  <c r="ED145" i="20"/>
  <c r="EC145" i="20"/>
  <c r="EB145" i="20"/>
  <c r="EA145" i="20"/>
  <c r="DZ145" i="20"/>
  <c r="DY145" i="20"/>
  <c r="DX145" i="20"/>
  <c r="DW145" i="20"/>
  <c r="DV145" i="20"/>
  <c r="DU145" i="20"/>
  <c r="DT145" i="20"/>
  <c r="DS145" i="20"/>
  <c r="DR145" i="20"/>
  <c r="DQ145" i="20"/>
  <c r="DP145" i="20"/>
  <c r="DO145" i="20"/>
  <c r="DN145" i="20"/>
  <c r="DM145" i="20"/>
  <c r="DL145" i="20"/>
  <c r="DK145" i="20"/>
  <c r="DJ145" i="20"/>
  <c r="DI145" i="20"/>
  <c r="DH145" i="20"/>
  <c r="DG145" i="20"/>
  <c r="DF145" i="20"/>
  <c r="DE145" i="20"/>
  <c r="DD145" i="20"/>
  <c r="DC145" i="20"/>
  <c r="DB145" i="20"/>
  <c r="DA145" i="20"/>
  <c r="CZ145" i="20"/>
  <c r="CY145" i="20"/>
  <c r="CX145" i="20"/>
  <c r="CW145" i="20"/>
  <c r="CV145" i="20"/>
  <c r="CU145" i="20"/>
  <c r="CT145" i="20"/>
  <c r="CS145" i="20"/>
  <c r="CR145" i="20"/>
  <c r="CQ145" i="20"/>
  <c r="CP145" i="20"/>
  <c r="CO145" i="20"/>
  <c r="CN145" i="20"/>
  <c r="CM145" i="20"/>
  <c r="CL145" i="20"/>
  <c r="CK145" i="20"/>
  <c r="CJ145" i="20"/>
  <c r="CI145" i="20"/>
  <c r="CH145" i="20"/>
  <c r="CG145" i="20"/>
  <c r="CF145" i="20"/>
  <c r="CE145" i="20"/>
  <c r="CD145" i="20"/>
  <c r="CC145" i="20"/>
  <c r="CB145" i="20"/>
  <c r="CA145" i="20"/>
  <c r="BZ145" i="20"/>
  <c r="BY145" i="20"/>
  <c r="FR101" i="20"/>
  <c r="FQ101" i="20"/>
  <c r="FP101" i="20"/>
  <c r="FO101" i="20"/>
  <c r="FN101" i="20"/>
  <c r="FM101" i="20"/>
  <c r="FL101" i="20"/>
  <c r="FK101" i="20"/>
  <c r="FJ101" i="20"/>
  <c r="FI101" i="20"/>
  <c r="FH101" i="20"/>
  <c r="FG101" i="20"/>
  <c r="FF101" i="20"/>
  <c r="FE101" i="20"/>
  <c r="FD101" i="20"/>
  <c r="FC101" i="20"/>
  <c r="FB101" i="20"/>
  <c r="FA101" i="20"/>
  <c r="EZ101" i="20"/>
  <c r="EY101" i="20"/>
  <c r="EX101" i="20"/>
  <c r="EW101" i="20"/>
  <c r="EV101" i="20"/>
  <c r="EU101" i="20"/>
  <c r="ET101" i="20"/>
  <c r="ES101" i="20"/>
  <c r="ER101" i="20"/>
  <c r="EQ101" i="20"/>
  <c r="EP101" i="20"/>
  <c r="EO101" i="20"/>
  <c r="EN101" i="20"/>
  <c r="EM101" i="20"/>
  <c r="EL101" i="20"/>
  <c r="EK101" i="20"/>
  <c r="EJ101" i="20"/>
  <c r="EI101" i="20"/>
  <c r="EH101" i="20"/>
  <c r="EG101" i="20"/>
  <c r="EF101" i="20"/>
  <c r="EE101" i="20"/>
  <c r="ED101" i="20"/>
  <c r="EC101" i="20"/>
  <c r="EB101" i="20"/>
  <c r="EA101" i="20"/>
  <c r="DZ101" i="20"/>
  <c r="DY101" i="20"/>
  <c r="DX101" i="20"/>
  <c r="DW101" i="20"/>
  <c r="DU101" i="20"/>
  <c r="DT101" i="20"/>
  <c r="DS101" i="20"/>
  <c r="DR101" i="20"/>
  <c r="DQ101" i="20"/>
  <c r="DP101" i="20"/>
  <c r="DO101" i="20"/>
  <c r="DN101" i="20"/>
  <c r="DM101" i="20"/>
  <c r="DL101" i="20"/>
  <c r="DK101" i="20"/>
  <c r="DJ101" i="20"/>
  <c r="DI101" i="20"/>
  <c r="DH101" i="20"/>
  <c r="DG101" i="20"/>
  <c r="DF101" i="20"/>
  <c r="DE101" i="20"/>
  <c r="DD101" i="20"/>
  <c r="DC101" i="20"/>
  <c r="DB101" i="20"/>
  <c r="DA101" i="20"/>
  <c r="CZ101" i="20"/>
  <c r="CY101" i="20"/>
  <c r="CX101" i="20"/>
  <c r="CW101" i="20"/>
  <c r="CV101" i="20"/>
  <c r="CU101" i="20"/>
  <c r="CT101" i="20"/>
  <c r="CS101" i="20"/>
  <c r="CR101" i="20"/>
  <c r="CQ101" i="20"/>
  <c r="CP101" i="20"/>
  <c r="CO101" i="20"/>
  <c r="CN101" i="20"/>
  <c r="CM101" i="20"/>
  <c r="CL101" i="20"/>
  <c r="CK101" i="20"/>
  <c r="CJ101" i="20"/>
  <c r="CI101" i="20"/>
  <c r="CH101" i="20"/>
  <c r="CG101" i="20"/>
  <c r="CF101" i="20"/>
  <c r="CE101" i="20"/>
  <c r="CD101" i="20"/>
  <c r="CC101" i="20"/>
  <c r="CB101" i="20"/>
  <c r="CA101" i="20"/>
  <c r="BZ101" i="20"/>
  <c r="FR100" i="20"/>
  <c r="FQ100" i="20"/>
  <c r="FP100" i="20"/>
  <c r="FO100" i="20"/>
  <c r="FN100" i="20"/>
  <c r="FM100" i="20"/>
  <c r="FL100" i="20"/>
  <c r="FK100" i="20"/>
  <c r="FJ100" i="20"/>
  <c r="FI100" i="20"/>
  <c r="FH100" i="20"/>
  <c r="FG100" i="20"/>
  <c r="FF100" i="20"/>
  <c r="FE100" i="20"/>
  <c r="FD100" i="20"/>
  <c r="FC100" i="20"/>
  <c r="FB100" i="20"/>
  <c r="FA100" i="20"/>
  <c r="EZ100" i="20"/>
  <c r="EY100" i="20"/>
  <c r="EX100" i="20"/>
  <c r="EW100" i="20"/>
  <c r="EV100" i="20"/>
  <c r="EU100" i="20"/>
  <c r="ET100" i="20"/>
  <c r="ES100" i="20"/>
  <c r="ER100" i="20"/>
  <c r="EQ100" i="20"/>
  <c r="EP100" i="20"/>
  <c r="EO100" i="20"/>
  <c r="EN100" i="20"/>
  <c r="EM100" i="20"/>
  <c r="EL100" i="20"/>
  <c r="EK100" i="20"/>
  <c r="EJ100" i="20"/>
  <c r="EI100" i="20"/>
  <c r="EH100" i="20"/>
  <c r="EG100" i="20"/>
  <c r="EF100" i="20"/>
  <c r="EE100" i="20"/>
  <c r="ED100" i="20"/>
  <c r="EC100" i="20"/>
  <c r="EB100" i="20"/>
  <c r="EA100" i="20"/>
  <c r="DZ100" i="20"/>
  <c r="DY100" i="20"/>
  <c r="DX100" i="20"/>
  <c r="DW100" i="20"/>
  <c r="DU100" i="20"/>
  <c r="DT100" i="20"/>
  <c r="DS100" i="20"/>
  <c r="DR100" i="20"/>
  <c r="DQ100" i="20"/>
  <c r="DP100" i="20"/>
  <c r="DO100" i="20"/>
  <c r="DN100" i="20"/>
  <c r="DM100" i="20"/>
  <c r="DL100" i="20"/>
  <c r="DK100" i="20"/>
  <c r="DJ100" i="20"/>
  <c r="DI100" i="20"/>
  <c r="DH100" i="20"/>
  <c r="DG100" i="20"/>
  <c r="DF100" i="20"/>
  <c r="DE100" i="20"/>
  <c r="DD100" i="20"/>
  <c r="DC100" i="20"/>
  <c r="DB100" i="20"/>
  <c r="DA100" i="20"/>
  <c r="CZ100" i="20"/>
  <c r="CY100" i="20"/>
  <c r="CX100" i="20"/>
  <c r="CW100" i="20"/>
  <c r="CV100" i="20"/>
  <c r="CU100" i="20"/>
  <c r="CT100" i="20"/>
  <c r="CS100" i="20"/>
  <c r="CR100" i="20"/>
  <c r="CQ100" i="20"/>
  <c r="CP100" i="20"/>
  <c r="CO100" i="20"/>
  <c r="CN100" i="20"/>
  <c r="CM100" i="20"/>
  <c r="CL100" i="20"/>
  <c r="CK100" i="20"/>
  <c r="CJ100" i="20"/>
  <c r="CI100" i="20"/>
  <c r="CH100" i="20"/>
  <c r="CG100" i="20"/>
  <c r="CF100" i="20"/>
  <c r="CE100" i="20"/>
  <c r="CD100" i="20"/>
  <c r="CC100" i="20"/>
  <c r="CB100" i="20"/>
  <c r="CA100" i="20"/>
  <c r="BZ100" i="20"/>
  <c r="BY100" i="20"/>
  <c r="FR99" i="20"/>
  <c r="FQ99" i="20"/>
  <c r="FP99" i="20"/>
  <c r="FO99" i="20"/>
  <c r="FN99" i="20"/>
  <c r="FM99" i="20"/>
  <c r="FL99" i="20"/>
  <c r="FK99" i="20"/>
  <c r="FJ99" i="20"/>
  <c r="FI99" i="20"/>
  <c r="FH99" i="20"/>
  <c r="FG99" i="20"/>
  <c r="FF99" i="20"/>
  <c r="FE99" i="20"/>
  <c r="FD99" i="20"/>
  <c r="FC99" i="20"/>
  <c r="FB99" i="20"/>
  <c r="FA99" i="20"/>
  <c r="EZ99" i="20"/>
  <c r="EY99" i="20"/>
  <c r="EX99" i="20"/>
  <c r="EW99" i="20"/>
  <c r="EV99" i="20"/>
  <c r="EU99" i="20"/>
  <c r="ET99" i="20"/>
  <c r="ES99" i="20"/>
  <c r="ER99" i="20"/>
  <c r="EQ99" i="20"/>
  <c r="EP99" i="20"/>
  <c r="EO99" i="20"/>
  <c r="EN99" i="20"/>
  <c r="EM99" i="20"/>
  <c r="EL99" i="20"/>
  <c r="EK99" i="20"/>
  <c r="EJ99" i="20"/>
  <c r="EI99" i="20"/>
  <c r="EH99" i="20"/>
  <c r="EG99" i="20"/>
  <c r="EF99" i="20"/>
  <c r="EE99" i="20"/>
  <c r="ED99" i="20"/>
  <c r="EC99" i="20"/>
  <c r="EB99" i="20"/>
  <c r="EA99" i="20"/>
  <c r="DZ99" i="20"/>
  <c r="DY99" i="20"/>
  <c r="DX99" i="20"/>
  <c r="DW99" i="20"/>
  <c r="DU99" i="20"/>
  <c r="DT99" i="20"/>
  <c r="DS99" i="20"/>
  <c r="DR99" i="20"/>
  <c r="DQ99" i="20"/>
  <c r="DP99" i="20"/>
  <c r="DO99" i="20"/>
  <c r="DN99" i="20"/>
  <c r="DM99" i="20"/>
  <c r="DL99" i="20"/>
  <c r="DK99" i="20"/>
  <c r="DJ99" i="20"/>
  <c r="DI99" i="20"/>
  <c r="DH99" i="20"/>
  <c r="DG99" i="20"/>
  <c r="DF99" i="20"/>
  <c r="DE99" i="20"/>
  <c r="DD99" i="20"/>
  <c r="DC99" i="20"/>
  <c r="DB99" i="20"/>
  <c r="DA99" i="20"/>
  <c r="CZ99" i="20"/>
  <c r="CY99" i="20"/>
  <c r="CX99" i="20"/>
  <c r="CW99" i="20"/>
  <c r="CV99" i="20"/>
  <c r="CU99" i="20"/>
  <c r="CT99" i="20"/>
  <c r="CS99" i="20"/>
  <c r="CR99" i="20"/>
  <c r="CQ99" i="20"/>
  <c r="CP99" i="20"/>
  <c r="CO99" i="20"/>
  <c r="CN99" i="20"/>
  <c r="CM99" i="20"/>
  <c r="CL99" i="20"/>
  <c r="CK99" i="20"/>
  <c r="CJ99" i="20"/>
  <c r="CI99" i="20"/>
  <c r="CH99" i="20"/>
  <c r="CG99" i="20"/>
  <c r="CF99" i="20"/>
  <c r="CE99" i="20"/>
  <c r="CD99" i="20"/>
  <c r="CC99" i="20"/>
  <c r="CB99" i="20"/>
  <c r="CA99" i="20"/>
  <c r="BZ99" i="20"/>
  <c r="FR98" i="20"/>
  <c r="FQ98" i="20"/>
  <c r="FP98" i="20"/>
  <c r="FO98" i="20"/>
  <c r="FN98" i="20"/>
  <c r="FM98" i="20"/>
  <c r="FL98" i="20"/>
  <c r="FK98" i="20"/>
  <c r="FJ98" i="20"/>
  <c r="FI98" i="20"/>
  <c r="FH98" i="20"/>
  <c r="FG98" i="20"/>
  <c r="FF98" i="20"/>
  <c r="FE98" i="20"/>
  <c r="FD98" i="20"/>
  <c r="FC98" i="20"/>
  <c r="FB98" i="20"/>
  <c r="FA98" i="20"/>
  <c r="EZ98" i="20"/>
  <c r="EY98" i="20"/>
  <c r="EX98" i="20"/>
  <c r="EW98" i="20"/>
  <c r="EV98" i="20"/>
  <c r="EU98" i="20"/>
  <c r="ET98" i="20"/>
  <c r="ES98" i="20"/>
  <c r="ER98" i="20"/>
  <c r="EQ98" i="20"/>
  <c r="EP98" i="20"/>
  <c r="EO98" i="20"/>
  <c r="EN98" i="20"/>
  <c r="EM98" i="20"/>
  <c r="EL98" i="20"/>
  <c r="EK98" i="20"/>
  <c r="EJ98" i="20"/>
  <c r="EI98" i="20"/>
  <c r="EH98" i="20"/>
  <c r="EG98" i="20"/>
  <c r="EF98" i="20"/>
  <c r="EE98" i="20"/>
  <c r="ED98" i="20"/>
  <c r="EC98" i="20"/>
  <c r="EB98" i="20"/>
  <c r="EA98" i="20"/>
  <c r="DZ98" i="20"/>
  <c r="DY98" i="20"/>
  <c r="DX98" i="20"/>
  <c r="DW98" i="20"/>
  <c r="DU98" i="20"/>
  <c r="DT98" i="20"/>
  <c r="DS98" i="20"/>
  <c r="DR98" i="20"/>
  <c r="DQ98" i="20"/>
  <c r="DP98" i="20"/>
  <c r="DO98" i="20"/>
  <c r="DN98" i="20"/>
  <c r="DM98" i="20"/>
  <c r="DL98" i="20"/>
  <c r="DK98" i="20"/>
  <c r="DJ98" i="20"/>
  <c r="DI98" i="20"/>
  <c r="DH98" i="20"/>
  <c r="DG98" i="20"/>
  <c r="DF98" i="20"/>
  <c r="DE98" i="20"/>
  <c r="DD98" i="20"/>
  <c r="DC98" i="20"/>
  <c r="DB98" i="20"/>
  <c r="DA98" i="20"/>
  <c r="CZ98" i="20"/>
  <c r="CY98" i="20"/>
  <c r="CX98" i="20"/>
  <c r="CW98" i="20"/>
  <c r="CV98" i="20"/>
  <c r="CU98" i="20"/>
  <c r="CT98" i="20"/>
  <c r="CS98" i="20"/>
  <c r="CR98" i="20"/>
  <c r="CQ98" i="20"/>
  <c r="CP98" i="20"/>
  <c r="CO98" i="20"/>
  <c r="CN98" i="20"/>
  <c r="CM98" i="20"/>
  <c r="CL98" i="20"/>
  <c r="CK98" i="20"/>
  <c r="CJ98" i="20"/>
  <c r="CI98" i="20"/>
  <c r="CH98" i="20"/>
  <c r="CG98" i="20"/>
  <c r="CF98" i="20"/>
  <c r="CE98" i="20"/>
  <c r="CD98" i="20"/>
  <c r="CC98" i="20"/>
  <c r="CB98" i="20"/>
  <c r="CA98" i="20"/>
  <c r="BZ98" i="20"/>
  <c r="BY98" i="20"/>
  <c r="FR97" i="20"/>
  <c r="FQ97" i="20"/>
  <c r="FP97" i="20"/>
  <c r="FO97" i="20"/>
  <c r="FN97" i="20"/>
  <c r="FM97" i="20"/>
  <c r="FL97" i="20"/>
  <c r="FK97" i="20"/>
  <c r="FJ97" i="20"/>
  <c r="FI97" i="20"/>
  <c r="FH97" i="20"/>
  <c r="FG97" i="20"/>
  <c r="FF97" i="20"/>
  <c r="FE97" i="20"/>
  <c r="FD97" i="20"/>
  <c r="FC97" i="20"/>
  <c r="FB97" i="20"/>
  <c r="FA97" i="20"/>
  <c r="EZ97" i="20"/>
  <c r="EY97" i="20"/>
  <c r="EX97" i="20"/>
  <c r="EW97" i="20"/>
  <c r="EV97" i="20"/>
  <c r="EU97" i="20"/>
  <c r="ET97" i="20"/>
  <c r="ES97" i="20"/>
  <c r="ER97" i="20"/>
  <c r="EQ97" i="20"/>
  <c r="EP97" i="20"/>
  <c r="EO97" i="20"/>
  <c r="EN97" i="20"/>
  <c r="EM97" i="20"/>
  <c r="EL97" i="20"/>
  <c r="EK97" i="20"/>
  <c r="EJ97" i="20"/>
  <c r="EI97" i="20"/>
  <c r="EH97" i="20"/>
  <c r="EG97" i="20"/>
  <c r="EF97" i="20"/>
  <c r="EE97" i="20"/>
  <c r="ED97" i="20"/>
  <c r="EC97" i="20"/>
  <c r="EB97" i="20"/>
  <c r="EA97" i="20"/>
  <c r="DZ97" i="20"/>
  <c r="DY97" i="20"/>
  <c r="DX97" i="20"/>
  <c r="DW97" i="20"/>
  <c r="DU97" i="20"/>
  <c r="DT97" i="20"/>
  <c r="DS97" i="20"/>
  <c r="DR97" i="20"/>
  <c r="DQ97" i="20"/>
  <c r="DP97" i="20"/>
  <c r="DO97" i="20"/>
  <c r="DN97" i="20"/>
  <c r="DM97" i="20"/>
  <c r="DL97" i="20"/>
  <c r="DK97" i="20"/>
  <c r="DJ97" i="20"/>
  <c r="DI97" i="20"/>
  <c r="DH97" i="20"/>
  <c r="DG97" i="20"/>
  <c r="DF97" i="20"/>
  <c r="DE97" i="20"/>
  <c r="DD97" i="20"/>
  <c r="DC97" i="20"/>
  <c r="DB97" i="20"/>
  <c r="DA97" i="20"/>
  <c r="CZ97" i="20"/>
  <c r="CY97" i="20"/>
  <c r="CX97" i="20"/>
  <c r="CW97" i="20"/>
  <c r="CV97" i="20"/>
  <c r="CU97" i="20"/>
  <c r="CT97" i="20"/>
  <c r="CS97" i="20"/>
  <c r="CR97" i="20"/>
  <c r="CQ97" i="20"/>
  <c r="CP97" i="20"/>
  <c r="CO97" i="20"/>
  <c r="CN97" i="20"/>
  <c r="CM97" i="20"/>
  <c r="CL97" i="20"/>
  <c r="CK97" i="20"/>
  <c r="CJ97" i="20"/>
  <c r="CI97" i="20"/>
  <c r="CH97" i="20"/>
  <c r="CG97" i="20"/>
  <c r="CF97" i="20"/>
  <c r="CE97" i="20"/>
  <c r="CD97" i="20"/>
  <c r="CC97" i="20"/>
  <c r="CB97" i="20"/>
  <c r="CA97" i="20"/>
  <c r="BZ97" i="20"/>
  <c r="FR96" i="20"/>
  <c r="FQ96" i="20"/>
  <c r="FP96" i="20"/>
  <c r="FO96" i="20"/>
  <c r="FN96" i="20"/>
  <c r="FM96" i="20"/>
  <c r="FL96" i="20"/>
  <c r="FK96" i="20"/>
  <c r="FJ96" i="20"/>
  <c r="FI96" i="20"/>
  <c r="FH96" i="20"/>
  <c r="FG96" i="20"/>
  <c r="FF96" i="20"/>
  <c r="FE96" i="20"/>
  <c r="FD96" i="20"/>
  <c r="FC96" i="20"/>
  <c r="FB96" i="20"/>
  <c r="FA96" i="20"/>
  <c r="EZ96" i="20"/>
  <c r="EY96" i="20"/>
  <c r="EX96" i="20"/>
  <c r="EW96" i="20"/>
  <c r="EV96" i="20"/>
  <c r="EU96" i="20"/>
  <c r="ET96" i="20"/>
  <c r="ES96" i="20"/>
  <c r="ER96" i="20"/>
  <c r="EQ96" i="20"/>
  <c r="EP96" i="20"/>
  <c r="EO96" i="20"/>
  <c r="EN96" i="20"/>
  <c r="EM96" i="20"/>
  <c r="EL96" i="20"/>
  <c r="EK96" i="20"/>
  <c r="EJ96" i="20"/>
  <c r="EI96" i="20"/>
  <c r="EH96" i="20"/>
  <c r="EG96" i="20"/>
  <c r="EF96" i="20"/>
  <c r="EE96" i="20"/>
  <c r="ED96" i="20"/>
  <c r="EC96" i="20"/>
  <c r="EB96" i="20"/>
  <c r="EA96" i="20"/>
  <c r="DZ96" i="20"/>
  <c r="DY96" i="20"/>
  <c r="DX96" i="20"/>
  <c r="DW96" i="20"/>
  <c r="DU96" i="20"/>
  <c r="DT96" i="20"/>
  <c r="DS96" i="20"/>
  <c r="DR96" i="20"/>
  <c r="DQ96" i="20"/>
  <c r="DP96" i="20"/>
  <c r="DO96" i="20"/>
  <c r="DN96" i="20"/>
  <c r="DM96" i="20"/>
  <c r="DL96" i="20"/>
  <c r="DK96" i="20"/>
  <c r="DJ96" i="20"/>
  <c r="DI96" i="20"/>
  <c r="DH96" i="20"/>
  <c r="DG96" i="20"/>
  <c r="DF96" i="20"/>
  <c r="DE96" i="20"/>
  <c r="DD96" i="20"/>
  <c r="DC96" i="20"/>
  <c r="DB96" i="20"/>
  <c r="DA96" i="20"/>
  <c r="CZ96" i="20"/>
  <c r="CY96" i="20"/>
  <c r="CX96" i="20"/>
  <c r="CW96" i="20"/>
  <c r="CV96" i="20"/>
  <c r="CU96" i="20"/>
  <c r="CT96" i="20"/>
  <c r="CS96" i="20"/>
  <c r="CR96" i="20"/>
  <c r="CQ96" i="20"/>
  <c r="CP96" i="20"/>
  <c r="CO96" i="20"/>
  <c r="CN96" i="20"/>
  <c r="CM96" i="20"/>
  <c r="CL96" i="20"/>
  <c r="CK96" i="20"/>
  <c r="CJ96" i="20"/>
  <c r="CI96" i="20"/>
  <c r="CH96" i="20"/>
  <c r="CG96" i="20"/>
  <c r="CF96" i="20"/>
  <c r="CE96" i="20"/>
  <c r="CD96" i="20"/>
  <c r="CC96" i="20"/>
  <c r="CB96" i="20"/>
  <c r="CA96" i="20"/>
  <c r="BZ96" i="20"/>
  <c r="BY96" i="20"/>
  <c r="FR95" i="20"/>
  <c r="FQ95" i="20"/>
  <c r="FP95" i="20"/>
  <c r="FO95" i="20"/>
  <c r="FN95" i="20"/>
  <c r="FM95" i="20"/>
  <c r="FL95" i="20"/>
  <c r="FK95" i="20"/>
  <c r="FJ95" i="20"/>
  <c r="FI95" i="20"/>
  <c r="FH95" i="20"/>
  <c r="FG95" i="20"/>
  <c r="FF95" i="20"/>
  <c r="FE95" i="20"/>
  <c r="FD95" i="20"/>
  <c r="FC95" i="20"/>
  <c r="FB95" i="20"/>
  <c r="FA95" i="20"/>
  <c r="EZ95" i="20"/>
  <c r="EY95" i="20"/>
  <c r="EX95" i="20"/>
  <c r="EW95" i="20"/>
  <c r="EV95" i="20"/>
  <c r="EU95" i="20"/>
  <c r="ET95" i="20"/>
  <c r="ES95" i="20"/>
  <c r="ER95" i="20"/>
  <c r="EQ95" i="20"/>
  <c r="EP95" i="20"/>
  <c r="EO95" i="20"/>
  <c r="EN95" i="20"/>
  <c r="EM95" i="20"/>
  <c r="EL95" i="20"/>
  <c r="EK95" i="20"/>
  <c r="EJ95" i="20"/>
  <c r="EI95" i="20"/>
  <c r="EH95" i="20"/>
  <c r="EG95" i="20"/>
  <c r="EF95" i="20"/>
  <c r="EE95" i="20"/>
  <c r="ED95" i="20"/>
  <c r="EC95" i="20"/>
  <c r="EB95" i="20"/>
  <c r="EA95" i="20"/>
  <c r="DZ95" i="20"/>
  <c r="DY95" i="20"/>
  <c r="DX95" i="20"/>
  <c r="DW95" i="20"/>
  <c r="DU95" i="20"/>
  <c r="DT95" i="20"/>
  <c r="DS95" i="20"/>
  <c r="DR95" i="20"/>
  <c r="DQ95" i="20"/>
  <c r="DP95" i="20"/>
  <c r="DO95" i="20"/>
  <c r="DN95" i="20"/>
  <c r="DM95" i="20"/>
  <c r="DL95" i="20"/>
  <c r="DK95" i="20"/>
  <c r="DJ95" i="20"/>
  <c r="DI95" i="20"/>
  <c r="DH95" i="20"/>
  <c r="DG95" i="20"/>
  <c r="DF95" i="20"/>
  <c r="DE95" i="20"/>
  <c r="DD95" i="20"/>
  <c r="DC95" i="20"/>
  <c r="DB95" i="20"/>
  <c r="DA95" i="20"/>
  <c r="CZ95" i="20"/>
  <c r="CY95" i="20"/>
  <c r="CX95" i="20"/>
  <c r="CW95" i="20"/>
  <c r="CV95" i="20"/>
  <c r="CU95" i="20"/>
  <c r="CT95" i="20"/>
  <c r="CS95" i="20"/>
  <c r="CR95" i="20"/>
  <c r="CQ95" i="20"/>
  <c r="CP95" i="20"/>
  <c r="CO95" i="20"/>
  <c r="CN95" i="20"/>
  <c r="CM95" i="20"/>
  <c r="CL95" i="20"/>
  <c r="CK95" i="20"/>
  <c r="CJ95" i="20"/>
  <c r="CI95" i="20"/>
  <c r="CH95" i="20"/>
  <c r="CG95" i="20"/>
  <c r="CF95" i="20"/>
  <c r="CE95" i="20"/>
  <c r="CD95" i="20"/>
  <c r="CC95" i="20"/>
  <c r="CB95" i="20"/>
  <c r="CA95" i="20"/>
  <c r="BZ95" i="20"/>
  <c r="FR94" i="20"/>
  <c r="FQ94" i="20"/>
  <c r="FP94" i="20"/>
  <c r="FO94" i="20"/>
  <c r="FN94" i="20"/>
  <c r="FM94" i="20"/>
  <c r="FL94" i="20"/>
  <c r="FK94" i="20"/>
  <c r="FJ94" i="20"/>
  <c r="FI94" i="20"/>
  <c r="FH94" i="20"/>
  <c r="FG94" i="20"/>
  <c r="FF94" i="20"/>
  <c r="FE94" i="20"/>
  <c r="FD94" i="20"/>
  <c r="FC94" i="20"/>
  <c r="FB94" i="20"/>
  <c r="FA94" i="20"/>
  <c r="EZ94" i="20"/>
  <c r="EY94" i="20"/>
  <c r="EX94" i="20"/>
  <c r="EW94" i="20"/>
  <c r="EV94" i="20"/>
  <c r="EU94" i="20"/>
  <c r="ET94" i="20"/>
  <c r="ES94" i="20"/>
  <c r="ER94" i="20"/>
  <c r="EQ94" i="20"/>
  <c r="EP94" i="20"/>
  <c r="EO94" i="20"/>
  <c r="EN94" i="20"/>
  <c r="EM94" i="20"/>
  <c r="EL94" i="20"/>
  <c r="EK94" i="20"/>
  <c r="EJ94" i="20"/>
  <c r="EI94" i="20"/>
  <c r="EH94" i="20"/>
  <c r="EG94" i="20"/>
  <c r="EF94" i="20"/>
  <c r="EE94" i="20"/>
  <c r="ED94" i="20"/>
  <c r="EC94" i="20"/>
  <c r="EB94" i="20"/>
  <c r="EA94" i="20"/>
  <c r="DZ94" i="20"/>
  <c r="DY94" i="20"/>
  <c r="DX94" i="20"/>
  <c r="DW94" i="20"/>
  <c r="DU94" i="20"/>
  <c r="DT94" i="20"/>
  <c r="DS94" i="20"/>
  <c r="DR94" i="20"/>
  <c r="DQ94" i="20"/>
  <c r="DP94" i="20"/>
  <c r="DO94" i="20"/>
  <c r="DN94" i="20"/>
  <c r="DM94" i="20"/>
  <c r="DL94" i="20"/>
  <c r="DK94" i="20"/>
  <c r="DJ94" i="20"/>
  <c r="DI94" i="20"/>
  <c r="DH94" i="20"/>
  <c r="DG94" i="20"/>
  <c r="DF94" i="20"/>
  <c r="DE94" i="20"/>
  <c r="DD94" i="20"/>
  <c r="DC94" i="20"/>
  <c r="DB94" i="20"/>
  <c r="DA94" i="20"/>
  <c r="CZ94" i="20"/>
  <c r="CY94" i="20"/>
  <c r="CX94" i="20"/>
  <c r="CW94" i="20"/>
  <c r="CV94" i="20"/>
  <c r="CU94" i="20"/>
  <c r="CT94" i="20"/>
  <c r="CS94" i="20"/>
  <c r="CR94" i="20"/>
  <c r="CQ94" i="20"/>
  <c r="CP94" i="20"/>
  <c r="CO94" i="20"/>
  <c r="CN94" i="20"/>
  <c r="CM94" i="20"/>
  <c r="CL94" i="20"/>
  <c r="CK94" i="20"/>
  <c r="CJ94" i="20"/>
  <c r="CI94" i="20"/>
  <c r="CH94" i="20"/>
  <c r="CG94" i="20"/>
  <c r="CF94" i="20"/>
  <c r="CE94" i="20"/>
  <c r="CD94" i="20"/>
  <c r="CC94" i="20"/>
  <c r="CB94" i="20"/>
  <c r="CA94" i="20"/>
  <c r="BZ94" i="20"/>
  <c r="BY94" i="20"/>
  <c r="FR93" i="20"/>
  <c r="FQ93" i="20"/>
  <c r="FP93" i="20"/>
  <c r="FO93" i="20"/>
  <c r="FN93" i="20"/>
  <c r="FM93" i="20"/>
  <c r="FL93" i="20"/>
  <c r="FK93" i="20"/>
  <c r="FJ93" i="20"/>
  <c r="FI93" i="20"/>
  <c r="FH93" i="20"/>
  <c r="FG93" i="20"/>
  <c r="FF93" i="20"/>
  <c r="FE93" i="20"/>
  <c r="FD93" i="20"/>
  <c r="FC93" i="20"/>
  <c r="FB93" i="20"/>
  <c r="FA93" i="20"/>
  <c r="EZ93" i="20"/>
  <c r="EY93" i="20"/>
  <c r="EX93" i="20"/>
  <c r="EW93" i="20"/>
  <c r="EV93" i="20"/>
  <c r="EU93" i="20"/>
  <c r="ET93" i="20"/>
  <c r="ES93" i="20"/>
  <c r="ER93" i="20"/>
  <c r="EQ93" i="20"/>
  <c r="EP93" i="20"/>
  <c r="EO93" i="20"/>
  <c r="EN93" i="20"/>
  <c r="EM93" i="20"/>
  <c r="EL93" i="20"/>
  <c r="EK93" i="20"/>
  <c r="EJ93" i="20"/>
  <c r="EI93" i="20"/>
  <c r="EH93" i="20"/>
  <c r="EG93" i="20"/>
  <c r="EF93" i="20"/>
  <c r="EE93" i="20"/>
  <c r="ED93" i="20"/>
  <c r="EC93" i="20"/>
  <c r="EB93" i="20"/>
  <c r="EA93" i="20"/>
  <c r="DZ93" i="20"/>
  <c r="DY93" i="20"/>
  <c r="DX93" i="20"/>
  <c r="DW93" i="20"/>
  <c r="DU93" i="20"/>
  <c r="DT93" i="20"/>
  <c r="DS93" i="20"/>
  <c r="DR93" i="20"/>
  <c r="DQ93" i="20"/>
  <c r="DP93" i="20"/>
  <c r="DO93" i="20"/>
  <c r="DN93" i="20"/>
  <c r="DM93" i="20"/>
  <c r="DL93" i="20"/>
  <c r="DK93" i="20"/>
  <c r="DJ93" i="20"/>
  <c r="DI93" i="20"/>
  <c r="DH93" i="20"/>
  <c r="DG93" i="20"/>
  <c r="DF93" i="20"/>
  <c r="DE93" i="20"/>
  <c r="DD93" i="20"/>
  <c r="DC93" i="20"/>
  <c r="DB93" i="20"/>
  <c r="DA93" i="20"/>
  <c r="CZ93" i="20"/>
  <c r="CY93" i="20"/>
  <c r="CX93" i="20"/>
  <c r="CW93" i="20"/>
  <c r="CV93" i="20"/>
  <c r="CU93" i="20"/>
  <c r="CT93" i="20"/>
  <c r="CS93" i="20"/>
  <c r="CR93" i="20"/>
  <c r="CQ93" i="20"/>
  <c r="CP93" i="20"/>
  <c r="CO93" i="20"/>
  <c r="CN93" i="20"/>
  <c r="CM93" i="20"/>
  <c r="CL93" i="20"/>
  <c r="CK93" i="20"/>
  <c r="CJ93" i="20"/>
  <c r="CI93" i="20"/>
  <c r="CH93" i="20"/>
  <c r="CG93" i="20"/>
  <c r="CF93" i="20"/>
  <c r="CE93" i="20"/>
  <c r="CD93" i="20"/>
  <c r="CC93" i="20"/>
  <c r="CB93" i="20"/>
  <c r="CA93" i="20"/>
  <c r="BZ93" i="20"/>
  <c r="FR92" i="20"/>
  <c r="FQ92" i="20"/>
  <c r="FP92" i="20"/>
  <c r="FO92" i="20"/>
  <c r="FN92" i="20"/>
  <c r="FM92" i="20"/>
  <c r="FL92" i="20"/>
  <c r="FK92" i="20"/>
  <c r="FJ92" i="20"/>
  <c r="FI92" i="20"/>
  <c r="FH92" i="20"/>
  <c r="FG92" i="20"/>
  <c r="FF92" i="20"/>
  <c r="FE92" i="20"/>
  <c r="FD92" i="20"/>
  <c r="FC92" i="20"/>
  <c r="FB92" i="20"/>
  <c r="FA92" i="20"/>
  <c r="EZ92" i="20"/>
  <c r="EY92" i="20"/>
  <c r="EX92" i="20"/>
  <c r="EW92" i="20"/>
  <c r="EV92" i="20"/>
  <c r="EU92" i="20"/>
  <c r="ET92" i="20"/>
  <c r="ES92" i="20"/>
  <c r="ER92" i="20"/>
  <c r="EQ92" i="20"/>
  <c r="EP92" i="20"/>
  <c r="EO92" i="20"/>
  <c r="EN92" i="20"/>
  <c r="EM92" i="20"/>
  <c r="EL92" i="20"/>
  <c r="EK92" i="20"/>
  <c r="EJ92" i="20"/>
  <c r="EI92" i="20"/>
  <c r="EH92" i="20"/>
  <c r="EG92" i="20"/>
  <c r="EF92" i="20"/>
  <c r="EE92" i="20"/>
  <c r="ED92" i="20"/>
  <c r="EC92" i="20"/>
  <c r="EB92" i="20"/>
  <c r="EA92" i="20"/>
  <c r="DZ92" i="20"/>
  <c r="DY92" i="20"/>
  <c r="DX92" i="20"/>
  <c r="DW92" i="20"/>
  <c r="DU92" i="20"/>
  <c r="DT92" i="20"/>
  <c r="DS92" i="20"/>
  <c r="DR92" i="20"/>
  <c r="DQ92" i="20"/>
  <c r="DP92" i="20"/>
  <c r="DO92" i="20"/>
  <c r="DN92" i="20"/>
  <c r="DM92" i="20"/>
  <c r="DL92" i="20"/>
  <c r="DK92" i="20"/>
  <c r="DJ92" i="20"/>
  <c r="DI92" i="20"/>
  <c r="DH92" i="20"/>
  <c r="DG92" i="20"/>
  <c r="DF92" i="20"/>
  <c r="DE92" i="20"/>
  <c r="DD92" i="20"/>
  <c r="DC92" i="20"/>
  <c r="DB92" i="20"/>
  <c r="DA92" i="20"/>
  <c r="CZ92" i="20"/>
  <c r="CY92" i="20"/>
  <c r="CX92" i="20"/>
  <c r="CW92" i="20"/>
  <c r="CV92" i="20"/>
  <c r="CU92" i="20"/>
  <c r="CT92" i="20"/>
  <c r="CS92" i="20"/>
  <c r="CR92" i="20"/>
  <c r="CQ92" i="20"/>
  <c r="CP92" i="20"/>
  <c r="CO92" i="20"/>
  <c r="CN92" i="20"/>
  <c r="CM92" i="20"/>
  <c r="CL92" i="20"/>
  <c r="CK92" i="20"/>
  <c r="CJ92" i="20"/>
  <c r="CI92" i="20"/>
  <c r="CH92" i="20"/>
  <c r="CG92" i="20"/>
  <c r="CF92" i="20"/>
  <c r="CE92" i="20"/>
  <c r="CD92" i="20"/>
  <c r="CC92" i="20"/>
  <c r="CB92" i="20"/>
  <c r="CA92" i="20"/>
  <c r="BZ92" i="20"/>
  <c r="BY92" i="20"/>
  <c r="FR91" i="20"/>
  <c r="FQ91" i="20"/>
  <c r="FP91" i="20"/>
  <c r="FO91" i="20"/>
  <c r="FN91" i="20"/>
  <c r="FM91" i="20"/>
  <c r="FL91" i="20"/>
  <c r="FK91" i="20"/>
  <c r="FJ91" i="20"/>
  <c r="FI91" i="20"/>
  <c r="FH91" i="20"/>
  <c r="FG91" i="20"/>
  <c r="FF91" i="20"/>
  <c r="FE91" i="20"/>
  <c r="FD91" i="20"/>
  <c r="FC91" i="20"/>
  <c r="FB91" i="20"/>
  <c r="FA91" i="20"/>
  <c r="EZ91" i="20"/>
  <c r="EY91" i="20"/>
  <c r="EX91" i="20"/>
  <c r="EW91" i="20"/>
  <c r="EV91" i="20"/>
  <c r="EU91" i="20"/>
  <c r="ET91" i="20"/>
  <c r="ES91" i="20"/>
  <c r="ER91" i="20"/>
  <c r="EQ91" i="20"/>
  <c r="EP91" i="20"/>
  <c r="EO91" i="20"/>
  <c r="EN91" i="20"/>
  <c r="EM91" i="20"/>
  <c r="EL91" i="20"/>
  <c r="EK91" i="20"/>
  <c r="EJ91" i="20"/>
  <c r="EI91" i="20"/>
  <c r="EH91" i="20"/>
  <c r="EG91" i="20"/>
  <c r="EF91" i="20"/>
  <c r="EE91" i="20"/>
  <c r="ED91" i="20"/>
  <c r="EC91" i="20"/>
  <c r="EB91" i="20"/>
  <c r="EA91" i="20"/>
  <c r="DZ91" i="20"/>
  <c r="DY91" i="20"/>
  <c r="DX91" i="20"/>
  <c r="DW91" i="20"/>
  <c r="DU91" i="20"/>
  <c r="DT91" i="20"/>
  <c r="DS91" i="20"/>
  <c r="DR91" i="20"/>
  <c r="DQ91" i="20"/>
  <c r="DP91" i="20"/>
  <c r="DO91" i="20"/>
  <c r="DN91" i="20"/>
  <c r="DM91" i="20"/>
  <c r="DL91" i="20"/>
  <c r="DK91" i="20"/>
  <c r="DJ91" i="20"/>
  <c r="DI91" i="20"/>
  <c r="DH91" i="20"/>
  <c r="DG91" i="20"/>
  <c r="DF91" i="20"/>
  <c r="DE91" i="20"/>
  <c r="DD91" i="20"/>
  <c r="DC91" i="20"/>
  <c r="DB91" i="20"/>
  <c r="DA91" i="20"/>
  <c r="CZ91" i="20"/>
  <c r="CY91" i="20"/>
  <c r="CX91" i="20"/>
  <c r="CW91" i="20"/>
  <c r="CV91" i="20"/>
  <c r="CU91" i="20"/>
  <c r="CT91" i="20"/>
  <c r="CS91" i="20"/>
  <c r="CR91" i="20"/>
  <c r="CQ91" i="20"/>
  <c r="CP91" i="20"/>
  <c r="CO91" i="20"/>
  <c r="CN91" i="20"/>
  <c r="CM91" i="20"/>
  <c r="CL91" i="20"/>
  <c r="CK91" i="20"/>
  <c r="CJ91" i="20"/>
  <c r="CI91" i="20"/>
  <c r="CH91" i="20"/>
  <c r="CG91" i="20"/>
  <c r="CF91" i="20"/>
  <c r="CE91" i="20"/>
  <c r="CD91" i="20"/>
  <c r="CC91" i="20"/>
  <c r="CB91" i="20"/>
  <c r="CA91" i="20"/>
  <c r="BZ91" i="20"/>
  <c r="FR90" i="20"/>
  <c r="FQ90" i="20"/>
  <c r="FP90" i="20"/>
  <c r="FO90" i="20"/>
  <c r="FN90" i="20"/>
  <c r="FM90" i="20"/>
  <c r="FL90" i="20"/>
  <c r="FK90" i="20"/>
  <c r="FJ90" i="20"/>
  <c r="FI90" i="20"/>
  <c r="FH90" i="20"/>
  <c r="FG90" i="20"/>
  <c r="FF90" i="20"/>
  <c r="FE90" i="20"/>
  <c r="FD90" i="20"/>
  <c r="FC90" i="20"/>
  <c r="FB90" i="20"/>
  <c r="FA90" i="20"/>
  <c r="EZ90" i="20"/>
  <c r="EY90" i="20"/>
  <c r="EX90" i="20"/>
  <c r="EW90" i="20"/>
  <c r="EV90" i="20"/>
  <c r="EU90" i="20"/>
  <c r="ET90" i="20"/>
  <c r="ES90" i="20"/>
  <c r="ER90" i="20"/>
  <c r="EQ90" i="20"/>
  <c r="EP90" i="20"/>
  <c r="EO90" i="20"/>
  <c r="EN90" i="20"/>
  <c r="EM90" i="20"/>
  <c r="EL90" i="20"/>
  <c r="EK90" i="20"/>
  <c r="EJ90" i="20"/>
  <c r="EI90" i="20"/>
  <c r="EH90" i="20"/>
  <c r="EG90" i="20"/>
  <c r="EF90" i="20"/>
  <c r="EE90" i="20"/>
  <c r="ED90" i="20"/>
  <c r="EC90" i="20"/>
  <c r="EB90" i="20"/>
  <c r="EA90" i="20"/>
  <c r="DZ90" i="20"/>
  <c r="DY90" i="20"/>
  <c r="DX90" i="20"/>
  <c r="DW90" i="20"/>
  <c r="DU90" i="20"/>
  <c r="DT90" i="20"/>
  <c r="DS90" i="20"/>
  <c r="DR90" i="20"/>
  <c r="DQ90" i="20"/>
  <c r="DP90" i="20"/>
  <c r="DO90" i="20"/>
  <c r="DN90" i="20"/>
  <c r="DM90" i="20"/>
  <c r="DL90" i="20"/>
  <c r="DK90" i="20"/>
  <c r="DJ90" i="20"/>
  <c r="DI90" i="20"/>
  <c r="DH90" i="20"/>
  <c r="DG90" i="20"/>
  <c r="DF90" i="20"/>
  <c r="DE90" i="20"/>
  <c r="DD90" i="20"/>
  <c r="DC90" i="20"/>
  <c r="DB90" i="20"/>
  <c r="DA90" i="20"/>
  <c r="CZ90" i="20"/>
  <c r="CY90" i="20"/>
  <c r="CX90" i="20"/>
  <c r="CW90" i="20"/>
  <c r="CV90" i="20"/>
  <c r="CU90" i="20"/>
  <c r="CT90" i="20"/>
  <c r="CS90" i="20"/>
  <c r="CR90" i="20"/>
  <c r="CQ90" i="20"/>
  <c r="CP90" i="20"/>
  <c r="CO90" i="20"/>
  <c r="CN90" i="20"/>
  <c r="CM90" i="20"/>
  <c r="CL90" i="20"/>
  <c r="CK90" i="20"/>
  <c r="CJ90" i="20"/>
  <c r="CI90" i="20"/>
  <c r="CH90" i="20"/>
  <c r="CG90" i="20"/>
  <c r="CF90" i="20"/>
  <c r="CE90" i="20"/>
  <c r="CD90" i="20"/>
  <c r="CC90" i="20"/>
  <c r="CB90" i="20"/>
  <c r="CA90" i="20"/>
  <c r="BZ90" i="20"/>
  <c r="BY90" i="20"/>
  <c r="FR89" i="20"/>
  <c r="FQ89" i="20"/>
  <c r="FP89" i="20"/>
  <c r="FO89" i="20"/>
  <c r="FN89" i="20"/>
  <c r="FM89" i="20"/>
  <c r="FL89" i="20"/>
  <c r="FK89" i="20"/>
  <c r="FJ89" i="20"/>
  <c r="FI89" i="20"/>
  <c r="FH89" i="20"/>
  <c r="FG89" i="20"/>
  <c r="FF89" i="20"/>
  <c r="FE89" i="20"/>
  <c r="FD89" i="20"/>
  <c r="FC89" i="20"/>
  <c r="FB89" i="20"/>
  <c r="FA89" i="20"/>
  <c r="EZ89" i="20"/>
  <c r="EY89" i="20"/>
  <c r="EX89" i="20"/>
  <c r="EW89" i="20"/>
  <c r="EV89" i="20"/>
  <c r="EU89" i="20"/>
  <c r="ET89" i="20"/>
  <c r="ES89" i="20"/>
  <c r="ER89" i="20"/>
  <c r="EQ89" i="20"/>
  <c r="EP89" i="20"/>
  <c r="EO89" i="20"/>
  <c r="EN89" i="20"/>
  <c r="EM89" i="20"/>
  <c r="EL89" i="20"/>
  <c r="EK89" i="20"/>
  <c r="EJ89" i="20"/>
  <c r="EI89" i="20"/>
  <c r="EH89" i="20"/>
  <c r="EG89" i="20"/>
  <c r="EF89" i="20"/>
  <c r="EE89" i="20"/>
  <c r="ED89" i="20"/>
  <c r="EC89" i="20"/>
  <c r="EB89" i="20"/>
  <c r="EA89" i="20"/>
  <c r="DZ89" i="20"/>
  <c r="DY89" i="20"/>
  <c r="DX89" i="20"/>
  <c r="DW89" i="20"/>
  <c r="DU89" i="20"/>
  <c r="DT89" i="20"/>
  <c r="DS89" i="20"/>
  <c r="DR89" i="20"/>
  <c r="DQ89" i="20"/>
  <c r="DP89" i="20"/>
  <c r="DO89" i="20"/>
  <c r="DN89" i="20"/>
  <c r="DM89" i="20"/>
  <c r="DL89" i="20"/>
  <c r="DK89" i="20"/>
  <c r="DJ89" i="20"/>
  <c r="DI89" i="20"/>
  <c r="DH89" i="20"/>
  <c r="DG89" i="20"/>
  <c r="DF89" i="20"/>
  <c r="DE89" i="20"/>
  <c r="DD89" i="20"/>
  <c r="DC89" i="20"/>
  <c r="DB89" i="20"/>
  <c r="DA89" i="20"/>
  <c r="CZ89" i="20"/>
  <c r="CY89" i="20"/>
  <c r="CX89" i="20"/>
  <c r="CW89" i="20"/>
  <c r="CV89" i="20"/>
  <c r="CU89" i="20"/>
  <c r="CT89" i="20"/>
  <c r="CS89" i="20"/>
  <c r="CR89" i="20"/>
  <c r="CQ89" i="20"/>
  <c r="CP89" i="20"/>
  <c r="CO89" i="20"/>
  <c r="CN89" i="20"/>
  <c r="CM89" i="20"/>
  <c r="CL89" i="20"/>
  <c r="CK89" i="20"/>
  <c r="CJ89" i="20"/>
  <c r="CI89" i="20"/>
  <c r="CH89" i="20"/>
  <c r="CG89" i="20"/>
  <c r="CF89" i="20"/>
  <c r="CE89" i="20"/>
  <c r="CD89" i="20"/>
  <c r="CC89" i="20"/>
  <c r="CB89" i="20"/>
  <c r="CA89" i="20"/>
  <c r="BZ89" i="20"/>
  <c r="FR45" i="20"/>
  <c r="FQ45" i="20"/>
  <c r="FP45" i="20"/>
  <c r="FO45" i="20"/>
  <c r="FN45" i="20"/>
  <c r="FM45" i="20"/>
  <c r="FL45" i="20"/>
  <c r="FK45" i="20"/>
  <c r="FJ45" i="20"/>
  <c r="FI45" i="20"/>
  <c r="FH45" i="20"/>
  <c r="FG45" i="20"/>
  <c r="FF45" i="20"/>
  <c r="FE45" i="20"/>
  <c r="FD45" i="20"/>
  <c r="FC45" i="20"/>
  <c r="FB45" i="20"/>
  <c r="FA45" i="20"/>
  <c r="EZ45" i="20"/>
  <c r="EY45" i="20"/>
  <c r="EX45" i="20"/>
  <c r="EW45" i="20"/>
  <c r="EV45" i="20"/>
  <c r="EU45" i="20"/>
  <c r="ET45" i="20"/>
  <c r="ES45" i="20"/>
  <c r="ER45" i="20"/>
  <c r="EQ45" i="20"/>
  <c r="EP45" i="20"/>
  <c r="EO45" i="20"/>
  <c r="EN45" i="20"/>
  <c r="EM45" i="20"/>
  <c r="EL45" i="20"/>
  <c r="EK45" i="20"/>
  <c r="EJ45" i="20"/>
  <c r="EI45" i="20"/>
  <c r="EH45" i="20"/>
  <c r="EG45" i="20"/>
  <c r="EF45" i="20"/>
  <c r="EE45" i="20"/>
  <c r="ED45" i="20"/>
  <c r="EC45" i="20"/>
  <c r="EB45" i="20"/>
  <c r="EA45" i="20"/>
  <c r="DZ45" i="20"/>
  <c r="DY45" i="20"/>
  <c r="DX45" i="20"/>
  <c r="DW45" i="20"/>
  <c r="DV45" i="20"/>
  <c r="DU45" i="20"/>
  <c r="DT45" i="20"/>
  <c r="DS45" i="20"/>
  <c r="DR45" i="20"/>
  <c r="DQ45" i="20"/>
  <c r="DP45" i="20"/>
  <c r="DO45" i="20"/>
  <c r="DN45" i="20"/>
  <c r="DM45" i="20"/>
  <c r="DL45" i="20"/>
  <c r="DK45" i="20"/>
  <c r="DJ45" i="20"/>
  <c r="DI45" i="20"/>
  <c r="DH45" i="20"/>
  <c r="DG45" i="20"/>
  <c r="DF45" i="20"/>
  <c r="DE45" i="20"/>
  <c r="DD45" i="20"/>
  <c r="DC45" i="20"/>
  <c r="DB45" i="20"/>
  <c r="DA45" i="20"/>
  <c r="CZ45" i="20"/>
  <c r="CY45" i="20"/>
  <c r="CX45" i="20"/>
  <c r="CW45" i="20"/>
  <c r="CV45" i="20"/>
  <c r="CU45" i="20"/>
  <c r="CT45" i="20"/>
  <c r="CS45" i="20"/>
  <c r="CR45" i="20"/>
  <c r="CQ45" i="20"/>
  <c r="CP45" i="20"/>
  <c r="CO45" i="20"/>
  <c r="CN45" i="20"/>
  <c r="CM45" i="20"/>
  <c r="CL45" i="20"/>
  <c r="CK45" i="20"/>
  <c r="CJ45" i="20"/>
  <c r="CI45" i="20"/>
  <c r="CH45" i="20"/>
  <c r="CG45" i="20"/>
  <c r="CF45" i="20"/>
  <c r="CE45" i="20"/>
  <c r="CD45" i="20"/>
  <c r="CC45" i="20"/>
  <c r="CB45" i="20"/>
  <c r="CA45" i="20"/>
  <c r="BZ45" i="20"/>
  <c r="FR44" i="20"/>
  <c r="FQ44" i="20"/>
  <c r="FP44" i="20"/>
  <c r="FO44" i="20"/>
  <c r="FN44" i="20"/>
  <c r="FM44" i="20"/>
  <c r="FL44" i="20"/>
  <c r="FK44" i="20"/>
  <c r="FJ44" i="20"/>
  <c r="FI44" i="20"/>
  <c r="FH44" i="20"/>
  <c r="FG44" i="20"/>
  <c r="FF44" i="20"/>
  <c r="FE44" i="20"/>
  <c r="FD44" i="20"/>
  <c r="FC44" i="20"/>
  <c r="FB44" i="20"/>
  <c r="FA44" i="20"/>
  <c r="EZ44" i="20"/>
  <c r="EY44" i="20"/>
  <c r="EX44" i="20"/>
  <c r="EW44" i="20"/>
  <c r="EV44" i="20"/>
  <c r="EU44" i="20"/>
  <c r="ET44" i="20"/>
  <c r="ES44" i="20"/>
  <c r="ER44" i="20"/>
  <c r="EQ44" i="20"/>
  <c r="EP44" i="20"/>
  <c r="EO44" i="20"/>
  <c r="EN44" i="20"/>
  <c r="EM44" i="20"/>
  <c r="EL44" i="20"/>
  <c r="EK44" i="20"/>
  <c r="EJ44" i="20"/>
  <c r="EI44" i="20"/>
  <c r="EH44" i="20"/>
  <c r="EG44" i="20"/>
  <c r="EF44" i="20"/>
  <c r="EE44" i="20"/>
  <c r="ED44" i="20"/>
  <c r="EC44" i="20"/>
  <c r="EB44" i="20"/>
  <c r="EA44" i="20"/>
  <c r="DZ44" i="20"/>
  <c r="DY44" i="20"/>
  <c r="DX44" i="20"/>
  <c r="DW44" i="20"/>
  <c r="DV44" i="20"/>
  <c r="DU44" i="20"/>
  <c r="DT44" i="20"/>
  <c r="DS44" i="20"/>
  <c r="DR44" i="20"/>
  <c r="DQ44" i="20"/>
  <c r="DP44" i="20"/>
  <c r="DO44" i="20"/>
  <c r="DN44" i="20"/>
  <c r="DM44" i="20"/>
  <c r="DL44" i="20"/>
  <c r="DK44" i="20"/>
  <c r="DJ44" i="20"/>
  <c r="DI44" i="20"/>
  <c r="DH44" i="20"/>
  <c r="DG44" i="20"/>
  <c r="DF44" i="20"/>
  <c r="DE44" i="20"/>
  <c r="DD44" i="20"/>
  <c r="DC44" i="20"/>
  <c r="DB44" i="20"/>
  <c r="DA44" i="20"/>
  <c r="CZ44" i="20"/>
  <c r="CY44" i="20"/>
  <c r="CX44" i="20"/>
  <c r="CW44" i="20"/>
  <c r="CV44" i="20"/>
  <c r="CU44" i="20"/>
  <c r="CT44" i="20"/>
  <c r="CS44" i="20"/>
  <c r="CR44" i="20"/>
  <c r="CQ44" i="20"/>
  <c r="CP44" i="20"/>
  <c r="CO44" i="20"/>
  <c r="CN44" i="20"/>
  <c r="CM44" i="20"/>
  <c r="CL44" i="20"/>
  <c r="CK44" i="20"/>
  <c r="CJ44" i="20"/>
  <c r="CI44" i="20"/>
  <c r="CH44" i="20"/>
  <c r="CG44" i="20"/>
  <c r="CF44" i="20"/>
  <c r="CE44" i="20"/>
  <c r="CD44" i="20"/>
  <c r="CC44" i="20"/>
  <c r="CB44" i="20"/>
  <c r="CA44" i="20"/>
  <c r="BZ44" i="20"/>
  <c r="FR43" i="20"/>
  <c r="FQ43" i="20"/>
  <c r="FP43" i="20"/>
  <c r="FO43" i="20"/>
  <c r="FN43" i="20"/>
  <c r="FM43" i="20"/>
  <c r="FL43" i="20"/>
  <c r="FK43" i="20"/>
  <c r="FJ43" i="20"/>
  <c r="FI43" i="20"/>
  <c r="FH43" i="20"/>
  <c r="FG43" i="20"/>
  <c r="FF43" i="20"/>
  <c r="FE43" i="20"/>
  <c r="FD43" i="20"/>
  <c r="FC43" i="20"/>
  <c r="FB43" i="20"/>
  <c r="FA43" i="20"/>
  <c r="EZ43" i="20"/>
  <c r="EY43" i="20"/>
  <c r="EX43" i="20"/>
  <c r="EW43" i="20"/>
  <c r="EV43" i="20"/>
  <c r="EU43" i="20"/>
  <c r="ET43" i="20"/>
  <c r="ES43" i="20"/>
  <c r="ER43" i="20"/>
  <c r="EQ43" i="20"/>
  <c r="EP43" i="20"/>
  <c r="EO43" i="20"/>
  <c r="EN43" i="20"/>
  <c r="EM43" i="20"/>
  <c r="EL43" i="20"/>
  <c r="EK43" i="20"/>
  <c r="EJ43" i="20"/>
  <c r="EI43" i="20"/>
  <c r="EH43" i="20"/>
  <c r="EG43" i="20"/>
  <c r="EF43" i="20"/>
  <c r="EE43" i="20"/>
  <c r="ED43" i="20"/>
  <c r="EC43" i="20"/>
  <c r="EB43" i="20"/>
  <c r="EA43" i="20"/>
  <c r="DZ43" i="20"/>
  <c r="DY43" i="20"/>
  <c r="DX43" i="20"/>
  <c r="DW43" i="20"/>
  <c r="DV43" i="20"/>
  <c r="DU43" i="20"/>
  <c r="DT43" i="20"/>
  <c r="DS43" i="20"/>
  <c r="DR43" i="20"/>
  <c r="DQ43" i="20"/>
  <c r="DP43" i="20"/>
  <c r="DO43" i="20"/>
  <c r="DN43" i="20"/>
  <c r="DM43" i="20"/>
  <c r="DL43" i="20"/>
  <c r="DK43" i="20"/>
  <c r="DJ43" i="20"/>
  <c r="DI43" i="20"/>
  <c r="DH43" i="20"/>
  <c r="DG43" i="20"/>
  <c r="DF43" i="20"/>
  <c r="DE43" i="20"/>
  <c r="DD43" i="20"/>
  <c r="DC43" i="20"/>
  <c r="DB43" i="20"/>
  <c r="DA43" i="20"/>
  <c r="CZ43" i="20"/>
  <c r="CY43" i="20"/>
  <c r="CX43" i="20"/>
  <c r="CW43" i="20"/>
  <c r="CV43" i="20"/>
  <c r="CU43" i="20"/>
  <c r="CT43" i="20"/>
  <c r="CS43" i="20"/>
  <c r="CR43" i="20"/>
  <c r="CQ43" i="20"/>
  <c r="CP43" i="20"/>
  <c r="CO43" i="20"/>
  <c r="CN43" i="20"/>
  <c r="CM43" i="20"/>
  <c r="CL43" i="20"/>
  <c r="CK43" i="20"/>
  <c r="CJ43" i="20"/>
  <c r="CI43" i="20"/>
  <c r="CH43" i="20"/>
  <c r="CG43" i="20"/>
  <c r="CF43" i="20"/>
  <c r="CE43" i="20"/>
  <c r="CD43" i="20"/>
  <c r="CC43" i="20"/>
  <c r="CB43" i="20"/>
  <c r="CA43" i="20"/>
  <c r="BZ43" i="20"/>
  <c r="FR42" i="20"/>
  <c r="FQ42" i="20"/>
  <c r="FP42" i="20"/>
  <c r="FO42" i="20"/>
  <c r="FN42" i="20"/>
  <c r="FM42" i="20"/>
  <c r="FL42" i="20"/>
  <c r="FK42" i="20"/>
  <c r="FJ42" i="20"/>
  <c r="FI42" i="20"/>
  <c r="FH42" i="20"/>
  <c r="FG42" i="20"/>
  <c r="FF42" i="20"/>
  <c r="FE42" i="20"/>
  <c r="FD42" i="20"/>
  <c r="FC42" i="20"/>
  <c r="FB42" i="20"/>
  <c r="FA42" i="20"/>
  <c r="EZ42" i="20"/>
  <c r="EY42" i="20"/>
  <c r="EX42" i="20"/>
  <c r="EW42" i="20"/>
  <c r="EV42" i="20"/>
  <c r="EU42" i="20"/>
  <c r="ET42" i="20"/>
  <c r="ES42" i="20"/>
  <c r="ER42" i="20"/>
  <c r="EQ42" i="20"/>
  <c r="EP42" i="20"/>
  <c r="EO42" i="20"/>
  <c r="EN42" i="20"/>
  <c r="EM42" i="20"/>
  <c r="EL42" i="20"/>
  <c r="EK42" i="20"/>
  <c r="EJ42" i="20"/>
  <c r="EI42" i="20"/>
  <c r="EH42" i="20"/>
  <c r="EG42" i="20"/>
  <c r="EF42" i="20"/>
  <c r="EE42" i="20"/>
  <c r="ED42" i="20"/>
  <c r="EC42" i="20"/>
  <c r="EB42" i="20"/>
  <c r="EA42" i="20"/>
  <c r="DZ42" i="20"/>
  <c r="DY42" i="20"/>
  <c r="DX42" i="20"/>
  <c r="DW42" i="20"/>
  <c r="DV42" i="20"/>
  <c r="DU42" i="20"/>
  <c r="DT42" i="20"/>
  <c r="DS42" i="20"/>
  <c r="DR42" i="20"/>
  <c r="DQ42" i="20"/>
  <c r="DP42" i="20"/>
  <c r="DO42" i="20"/>
  <c r="DN42" i="20"/>
  <c r="DM42" i="20"/>
  <c r="DL42" i="20"/>
  <c r="DK42" i="20"/>
  <c r="DJ42" i="20"/>
  <c r="DI42" i="20"/>
  <c r="DH42" i="20"/>
  <c r="DG42" i="20"/>
  <c r="DF42" i="20"/>
  <c r="DE42" i="20"/>
  <c r="DD42" i="20"/>
  <c r="DC42" i="20"/>
  <c r="DB42" i="20"/>
  <c r="DA42" i="20"/>
  <c r="CZ42" i="20"/>
  <c r="CY42" i="20"/>
  <c r="CX42" i="20"/>
  <c r="CW42" i="20"/>
  <c r="CV42" i="20"/>
  <c r="CU42" i="20"/>
  <c r="CT42" i="20"/>
  <c r="CS42" i="20"/>
  <c r="CR42" i="20"/>
  <c r="CQ42" i="20"/>
  <c r="CP42" i="20"/>
  <c r="CO42" i="20"/>
  <c r="CN42" i="20"/>
  <c r="CM42" i="20"/>
  <c r="CL42" i="20"/>
  <c r="CK42" i="20"/>
  <c r="CJ42" i="20"/>
  <c r="CI42" i="20"/>
  <c r="CH42" i="20"/>
  <c r="CG42" i="20"/>
  <c r="CF42" i="20"/>
  <c r="CE42" i="20"/>
  <c r="CD42" i="20"/>
  <c r="CC42" i="20"/>
  <c r="CB42" i="20"/>
  <c r="CA42" i="20"/>
  <c r="BZ42" i="20"/>
  <c r="FR41" i="20"/>
  <c r="FQ41" i="20"/>
  <c r="FP41" i="20"/>
  <c r="FO41" i="20"/>
  <c r="FN41" i="20"/>
  <c r="FM41" i="20"/>
  <c r="FL41" i="20"/>
  <c r="FK41" i="20"/>
  <c r="FJ41" i="20"/>
  <c r="FI41" i="20"/>
  <c r="FH41" i="20"/>
  <c r="FG41" i="20"/>
  <c r="FF41" i="20"/>
  <c r="FE41" i="20"/>
  <c r="FD41" i="20"/>
  <c r="FC41" i="20"/>
  <c r="FB41" i="20"/>
  <c r="FA41" i="20"/>
  <c r="EZ41" i="20"/>
  <c r="EY41" i="20"/>
  <c r="EX41" i="20"/>
  <c r="EW41" i="20"/>
  <c r="EV41" i="20"/>
  <c r="EU41" i="20"/>
  <c r="ET41" i="20"/>
  <c r="ES41" i="20"/>
  <c r="ER41" i="20"/>
  <c r="EQ41" i="20"/>
  <c r="EP41" i="20"/>
  <c r="EO41" i="20"/>
  <c r="EN41" i="20"/>
  <c r="EM41" i="20"/>
  <c r="EL41" i="20"/>
  <c r="EK41" i="20"/>
  <c r="EJ41" i="20"/>
  <c r="EI41" i="20"/>
  <c r="EH41" i="20"/>
  <c r="EG41" i="20"/>
  <c r="EF41" i="20"/>
  <c r="EE41" i="20"/>
  <c r="ED41" i="20"/>
  <c r="EC41" i="20"/>
  <c r="EB41" i="20"/>
  <c r="EA41" i="20"/>
  <c r="DZ41" i="20"/>
  <c r="DY41" i="20"/>
  <c r="DX41" i="20"/>
  <c r="DW41" i="20"/>
  <c r="DV41" i="20"/>
  <c r="DU41" i="20"/>
  <c r="DT41" i="20"/>
  <c r="DS41" i="20"/>
  <c r="DR41" i="20"/>
  <c r="DQ41" i="20"/>
  <c r="DP41" i="20"/>
  <c r="DO41" i="20"/>
  <c r="DN41" i="20"/>
  <c r="DM41" i="20"/>
  <c r="DL41" i="20"/>
  <c r="DK41" i="20"/>
  <c r="DJ41" i="20"/>
  <c r="DI41" i="20"/>
  <c r="DH41" i="20"/>
  <c r="DG41" i="20"/>
  <c r="DF41" i="20"/>
  <c r="DE41" i="20"/>
  <c r="DD41" i="20"/>
  <c r="DC41" i="20"/>
  <c r="DB41" i="20"/>
  <c r="DA41" i="20"/>
  <c r="CZ41" i="20"/>
  <c r="CY41" i="20"/>
  <c r="CX41" i="20"/>
  <c r="CW41" i="20"/>
  <c r="CV41" i="20"/>
  <c r="CU41" i="20"/>
  <c r="CT41" i="20"/>
  <c r="CS41" i="20"/>
  <c r="CR41" i="20"/>
  <c r="CQ41" i="20"/>
  <c r="CP41" i="20"/>
  <c r="CO41" i="20"/>
  <c r="CN41" i="20"/>
  <c r="CM41" i="20"/>
  <c r="CL41" i="20"/>
  <c r="CK41" i="20"/>
  <c r="CJ41" i="20"/>
  <c r="CI41" i="20"/>
  <c r="CH41" i="20"/>
  <c r="CG41" i="20"/>
  <c r="CF41" i="20"/>
  <c r="CE41" i="20"/>
  <c r="CD41" i="20"/>
  <c r="CC41" i="20"/>
  <c r="CB41" i="20"/>
  <c r="CA41" i="20"/>
  <c r="BZ41" i="20"/>
  <c r="FR40" i="20"/>
  <c r="FQ40" i="20"/>
  <c r="FP40" i="20"/>
  <c r="FO40" i="20"/>
  <c r="FN40" i="20"/>
  <c r="FM40" i="20"/>
  <c r="FL40" i="20"/>
  <c r="FK40" i="20"/>
  <c r="FJ40" i="20"/>
  <c r="FI40" i="20"/>
  <c r="FH40" i="20"/>
  <c r="FG40" i="20"/>
  <c r="FF40" i="20"/>
  <c r="FE40" i="20"/>
  <c r="FD40" i="20"/>
  <c r="FC40" i="20"/>
  <c r="FB40" i="20"/>
  <c r="FA40" i="20"/>
  <c r="EZ40" i="20"/>
  <c r="EY40" i="20"/>
  <c r="EX40" i="20"/>
  <c r="EW40" i="20"/>
  <c r="EV40" i="20"/>
  <c r="EU40" i="20"/>
  <c r="ET40" i="20"/>
  <c r="ES40" i="20"/>
  <c r="ER40" i="20"/>
  <c r="EQ40" i="20"/>
  <c r="EP40" i="20"/>
  <c r="EO40" i="20"/>
  <c r="EN40" i="20"/>
  <c r="EM40" i="20"/>
  <c r="EL40" i="20"/>
  <c r="EK40" i="20"/>
  <c r="EJ40" i="20"/>
  <c r="EI40" i="20"/>
  <c r="EH40" i="20"/>
  <c r="EG40" i="20"/>
  <c r="EF40" i="20"/>
  <c r="EE40" i="20"/>
  <c r="ED40" i="20"/>
  <c r="EC40" i="20"/>
  <c r="EB40" i="20"/>
  <c r="EA40" i="20"/>
  <c r="DZ40" i="20"/>
  <c r="DY40" i="20"/>
  <c r="DX40" i="20"/>
  <c r="DW40" i="20"/>
  <c r="DV40" i="20"/>
  <c r="DU40" i="20"/>
  <c r="DT40" i="20"/>
  <c r="DS40" i="20"/>
  <c r="DR40" i="20"/>
  <c r="DQ40" i="20"/>
  <c r="DP40" i="20"/>
  <c r="DO40" i="20"/>
  <c r="DN40" i="20"/>
  <c r="DM40" i="20"/>
  <c r="DL40" i="20"/>
  <c r="DK40" i="20"/>
  <c r="DJ40" i="20"/>
  <c r="DI40" i="20"/>
  <c r="DH40" i="20"/>
  <c r="DG40" i="20"/>
  <c r="DF40" i="20"/>
  <c r="DE40" i="20"/>
  <c r="DD40" i="20"/>
  <c r="DC40" i="20"/>
  <c r="DB40" i="20"/>
  <c r="DA40" i="20"/>
  <c r="CZ40" i="20"/>
  <c r="CY40" i="20"/>
  <c r="CX40" i="20"/>
  <c r="CW40" i="20"/>
  <c r="CV40" i="20"/>
  <c r="CU40" i="20"/>
  <c r="CT40" i="20"/>
  <c r="CS40" i="20"/>
  <c r="CR40" i="20"/>
  <c r="CQ40" i="20"/>
  <c r="CP40" i="20"/>
  <c r="CO40" i="20"/>
  <c r="CN40" i="20"/>
  <c r="CM40" i="20"/>
  <c r="CL40" i="20"/>
  <c r="CK40" i="20"/>
  <c r="CJ40" i="20"/>
  <c r="CI40" i="20"/>
  <c r="CH40" i="20"/>
  <c r="CG40" i="20"/>
  <c r="CF40" i="20"/>
  <c r="CE40" i="20"/>
  <c r="CD40" i="20"/>
  <c r="CC40" i="20"/>
  <c r="CB40" i="20"/>
  <c r="CA40" i="20"/>
  <c r="BZ40" i="20"/>
  <c r="FR39" i="20"/>
  <c r="FQ39" i="20"/>
  <c r="FP39" i="20"/>
  <c r="FO39" i="20"/>
  <c r="FN39" i="20"/>
  <c r="FM39" i="20"/>
  <c r="FL39" i="20"/>
  <c r="FK39" i="20"/>
  <c r="FJ39" i="20"/>
  <c r="FI39" i="20"/>
  <c r="FH39" i="20"/>
  <c r="FG39" i="20"/>
  <c r="FF39" i="20"/>
  <c r="FE39" i="20"/>
  <c r="FD39" i="20"/>
  <c r="FC39" i="20"/>
  <c r="FB39" i="20"/>
  <c r="FA39" i="20"/>
  <c r="EZ39" i="20"/>
  <c r="EY39" i="20"/>
  <c r="EX39" i="20"/>
  <c r="EW39" i="20"/>
  <c r="EV39" i="20"/>
  <c r="EU39" i="20"/>
  <c r="ET39" i="20"/>
  <c r="ES39" i="20"/>
  <c r="ER39" i="20"/>
  <c r="EQ39" i="20"/>
  <c r="EP39" i="20"/>
  <c r="EO39" i="20"/>
  <c r="EN39" i="20"/>
  <c r="EM39" i="20"/>
  <c r="EL39" i="20"/>
  <c r="EK39" i="20"/>
  <c r="EJ39" i="20"/>
  <c r="EI39" i="20"/>
  <c r="EH39" i="20"/>
  <c r="EG39" i="20"/>
  <c r="EF39" i="20"/>
  <c r="EE39" i="20"/>
  <c r="ED39" i="20"/>
  <c r="EC39" i="20"/>
  <c r="EB39" i="20"/>
  <c r="EA39" i="20"/>
  <c r="DZ39" i="20"/>
  <c r="DY39" i="20"/>
  <c r="DX39" i="20"/>
  <c r="DW39" i="20"/>
  <c r="DV39" i="20"/>
  <c r="DU39" i="20"/>
  <c r="DT39" i="20"/>
  <c r="DS39" i="20"/>
  <c r="DR39" i="20"/>
  <c r="DQ39" i="20"/>
  <c r="DP39" i="20"/>
  <c r="DO39" i="20"/>
  <c r="DN39" i="20"/>
  <c r="DM39" i="20"/>
  <c r="DL39" i="20"/>
  <c r="DK39" i="20"/>
  <c r="DJ39" i="20"/>
  <c r="DI39" i="20"/>
  <c r="DH39" i="20"/>
  <c r="DG39" i="20"/>
  <c r="DF39" i="20"/>
  <c r="DE39" i="20"/>
  <c r="DD39" i="20"/>
  <c r="DC39" i="20"/>
  <c r="DB39" i="20"/>
  <c r="DA39" i="20"/>
  <c r="CZ39" i="20"/>
  <c r="CY39" i="20"/>
  <c r="CX39" i="20"/>
  <c r="CW39" i="20"/>
  <c r="CV39" i="20"/>
  <c r="CU39" i="20"/>
  <c r="CT39" i="20"/>
  <c r="CS39" i="20"/>
  <c r="CR39" i="20"/>
  <c r="CQ39" i="20"/>
  <c r="CP39" i="20"/>
  <c r="CO39" i="20"/>
  <c r="CN39" i="20"/>
  <c r="CM39" i="20"/>
  <c r="CL39" i="20"/>
  <c r="CK39" i="20"/>
  <c r="CJ39" i="20"/>
  <c r="CI39" i="20"/>
  <c r="CH39" i="20"/>
  <c r="CG39" i="20"/>
  <c r="CF39" i="20"/>
  <c r="CE39" i="20"/>
  <c r="CD39" i="20"/>
  <c r="CC39" i="20"/>
  <c r="CB39" i="20"/>
  <c r="CA39" i="20"/>
  <c r="BZ39" i="20"/>
  <c r="FR38" i="20"/>
  <c r="FQ38" i="20"/>
  <c r="FP38" i="20"/>
  <c r="FO38" i="20"/>
  <c r="FN38" i="20"/>
  <c r="FM38" i="20"/>
  <c r="FL38" i="20"/>
  <c r="FK38" i="20"/>
  <c r="FJ38" i="20"/>
  <c r="FI38" i="20"/>
  <c r="FH38" i="20"/>
  <c r="FG38" i="20"/>
  <c r="FF38" i="20"/>
  <c r="FE38" i="20"/>
  <c r="FD38" i="20"/>
  <c r="FC38" i="20"/>
  <c r="FB38" i="20"/>
  <c r="FA38" i="20"/>
  <c r="EZ38" i="20"/>
  <c r="EY38" i="20"/>
  <c r="EX38" i="20"/>
  <c r="EW38" i="20"/>
  <c r="EV38" i="20"/>
  <c r="EU38" i="20"/>
  <c r="ET38" i="20"/>
  <c r="ES38" i="20"/>
  <c r="ER38" i="20"/>
  <c r="EQ38" i="20"/>
  <c r="EP38" i="20"/>
  <c r="EO38" i="20"/>
  <c r="EN38" i="20"/>
  <c r="EM38" i="20"/>
  <c r="EL38" i="20"/>
  <c r="EK38" i="20"/>
  <c r="EJ38" i="20"/>
  <c r="EI38" i="20"/>
  <c r="EH38" i="20"/>
  <c r="EG38" i="20"/>
  <c r="EF38" i="20"/>
  <c r="EE38" i="20"/>
  <c r="ED38" i="20"/>
  <c r="EC38" i="20"/>
  <c r="EB38" i="20"/>
  <c r="EA38" i="20"/>
  <c r="DZ38" i="20"/>
  <c r="DY38" i="20"/>
  <c r="DX38" i="20"/>
  <c r="DW38" i="20"/>
  <c r="DV38" i="20"/>
  <c r="DU38" i="20"/>
  <c r="DT38" i="20"/>
  <c r="DS38" i="20"/>
  <c r="DR38" i="20"/>
  <c r="DQ38" i="20"/>
  <c r="DP38" i="20"/>
  <c r="DO38" i="20"/>
  <c r="DN38" i="20"/>
  <c r="DM38" i="20"/>
  <c r="DL38" i="20"/>
  <c r="DK38" i="20"/>
  <c r="DJ38" i="20"/>
  <c r="DI38" i="20"/>
  <c r="DH38" i="20"/>
  <c r="DG38" i="20"/>
  <c r="DF38" i="20"/>
  <c r="DE38" i="20"/>
  <c r="DD38" i="20"/>
  <c r="DC38" i="20"/>
  <c r="DB38" i="20"/>
  <c r="DA38" i="20"/>
  <c r="CZ38" i="20"/>
  <c r="CY38" i="20"/>
  <c r="CX38" i="20"/>
  <c r="CW38" i="20"/>
  <c r="CV38" i="20"/>
  <c r="CU38" i="20"/>
  <c r="CT38" i="20"/>
  <c r="CS38" i="20"/>
  <c r="CR38" i="20"/>
  <c r="CQ38" i="20"/>
  <c r="CP38" i="20"/>
  <c r="CO38" i="20"/>
  <c r="CN38" i="20"/>
  <c r="CM38" i="20"/>
  <c r="CL38" i="20"/>
  <c r="CK38" i="20"/>
  <c r="CJ38" i="20"/>
  <c r="CI38" i="20"/>
  <c r="CH38" i="20"/>
  <c r="CG38" i="20"/>
  <c r="CF38" i="20"/>
  <c r="CE38" i="20"/>
  <c r="CD38" i="20"/>
  <c r="CC38" i="20"/>
  <c r="CB38" i="20"/>
  <c r="CA38" i="20"/>
  <c r="BZ38" i="20"/>
  <c r="FR37" i="20"/>
  <c r="FQ37" i="20"/>
  <c r="FP37" i="20"/>
  <c r="FO37" i="20"/>
  <c r="FN37" i="20"/>
  <c r="FM37" i="20"/>
  <c r="FL37" i="20"/>
  <c r="FK37" i="20"/>
  <c r="FJ37" i="20"/>
  <c r="FI37" i="20"/>
  <c r="FH37" i="20"/>
  <c r="FG37" i="20"/>
  <c r="FF37" i="20"/>
  <c r="FE37" i="20"/>
  <c r="FD37" i="20"/>
  <c r="FC37" i="20"/>
  <c r="FB37" i="20"/>
  <c r="FA37" i="20"/>
  <c r="EZ37" i="20"/>
  <c r="EY37" i="20"/>
  <c r="EX37" i="20"/>
  <c r="EW37" i="20"/>
  <c r="EV37" i="20"/>
  <c r="EU37" i="20"/>
  <c r="ET37" i="20"/>
  <c r="ES37" i="20"/>
  <c r="ER37" i="20"/>
  <c r="EQ37" i="20"/>
  <c r="EP37" i="20"/>
  <c r="EO37" i="20"/>
  <c r="EN37" i="20"/>
  <c r="EM37" i="20"/>
  <c r="EL37" i="20"/>
  <c r="EK37" i="20"/>
  <c r="EJ37" i="20"/>
  <c r="EI37" i="20"/>
  <c r="EH37" i="20"/>
  <c r="EG37" i="20"/>
  <c r="EF37" i="20"/>
  <c r="EE37" i="20"/>
  <c r="ED37" i="20"/>
  <c r="EC37" i="20"/>
  <c r="EB37" i="20"/>
  <c r="EA37" i="20"/>
  <c r="DZ37" i="20"/>
  <c r="DY37" i="20"/>
  <c r="DX37" i="20"/>
  <c r="DW37" i="20"/>
  <c r="DV37" i="20"/>
  <c r="DU37" i="20"/>
  <c r="DT37" i="20"/>
  <c r="DS37" i="20"/>
  <c r="DR37" i="20"/>
  <c r="DQ37" i="20"/>
  <c r="DP37" i="20"/>
  <c r="DO37" i="20"/>
  <c r="DN37" i="20"/>
  <c r="DM37" i="20"/>
  <c r="DL37" i="20"/>
  <c r="DK37" i="20"/>
  <c r="DJ37" i="20"/>
  <c r="DI37" i="20"/>
  <c r="DH37" i="20"/>
  <c r="DG37" i="20"/>
  <c r="DF37" i="20"/>
  <c r="DE37" i="20"/>
  <c r="DD37" i="20"/>
  <c r="DC37" i="20"/>
  <c r="DB37" i="20"/>
  <c r="DA37" i="20"/>
  <c r="CZ37" i="20"/>
  <c r="CY37" i="20"/>
  <c r="CX37" i="20"/>
  <c r="CW37" i="20"/>
  <c r="CV37" i="20"/>
  <c r="CU37" i="20"/>
  <c r="CT37" i="20"/>
  <c r="CS37" i="20"/>
  <c r="CR37" i="20"/>
  <c r="CQ37" i="20"/>
  <c r="CP37" i="20"/>
  <c r="CO37" i="20"/>
  <c r="CN37" i="20"/>
  <c r="CM37" i="20"/>
  <c r="CL37" i="20"/>
  <c r="CK37" i="20"/>
  <c r="CJ37" i="20"/>
  <c r="CI37" i="20"/>
  <c r="CH37" i="20"/>
  <c r="CG37" i="20"/>
  <c r="CF37" i="20"/>
  <c r="CE37" i="20"/>
  <c r="CD37" i="20"/>
  <c r="CC37" i="20"/>
  <c r="CB37" i="20"/>
  <c r="CA37" i="20"/>
  <c r="BZ37" i="20"/>
  <c r="FR36" i="20"/>
  <c r="FQ36" i="20"/>
  <c r="FP36" i="20"/>
  <c r="FO36" i="20"/>
  <c r="FN36" i="20"/>
  <c r="FM36" i="20"/>
  <c r="FL36" i="20"/>
  <c r="FK36" i="20"/>
  <c r="FJ36" i="20"/>
  <c r="FI36" i="20"/>
  <c r="FH36" i="20"/>
  <c r="FG36" i="20"/>
  <c r="FF36" i="20"/>
  <c r="FE36" i="20"/>
  <c r="FD36" i="20"/>
  <c r="FC36" i="20"/>
  <c r="FB36" i="20"/>
  <c r="FA36" i="20"/>
  <c r="EZ36" i="20"/>
  <c r="EY36" i="20"/>
  <c r="EX36" i="20"/>
  <c r="EW36" i="20"/>
  <c r="EV36" i="20"/>
  <c r="EU36" i="20"/>
  <c r="ET36" i="20"/>
  <c r="ES36" i="20"/>
  <c r="ER36" i="20"/>
  <c r="EQ36" i="20"/>
  <c r="EP36" i="20"/>
  <c r="EO36" i="20"/>
  <c r="EN36" i="20"/>
  <c r="EM36" i="20"/>
  <c r="EL36" i="20"/>
  <c r="EK36" i="20"/>
  <c r="EJ36" i="20"/>
  <c r="EI36" i="20"/>
  <c r="EH36" i="20"/>
  <c r="EG36" i="20"/>
  <c r="EF36" i="20"/>
  <c r="EE36" i="20"/>
  <c r="ED36" i="20"/>
  <c r="EC36" i="20"/>
  <c r="EB36" i="20"/>
  <c r="EA36" i="20"/>
  <c r="DZ36" i="20"/>
  <c r="DY36" i="20"/>
  <c r="DX36" i="20"/>
  <c r="DW36" i="20"/>
  <c r="DV36" i="20"/>
  <c r="DU36" i="20"/>
  <c r="DT36" i="20"/>
  <c r="DS36" i="20"/>
  <c r="DR36" i="20"/>
  <c r="DQ36" i="20"/>
  <c r="DP36" i="20"/>
  <c r="DO36" i="20"/>
  <c r="DN36" i="20"/>
  <c r="DM36" i="20"/>
  <c r="DL36" i="20"/>
  <c r="DK36" i="20"/>
  <c r="DJ36" i="20"/>
  <c r="DI36" i="20"/>
  <c r="DH36" i="20"/>
  <c r="DG36" i="20"/>
  <c r="DF36" i="20"/>
  <c r="DE36" i="20"/>
  <c r="DD36" i="20"/>
  <c r="DC36" i="20"/>
  <c r="DB36" i="20"/>
  <c r="DA36" i="20"/>
  <c r="CZ36" i="20"/>
  <c r="CY36" i="20"/>
  <c r="CX36" i="20"/>
  <c r="CW36" i="20"/>
  <c r="CV36" i="20"/>
  <c r="CU36" i="20"/>
  <c r="CT36" i="20"/>
  <c r="CS36" i="20"/>
  <c r="CR36" i="20"/>
  <c r="CQ36" i="20"/>
  <c r="CP36" i="20"/>
  <c r="CO36" i="20"/>
  <c r="CN36" i="20"/>
  <c r="CM36" i="20"/>
  <c r="CL36" i="20"/>
  <c r="CK36" i="20"/>
  <c r="CJ36" i="20"/>
  <c r="CI36" i="20"/>
  <c r="CH36" i="20"/>
  <c r="CG36" i="20"/>
  <c r="CF36" i="20"/>
  <c r="CE36" i="20"/>
  <c r="CD36" i="20"/>
  <c r="CC36" i="20"/>
  <c r="CB36" i="20"/>
  <c r="CA36" i="20"/>
  <c r="BZ36" i="20"/>
  <c r="FR35" i="20"/>
  <c r="FQ35" i="20"/>
  <c r="FP35" i="20"/>
  <c r="FO35" i="20"/>
  <c r="FN35" i="20"/>
  <c r="FM35" i="20"/>
  <c r="FL35" i="20"/>
  <c r="FK35" i="20"/>
  <c r="FJ35" i="20"/>
  <c r="FI35" i="20"/>
  <c r="FH35" i="20"/>
  <c r="FG35" i="20"/>
  <c r="FF35" i="20"/>
  <c r="FE35" i="20"/>
  <c r="FD35" i="20"/>
  <c r="FC35" i="20"/>
  <c r="FB35" i="20"/>
  <c r="FA35" i="20"/>
  <c r="EZ35" i="20"/>
  <c r="EY35" i="20"/>
  <c r="EX35" i="20"/>
  <c r="EW35" i="20"/>
  <c r="EV35" i="20"/>
  <c r="EU35" i="20"/>
  <c r="ET35" i="20"/>
  <c r="ES35" i="20"/>
  <c r="ER35" i="20"/>
  <c r="EQ35" i="20"/>
  <c r="EP35" i="20"/>
  <c r="EO35" i="20"/>
  <c r="EN35" i="20"/>
  <c r="EM35" i="20"/>
  <c r="EL35" i="20"/>
  <c r="EK35" i="20"/>
  <c r="EJ35" i="20"/>
  <c r="EI35" i="20"/>
  <c r="EH35" i="20"/>
  <c r="EG35" i="20"/>
  <c r="EF35" i="20"/>
  <c r="EE35" i="20"/>
  <c r="ED35" i="20"/>
  <c r="EC35" i="20"/>
  <c r="EB35" i="20"/>
  <c r="EA35" i="20"/>
  <c r="DZ35" i="20"/>
  <c r="DY35" i="20"/>
  <c r="DX35" i="20"/>
  <c r="DW35" i="20"/>
  <c r="DV35" i="20"/>
  <c r="DU35" i="20"/>
  <c r="DT35" i="20"/>
  <c r="DS35" i="20"/>
  <c r="DR35" i="20"/>
  <c r="DQ35" i="20"/>
  <c r="DP35" i="20"/>
  <c r="DO35" i="20"/>
  <c r="DN35" i="20"/>
  <c r="DM35" i="20"/>
  <c r="DL35" i="20"/>
  <c r="DK35" i="20"/>
  <c r="DJ35" i="20"/>
  <c r="DI35" i="20"/>
  <c r="DH35" i="20"/>
  <c r="DG35" i="20"/>
  <c r="DF35" i="20"/>
  <c r="DE35" i="20"/>
  <c r="DD35" i="20"/>
  <c r="DC35" i="20"/>
  <c r="DB35" i="20"/>
  <c r="DA35" i="20"/>
  <c r="CZ35" i="20"/>
  <c r="CY35" i="20"/>
  <c r="CX35" i="20"/>
  <c r="CW35" i="20"/>
  <c r="CV35" i="20"/>
  <c r="CU35" i="20"/>
  <c r="CT35" i="20"/>
  <c r="CS35" i="20"/>
  <c r="CR35" i="20"/>
  <c r="CQ35" i="20"/>
  <c r="CP35" i="20"/>
  <c r="CO35" i="20"/>
  <c r="CN35" i="20"/>
  <c r="CM35" i="20"/>
  <c r="CL35" i="20"/>
  <c r="CK35" i="20"/>
  <c r="CJ35" i="20"/>
  <c r="CI35" i="20"/>
  <c r="CH35" i="20"/>
  <c r="CG35" i="20"/>
  <c r="CF35" i="20"/>
  <c r="CE35" i="20"/>
  <c r="CD35" i="20"/>
  <c r="CC35" i="20"/>
  <c r="CB35" i="20"/>
  <c r="CA35" i="20"/>
  <c r="BZ35" i="20"/>
  <c r="FR34" i="20"/>
  <c r="FQ34" i="20"/>
  <c r="FP34" i="20"/>
  <c r="FO34" i="20"/>
  <c r="FN34" i="20"/>
  <c r="FM34" i="20"/>
  <c r="FL34" i="20"/>
  <c r="FK34" i="20"/>
  <c r="FJ34" i="20"/>
  <c r="FI34" i="20"/>
  <c r="FH34" i="20"/>
  <c r="FG34" i="20"/>
  <c r="FF34" i="20"/>
  <c r="FE34" i="20"/>
  <c r="FD34" i="20"/>
  <c r="FC34" i="20"/>
  <c r="FB34" i="20"/>
  <c r="FA34" i="20"/>
  <c r="EZ34" i="20"/>
  <c r="EY34" i="20"/>
  <c r="EX34" i="20"/>
  <c r="EW34" i="20"/>
  <c r="EV34" i="20"/>
  <c r="EU34" i="20"/>
  <c r="ET34" i="20"/>
  <c r="ES34" i="20"/>
  <c r="ER34" i="20"/>
  <c r="EQ34" i="20"/>
  <c r="EP34" i="20"/>
  <c r="EO34" i="20"/>
  <c r="EN34" i="20"/>
  <c r="EM34" i="20"/>
  <c r="EL34" i="20"/>
  <c r="EK34" i="20"/>
  <c r="EJ34" i="20"/>
  <c r="EI34" i="20"/>
  <c r="EH34" i="20"/>
  <c r="EG34" i="20"/>
  <c r="EF34" i="20"/>
  <c r="EE34" i="20"/>
  <c r="ED34" i="20"/>
  <c r="EC34" i="20"/>
  <c r="EB34" i="20"/>
  <c r="EA34" i="20"/>
  <c r="DZ34" i="20"/>
  <c r="DY34" i="20"/>
  <c r="DX34" i="20"/>
  <c r="DW34" i="20"/>
  <c r="DV34" i="20"/>
  <c r="DU34" i="20"/>
  <c r="DT34" i="20"/>
  <c r="DS34" i="20"/>
  <c r="DR34" i="20"/>
  <c r="DQ34" i="20"/>
  <c r="DP34" i="20"/>
  <c r="DO34" i="20"/>
  <c r="DN34" i="20"/>
  <c r="DM34" i="20"/>
  <c r="DL34" i="20"/>
  <c r="DK34" i="20"/>
  <c r="DJ34" i="20"/>
  <c r="DI34" i="20"/>
  <c r="DH34" i="20"/>
  <c r="DG34" i="20"/>
  <c r="DF34" i="20"/>
  <c r="DE34" i="20"/>
  <c r="DD34" i="20"/>
  <c r="DC34" i="20"/>
  <c r="DB34" i="20"/>
  <c r="DA34" i="20"/>
  <c r="CZ34" i="20"/>
  <c r="CY34" i="20"/>
  <c r="CX34" i="20"/>
  <c r="CW34" i="20"/>
  <c r="CV34" i="20"/>
  <c r="CU34" i="20"/>
  <c r="CT34" i="20"/>
  <c r="CS34" i="20"/>
  <c r="CR34" i="20"/>
  <c r="CQ34" i="20"/>
  <c r="CP34" i="20"/>
  <c r="CO34" i="20"/>
  <c r="CN34" i="20"/>
  <c r="CM34" i="20"/>
  <c r="CL34" i="20"/>
  <c r="CK34" i="20"/>
  <c r="CJ34" i="20"/>
  <c r="CI34" i="20"/>
  <c r="CH34" i="20"/>
  <c r="CG34" i="20"/>
  <c r="CF34" i="20"/>
  <c r="CE34" i="20"/>
  <c r="CD34" i="20"/>
  <c r="CC34" i="20"/>
  <c r="CB34" i="20"/>
  <c r="CA34" i="20"/>
  <c r="BZ34" i="20"/>
  <c r="FR33" i="20"/>
  <c r="FQ33" i="20"/>
  <c r="FP33" i="20"/>
  <c r="FO33" i="20"/>
  <c r="FN33" i="20"/>
  <c r="FM33" i="20"/>
  <c r="FL33" i="20"/>
  <c r="FK33" i="20"/>
  <c r="FJ33" i="20"/>
  <c r="FI33" i="20"/>
  <c r="FH33" i="20"/>
  <c r="FG33" i="20"/>
  <c r="FF33" i="20"/>
  <c r="FE33" i="20"/>
  <c r="FD33" i="20"/>
  <c r="FC33" i="20"/>
  <c r="FB33" i="20"/>
  <c r="FA33" i="20"/>
  <c r="EZ33" i="20"/>
  <c r="EY33" i="20"/>
  <c r="EX33" i="20"/>
  <c r="EW33" i="20"/>
  <c r="EV33" i="20"/>
  <c r="EU33" i="20"/>
  <c r="ET33" i="20"/>
  <c r="ES33" i="20"/>
  <c r="ER33" i="20"/>
  <c r="EQ33" i="20"/>
  <c r="EP33" i="20"/>
  <c r="EO33" i="20"/>
  <c r="EN33" i="20"/>
  <c r="EM33" i="20"/>
  <c r="EL33" i="20"/>
  <c r="EK33" i="20"/>
  <c r="EJ33" i="20"/>
  <c r="EI33" i="20"/>
  <c r="EH33" i="20"/>
  <c r="EG33" i="20"/>
  <c r="EF33" i="20"/>
  <c r="EE33" i="20"/>
  <c r="ED33" i="20"/>
  <c r="EC33" i="20"/>
  <c r="EB33" i="20"/>
  <c r="EA33" i="20"/>
  <c r="DZ33" i="20"/>
  <c r="DY33" i="20"/>
  <c r="DX33" i="20"/>
  <c r="DW33" i="20"/>
  <c r="DV33" i="20"/>
  <c r="DU33" i="20"/>
  <c r="DT33" i="20"/>
  <c r="DS33" i="20"/>
  <c r="DR33" i="20"/>
  <c r="DQ33" i="20"/>
  <c r="DP33" i="20"/>
  <c r="DO33" i="20"/>
  <c r="DN33" i="20"/>
  <c r="DM33" i="20"/>
  <c r="DL33" i="20"/>
  <c r="DK33" i="20"/>
  <c r="DJ33" i="20"/>
  <c r="DI33" i="20"/>
  <c r="DH33" i="20"/>
  <c r="DG33" i="20"/>
  <c r="DF33" i="20"/>
  <c r="DE33" i="20"/>
  <c r="DD33" i="20"/>
  <c r="DC33" i="20"/>
  <c r="DB33" i="20"/>
  <c r="DA33" i="20"/>
  <c r="CZ33" i="20"/>
  <c r="CY33" i="20"/>
  <c r="CX33" i="20"/>
  <c r="CW33" i="20"/>
  <c r="CV33" i="20"/>
  <c r="CU33" i="20"/>
  <c r="CT33" i="20"/>
  <c r="CS33" i="20"/>
  <c r="CR33" i="20"/>
  <c r="CQ33" i="20"/>
  <c r="CP33" i="20"/>
  <c r="CO33" i="20"/>
  <c r="CN33" i="20"/>
  <c r="CM33" i="20"/>
  <c r="CL33" i="20"/>
  <c r="CK33" i="20"/>
  <c r="CJ33" i="20"/>
  <c r="CI33" i="20"/>
  <c r="CH33" i="20"/>
  <c r="CG33" i="20"/>
  <c r="CF33" i="20"/>
  <c r="CE33" i="20"/>
  <c r="CD33" i="20"/>
  <c r="CC33" i="20"/>
  <c r="CB33" i="20"/>
  <c r="CA33" i="20"/>
  <c r="BZ33" i="20"/>
  <c r="BY43" i="20"/>
  <c r="BY44" i="20"/>
  <c r="BY45" i="20"/>
  <c r="BD411" i="20"/>
  <c r="BC411" i="20"/>
  <c r="BB411" i="20"/>
  <c r="BA411" i="20"/>
  <c r="AZ411" i="20"/>
  <c r="AY411" i="20"/>
  <c r="AX411" i="20"/>
  <c r="AW411" i="20"/>
  <c r="AV411" i="20"/>
  <c r="AT411" i="20"/>
  <c r="AS411" i="20"/>
  <c r="AR411" i="20"/>
  <c r="AQ411" i="20"/>
  <c r="AP411" i="20"/>
  <c r="AO411" i="20"/>
  <c r="AN411" i="20"/>
  <c r="AM411" i="20"/>
  <c r="AL411" i="20"/>
  <c r="BD410" i="20"/>
  <c r="BC410" i="20"/>
  <c r="BB410" i="20"/>
  <c r="BA410" i="20"/>
  <c r="AZ410" i="20"/>
  <c r="AY410" i="20"/>
  <c r="AX410" i="20"/>
  <c r="AW410" i="20"/>
  <c r="AV410" i="20"/>
  <c r="AT410" i="20"/>
  <c r="AS410" i="20"/>
  <c r="AR410" i="20"/>
  <c r="AQ410" i="20"/>
  <c r="AP410" i="20"/>
  <c r="AO410" i="20"/>
  <c r="AN410" i="20"/>
  <c r="AM410" i="20"/>
  <c r="AL410" i="20"/>
  <c r="BD409" i="20"/>
  <c r="BC409" i="20"/>
  <c r="BB409" i="20"/>
  <c r="BA409" i="20"/>
  <c r="AZ409" i="20"/>
  <c r="AY409" i="20"/>
  <c r="AX409" i="20"/>
  <c r="AW409" i="20"/>
  <c r="AV409" i="20"/>
  <c r="AT409" i="20"/>
  <c r="AS409" i="20"/>
  <c r="AR409" i="20"/>
  <c r="AQ409" i="20"/>
  <c r="AP409" i="20"/>
  <c r="AO409" i="20"/>
  <c r="AN409" i="20"/>
  <c r="AM409" i="20"/>
  <c r="AL409" i="20"/>
  <c r="BD408" i="20"/>
  <c r="BC408" i="20"/>
  <c r="BB408" i="20"/>
  <c r="BA408" i="20"/>
  <c r="AZ408" i="20"/>
  <c r="AY408" i="20"/>
  <c r="AX408" i="20"/>
  <c r="AW408" i="20"/>
  <c r="AV408" i="20"/>
  <c r="AT408" i="20"/>
  <c r="AS408" i="20"/>
  <c r="AR408" i="20"/>
  <c r="AQ408" i="20"/>
  <c r="AP408" i="20"/>
  <c r="AO408" i="20"/>
  <c r="AN408" i="20"/>
  <c r="AM408" i="20"/>
  <c r="AL408" i="20"/>
  <c r="BD407" i="20"/>
  <c r="BC407" i="20"/>
  <c r="BB407" i="20"/>
  <c r="BA407" i="20"/>
  <c r="AZ407" i="20"/>
  <c r="AY407" i="20"/>
  <c r="AX407" i="20"/>
  <c r="AW407" i="20"/>
  <c r="AV407" i="20"/>
  <c r="AT407" i="20"/>
  <c r="AS407" i="20"/>
  <c r="AR407" i="20"/>
  <c r="AQ407" i="20"/>
  <c r="AP407" i="20"/>
  <c r="AO407" i="20"/>
  <c r="AN407" i="20"/>
  <c r="AM407" i="20"/>
  <c r="AL407" i="20"/>
  <c r="BD406" i="20"/>
  <c r="BC406" i="20"/>
  <c r="BB406" i="20"/>
  <c r="BA406" i="20"/>
  <c r="AZ406" i="20"/>
  <c r="AY406" i="20"/>
  <c r="AX406" i="20"/>
  <c r="AW406" i="20"/>
  <c r="AV406" i="20"/>
  <c r="AT406" i="20"/>
  <c r="AS406" i="20"/>
  <c r="AR406" i="20"/>
  <c r="AQ406" i="20"/>
  <c r="AP406" i="20"/>
  <c r="AO406" i="20"/>
  <c r="AN406" i="20"/>
  <c r="AM406" i="20"/>
  <c r="AL406" i="20"/>
  <c r="BD405" i="20"/>
  <c r="BC405" i="20"/>
  <c r="BB405" i="20"/>
  <c r="BA405" i="20"/>
  <c r="AZ405" i="20"/>
  <c r="AY405" i="20"/>
  <c r="AX405" i="20"/>
  <c r="AW405" i="20"/>
  <c r="AV405" i="20"/>
  <c r="AT405" i="20"/>
  <c r="AS405" i="20"/>
  <c r="AR405" i="20"/>
  <c r="AQ405" i="20"/>
  <c r="AP405" i="20"/>
  <c r="AO405" i="20"/>
  <c r="AN405" i="20"/>
  <c r="AM405" i="20"/>
  <c r="AL405" i="20"/>
  <c r="BD404" i="20"/>
  <c r="BC404" i="20"/>
  <c r="BB404" i="20"/>
  <c r="BA404" i="20"/>
  <c r="AZ404" i="20"/>
  <c r="AY404" i="20"/>
  <c r="AX404" i="20"/>
  <c r="AW404" i="20"/>
  <c r="AV404" i="20"/>
  <c r="AT404" i="20"/>
  <c r="AS404" i="20"/>
  <c r="AR404" i="20"/>
  <c r="AQ404" i="20"/>
  <c r="AP404" i="20"/>
  <c r="AO404" i="20"/>
  <c r="AN404" i="20"/>
  <c r="AM404" i="20"/>
  <c r="AL404" i="20"/>
  <c r="BD403" i="20"/>
  <c r="BC403" i="20"/>
  <c r="BB403" i="20"/>
  <c r="BA403" i="20"/>
  <c r="AZ403" i="20"/>
  <c r="AY403" i="20"/>
  <c r="AX403" i="20"/>
  <c r="AW403" i="20"/>
  <c r="AV403" i="20"/>
  <c r="AT403" i="20"/>
  <c r="AS403" i="20"/>
  <c r="AR403" i="20"/>
  <c r="AQ403" i="20"/>
  <c r="AP403" i="20"/>
  <c r="AO403" i="20"/>
  <c r="AN403" i="20"/>
  <c r="AM403" i="20"/>
  <c r="AL403" i="20"/>
  <c r="BD402" i="20"/>
  <c r="BC402" i="20"/>
  <c r="BB402" i="20"/>
  <c r="BA402" i="20"/>
  <c r="AZ402" i="20"/>
  <c r="AY402" i="20"/>
  <c r="AX402" i="20"/>
  <c r="AW402" i="20"/>
  <c r="AV402" i="20"/>
  <c r="AT402" i="20"/>
  <c r="AS402" i="20"/>
  <c r="AR402" i="20"/>
  <c r="AQ402" i="20"/>
  <c r="AP402" i="20"/>
  <c r="AO402" i="20"/>
  <c r="AN402" i="20"/>
  <c r="AM402" i="20"/>
  <c r="AL402" i="20"/>
  <c r="BD401" i="20"/>
  <c r="BC401" i="20"/>
  <c r="BB401" i="20"/>
  <c r="BA401" i="20"/>
  <c r="AZ401" i="20"/>
  <c r="AY401" i="20"/>
  <c r="AX401" i="20"/>
  <c r="AW401" i="20"/>
  <c r="AV401" i="20"/>
  <c r="AT401" i="20"/>
  <c r="AS401" i="20"/>
  <c r="AR401" i="20"/>
  <c r="AQ401" i="20"/>
  <c r="AP401" i="20"/>
  <c r="AO401" i="20"/>
  <c r="AN401" i="20"/>
  <c r="AM401" i="20"/>
  <c r="AL401" i="20"/>
  <c r="BD400" i="20"/>
  <c r="BC400" i="20"/>
  <c r="BB400" i="20"/>
  <c r="BA400" i="20"/>
  <c r="AZ400" i="20"/>
  <c r="AY400" i="20"/>
  <c r="AX400" i="20"/>
  <c r="AW400" i="20"/>
  <c r="AV400" i="20"/>
  <c r="AT400" i="20"/>
  <c r="AS400" i="20"/>
  <c r="AR400" i="20"/>
  <c r="AQ400" i="20"/>
  <c r="AP400" i="20"/>
  <c r="AO400" i="20"/>
  <c r="AN400" i="20"/>
  <c r="AM400" i="20"/>
  <c r="AL400" i="20"/>
  <c r="BD399" i="20"/>
  <c r="BC399" i="20"/>
  <c r="BB399" i="20"/>
  <c r="BA399" i="20"/>
  <c r="AZ399" i="20"/>
  <c r="AY399" i="20"/>
  <c r="AX399" i="20"/>
  <c r="AW399" i="20"/>
  <c r="AV399" i="20"/>
  <c r="AT399" i="20"/>
  <c r="AS399" i="20"/>
  <c r="AR399" i="20"/>
  <c r="AQ399" i="20"/>
  <c r="AP399" i="20"/>
  <c r="AO399" i="20"/>
  <c r="AN399" i="20"/>
  <c r="AM399" i="20"/>
  <c r="AL399" i="20"/>
  <c r="BD398" i="20"/>
  <c r="BC398" i="20"/>
  <c r="BB398" i="20"/>
  <c r="BA398" i="20"/>
  <c r="AZ398" i="20"/>
  <c r="AY398" i="20"/>
  <c r="AX398" i="20"/>
  <c r="AW398" i="20"/>
  <c r="AV398" i="20"/>
  <c r="AT398" i="20"/>
  <c r="AS398" i="20"/>
  <c r="AR398" i="20"/>
  <c r="AQ398" i="20"/>
  <c r="AP398" i="20"/>
  <c r="AO398" i="20"/>
  <c r="AN398" i="20"/>
  <c r="AM398" i="20"/>
  <c r="AL398" i="20"/>
  <c r="BD397" i="20"/>
  <c r="BC397" i="20"/>
  <c r="BB397" i="20"/>
  <c r="BA397" i="20"/>
  <c r="AZ397" i="20"/>
  <c r="AY397" i="20"/>
  <c r="AX397" i="20"/>
  <c r="AW397" i="20"/>
  <c r="AV397" i="20"/>
  <c r="AT397" i="20"/>
  <c r="AS397" i="20"/>
  <c r="AR397" i="20"/>
  <c r="AQ397" i="20"/>
  <c r="AP397" i="20"/>
  <c r="AO397" i="20"/>
  <c r="AN397" i="20"/>
  <c r="AM397" i="20"/>
  <c r="AL397" i="20"/>
  <c r="BD396" i="20"/>
  <c r="BC396" i="20"/>
  <c r="BB396" i="20"/>
  <c r="BA396" i="20"/>
  <c r="AZ396" i="20"/>
  <c r="AY396" i="20"/>
  <c r="AX396" i="20"/>
  <c r="AW396" i="20"/>
  <c r="AV396" i="20"/>
  <c r="AT396" i="20"/>
  <c r="AS396" i="20"/>
  <c r="AR396" i="20"/>
  <c r="AQ396" i="20"/>
  <c r="AP396" i="20"/>
  <c r="AO396" i="20"/>
  <c r="AN396" i="20"/>
  <c r="AM396" i="20"/>
  <c r="AL396" i="20"/>
  <c r="BD355" i="20"/>
  <c r="BC355" i="20"/>
  <c r="BB355" i="20"/>
  <c r="BA355" i="20"/>
  <c r="AZ355" i="20"/>
  <c r="AY355" i="20"/>
  <c r="AX355" i="20"/>
  <c r="AW355" i="20"/>
  <c r="AV355" i="20"/>
  <c r="AT355" i="20"/>
  <c r="AS355" i="20"/>
  <c r="AR355" i="20"/>
  <c r="AQ355" i="20"/>
  <c r="AP355" i="20"/>
  <c r="AO355" i="20"/>
  <c r="AN355" i="20"/>
  <c r="AM355" i="20"/>
  <c r="AL355" i="20"/>
  <c r="BD354" i="20"/>
  <c r="BC354" i="20"/>
  <c r="BB354" i="20"/>
  <c r="BA354" i="20"/>
  <c r="AZ354" i="20"/>
  <c r="AY354" i="20"/>
  <c r="AX354" i="20"/>
  <c r="AW354" i="20"/>
  <c r="AV354" i="20"/>
  <c r="AT354" i="20"/>
  <c r="AS354" i="20"/>
  <c r="AR354" i="20"/>
  <c r="AQ354" i="20"/>
  <c r="AP354" i="20"/>
  <c r="AO354" i="20"/>
  <c r="AN354" i="20"/>
  <c r="AM354" i="20"/>
  <c r="AL354" i="20"/>
  <c r="BD353" i="20"/>
  <c r="BC353" i="20"/>
  <c r="BB353" i="20"/>
  <c r="BA353" i="20"/>
  <c r="AZ353" i="20"/>
  <c r="AY353" i="20"/>
  <c r="AX353" i="20"/>
  <c r="AW353" i="20"/>
  <c r="AV353" i="20"/>
  <c r="AT353" i="20"/>
  <c r="AS353" i="20"/>
  <c r="AR353" i="20"/>
  <c r="AQ353" i="20"/>
  <c r="AP353" i="20"/>
  <c r="AO353" i="20"/>
  <c r="AN353" i="20"/>
  <c r="AM353" i="20"/>
  <c r="AL353" i="20"/>
  <c r="BD352" i="20"/>
  <c r="BC352" i="20"/>
  <c r="BB352" i="20"/>
  <c r="BA352" i="20"/>
  <c r="AZ352" i="20"/>
  <c r="AY352" i="20"/>
  <c r="AX352" i="20"/>
  <c r="AW352" i="20"/>
  <c r="AV352" i="20"/>
  <c r="AT352" i="20"/>
  <c r="AS352" i="20"/>
  <c r="AR352" i="20"/>
  <c r="AQ352" i="20"/>
  <c r="AP352" i="20"/>
  <c r="AO352" i="20"/>
  <c r="AN352" i="20"/>
  <c r="AM352" i="20"/>
  <c r="AL352" i="20"/>
  <c r="BD351" i="20"/>
  <c r="BC351" i="20"/>
  <c r="BB351" i="20"/>
  <c r="BA351" i="20"/>
  <c r="AZ351" i="20"/>
  <c r="AY351" i="20"/>
  <c r="AX351" i="20"/>
  <c r="AW351" i="20"/>
  <c r="AV351" i="20"/>
  <c r="AT351" i="20"/>
  <c r="AS351" i="20"/>
  <c r="AR351" i="20"/>
  <c r="AQ351" i="20"/>
  <c r="AP351" i="20"/>
  <c r="AO351" i="20"/>
  <c r="AN351" i="20"/>
  <c r="AM351" i="20"/>
  <c r="AL351" i="20"/>
  <c r="BD350" i="20"/>
  <c r="BC350" i="20"/>
  <c r="BB350" i="20"/>
  <c r="BA350" i="20"/>
  <c r="AZ350" i="20"/>
  <c r="AY350" i="20"/>
  <c r="AX350" i="20"/>
  <c r="AW350" i="20"/>
  <c r="AV350" i="20"/>
  <c r="AT350" i="20"/>
  <c r="AS350" i="20"/>
  <c r="AR350" i="20"/>
  <c r="AQ350" i="20"/>
  <c r="AP350" i="20"/>
  <c r="AO350" i="20"/>
  <c r="AN350" i="20"/>
  <c r="AM350" i="20"/>
  <c r="AL350" i="20"/>
  <c r="BD349" i="20"/>
  <c r="BC349" i="20"/>
  <c r="BB349" i="20"/>
  <c r="BA349" i="20"/>
  <c r="AZ349" i="20"/>
  <c r="AY349" i="20"/>
  <c r="AX349" i="20"/>
  <c r="AW349" i="20"/>
  <c r="AV349" i="20"/>
  <c r="AT349" i="20"/>
  <c r="AS349" i="20"/>
  <c r="AR349" i="20"/>
  <c r="AQ349" i="20"/>
  <c r="AP349" i="20"/>
  <c r="AO349" i="20"/>
  <c r="AN349" i="20"/>
  <c r="AM349" i="20"/>
  <c r="AL349" i="20"/>
  <c r="BD348" i="20"/>
  <c r="BC348" i="20"/>
  <c r="BB348" i="20"/>
  <c r="BA348" i="20"/>
  <c r="AZ348" i="20"/>
  <c r="AY348" i="20"/>
  <c r="AX348" i="20"/>
  <c r="AW348" i="20"/>
  <c r="AV348" i="20"/>
  <c r="AT348" i="20"/>
  <c r="AS348" i="20"/>
  <c r="AR348" i="20"/>
  <c r="AQ348" i="20"/>
  <c r="AP348" i="20"/>
  <c r="AO348" i="20"/>
  <c r="AN348" i="20"/>
  <c r="AM348" i="20"/>
  <c r="AL348" i="20"/>
  <c r="BD347" i="20"/>
  <c r="BC347" i="20"/>
  <c r="BB347" i="20"/>
  <c r="BA347" i="20"/>
  <c r="AZ347" i="20"/>
  <c r="AY347" i="20"/>
  <c r="AX347" i="20"/>
  <c r="AW347" i="20"/>
  <c r="AV347" i="20"/>
  <c r="AT347" i="20"/>
  <c r="AS347" i="20"/>
  <c r="AR347" i="20"/>
  <c r="AQ347" i="20"/>
  <c r="AP347" i="20"/>
  <c r="AO347" i="20"/>
  <c r="AN347" i="20"/>
  <c r="AM347" i="20"/>
  <c r="AL347" i="20"/>
  <c r="BD346" i="20"/>
  <c r="BC346" i="20"/>
  <c r="BB346" i="20"/>
  <c r="BA346" i="20"/>
  <c r="AZ346" i="20"/>
  <c r="AY346" i="20"/>
  <c r="AX346" i="20"/>
  <c r="AW346" i="20"/>
  <c r="AV346" i="20"/>
  <c r="AT346" i="20"/>
  <c r="AS346" i="20"/>
  <c r="AR346" i="20"/>
  <c r="AQ346" i="20"/>
  <c r="AP346" i="20"/>
  <c r="AO346" i="20"/>
  <c r="AN346" i="20"/>
  <c r="AM346" i="20"/>
  <c r="AL346" i="20"/>
  <c r="BD345" i="20"/>
  <c r="BC345" i="20"/>
  <c r="BB345" i="20"/>
  <c r="BA345" i="20"/>
  <c r="AZ345" i="20"/>
  <c r="AY345" i="20"/>
  <c r="AX345" i="20"/>
  <c r="AW345" i="20"/>
  <c r="AV345" i="20"/>
  <c r="AT345" i="20"/>
  <c r="AS345" i="20"/>
  <c r="AR345" i="20"/>
  <c r="AQ345" i="20"/>
  <c r="AP345" i="20"/>
  <c r="AO345" i="20"/>
  <c r="AN345" i="20"/>
  <c r="AM345" i="20"/>
  <c r="AL345" i="20"/>
  <c r="BD344" i="20"/>
  <c r="BC344" i="20"/>
  <c r="BB344" i="20"/>
  <c r="BA344" i="20"/>
  <c r="AZ344" i="20"/>
  <c r="AY344" i="20"/>
  <c r="AX344" i="20"/>
  <c r="AW344" i="20"/>
  <c r="AV344" i="20"/>
  <c r="AT344" i="20"/>
  <c r="AS344" i="20"/>
  <c r="AR344" i="20"/>
  <c r="AQ344" i="20"/>
  <c r="AP344" i="20"/>
  <c r="AO344" i="20"/>
  <c r="AN344" i="20"/>
  <c r="AM344" i="20"/>
  <c r="AL344" i="20"/>
  <c r="BD343" i="20"/>
  <c r="BC343" i="20"/>
  <c r="BB343" i="20"/>
  <c r="BA343" i="20"/>
  <c r="AZ343" i="20"/>
  <c r="AY343" i="20"/>
  <c r="AX343" i="20"/>
  <c r="AW343" i="20"/>
  <c r="AV343" i="20"/>
  <c r="AT343" i="20"/>
  <c r="AS343" i="20"/>
  <c r="AR343" i="20"/>
  <c r="AQ343" i="20"/>
  <c r="AP343" i="20"/>
  <c r="AO343" i="20"/>
  <c r="AN343" i="20"/>
  <c r="AM343" i="20"/>
  <c r="AL343" i="20"/>
  <c r="BD342" i="20"/>
  <c r="BC342" i="20"/>
  <c r="BB342" i="20"/>
  <c r="BA342" i="20"/>
  <c r="AZ342" i="20"/>
  <c r="AY342" i="20"/>
  <c r="AX342" i="20"/>
  <c r="AW342" i="20"/>
  <c r="AV342" i="20"/>
  <c r="AT342" i="20"/>
  <c r="AS342" i="20"/>
  <c r="AR342" i="20"/>
  <c r="AQ342" i="20"/>
  <c r="AP342" i="20"/>
  <c r="AO342" i="20"/>
  <c r="AN342" i="20"/>
  <c r="AM342" i="20"/>
  <c r="AL342" i="20"/>
  <c r="BD341" i="20"/>
  <c r="BC341" i="20"/>
  <c r="BB341" i="20"/>
  <c r="BA341" i="20"/>
  <c r="AZ341" i="20"/>
  <c r="AY341" i="20"/>
  <c r="AX341" i="20"/>
  <c r="AW341" i="20"/>
  <c r="AV341" i="20"/>
  <c r="AT341" i="20"/>
  <c r="AS341" i="20"/>
  <c r="AR341" i="20"/>
  <c r="AQ341" i="20"/>
  <c r="AP341" i="20"/>
  <c r="AO341" i="20"/>
  <c r="AN341" i="20"/>
  <c r="AM341" i="20"/>
  <c r="AL341" i="20"/>
  <c r="BD340" i="20"/>
  <c r="BC340" i="20"/>
  <c r="BB340" i="20"/>
  <c r="BA340" i="20"/>
  <c r="AZ340" i="20"/>
  <c r="AY340" i="20"/>
  <c r="AX340" i="20"/>
  <c r="AW340" i="20"/>
  <c r="AV340" i="20"/>
  <c r="AT340" i="20"/>
  <c r="AS340" i="20"/>
  <c r="AR340" i="20"/>
  <c r="AQ340" i="20"/>
  <c r="AP340" i="20"/>
  <c r="AO340" i="20"/>
  <c r="AN340" i="20"/>
  <c r="AM340" i="20"/>
  <c r="AL340" i="20"/>
  <c r="BD339" i="20"/>
  <c r="BC339" i="20"/>
  <c r="BB339" i="20"/>
  <c r="BA339" i="20"/>
  <c r="AZ339" i="20"/>
  <c r="AY339" i="20"/>
  <c r="AX339" i="20"/>
  <c r="AW339" i="20"/>
  <c r="AV339" i="20"/>
  <c r="AT339" i="20"/>
  <c r="AS339" i="20"/>
  <c r="AR339" i="20"/>
  <c r="AQ339" i="20"/>
  <c r="AP339" i="20"/>
  <c r="AO339" i="20"/>
  <c r="AN339" i="20"/>
  <c r="AM339" i="20"/>
  <c r="AL339" i="20"/>
  <c r="BD299" i="20"/>
  <c r="BC299" i="20"/>
  <c r="BB299" i="20"/>
  <c r="BA299" i="20"/>
  <c r="AZ299" i="20"/>
  <c r="AY299" i="20"/>
  <c r="AX299" i="20"/>
  <c r="AW299" i="20"/>
  <c r="AV299" i="20"/>
  <c r="AT299" i="20"/>
  <c r="AS299" i="20"/>
  <c r="AR299" i="20"/>
  <c r="AQ299" i="20"/>
  <c r="AP299" i="20"/>
  <c r="AO299" i="20"/>
  <c r="AN299" i="20"/>
  <c r="AM299" i="20"/>
  <c r="AL299" i="20"/>
  <c r="BD298" i="20"/>
  <c r="BC298" i="20"/>
  <c r="BB298" i="20"/>
  <c r="BA298" i="20"/>
  <c r="AZ298" i="20"/>
  <c r="AY298" i="20"/>
  <c r="AX298" i="20"/>
  <c r="AW298" i="20"/>
  <c r="AV298" i="20"/>
  <c r="AT298" i="20"/>
  <c r="AS298" i="20"/>
  <c r="AR298" i="20"/>
  <c r="AQ298" i="20"/>
  <c r="AP298" i="20"/>
  <c r="AO298" i="20"/>
  <c r="AN298" i="20"/>
  <c r="AM298" i="20"/>
  <c r="AL298" i="20"/>
  <c r="BD297" i="20"/>
  <c r="BC297" i="20"/>
  <c r="BB297" i="20"/>
  <c r="BA297" i="20"/>
  <c r="AZ297" i="20"/>
  <c r="AY297" i="20"/>
  <c r="AX297" i="20"/>
  <c r="AW297" i="20"/>
  <c r="AV297" i="20"/>
  <c r="AT297" i="20"/>
  <c r="AS297" i="20"/>
  <c r="AR297" i="20"/>
  <c r="AQ297" i="20"/>
  <c r="AP297" i="20"/>
  <c r="AO297" i="20"/>
  <c r="AN297" i="20"/>
  <c r="AM297" i="20"/>
  <c r="AL297" i="20"/>
  <c r="BD296" i="20"/>
  <c r="BC296" i="20"/>
  <c r="BB296" i="20"/>
  <c r="BA296" i="20"/>
  <c r="AZ296" i="20"/>
  <c r="AY296" i="20"/>
  <c r="AX296" i="20"/>
  <c r="AW296" i="20"/>
  <c r="AV296" i="20"/>
  <c r="AT296" i="20"/>
  <c r="AS296" i="20"/>
  <c r="AR296" i="20"/>
  <c r="AQ296" i="20"/>
  <c r="AP296" i="20"/>
  <c r="AO296" i="20"/>
  <c r="AN296" i="20"/>
  <c r="AM296" i="20"/>
  <c r="AL296" i="20"/>
  <c r="BD295" i="20"/>
  <c r="BC295" i="20"/>
  <c r="BB295" i="20"/>
  <c r="BA295" i="20"/>
  <c r="AZ295" i="20"/>
  <c r="AY295" i="20"/>
  <c r="AX295" i="20"/>
  <c r="AW295" i="20"/>
  <c r="AV295" i="20"/>
  <c r="AT295" i="20"/>
  <c r="AS295" i="20"/>
  <c r="AR295" i="20"/>
  <c r="AQ295" i="20"/>
  <c r="AP295" i="20"/>
  <c r="AO295" i="20"/>
  <c r="AN295" i="20"/>
  <c r="AM295" i="20"/>
  <c r="AL295" i="20"/>
  <c r="BD294" i="20"/>
  <c r="BC294" i="20"/>
  <c r="BB294" i="20"/>
  <c r="BA294" i="20"/>
  <c r="AZ294" i="20"/>
  <c r="AY294" i="20"/>
  <c r="AX294" i="20"/>
  <c r="AW294" i="20"/>
  <c r="AV294" i="20"/>
  <c r="AT294" i="20"/>
  <c r="AS294" i="20"/>
  <c r="AR294" i="20"/>
  <c r="AQ294" i="20"/>
  <c r="AP294" i="20"/>
  <c r="AO294" i="20"/>
  <c r="AN294" i="20"/>
  <c r="AM294" i="20"/>
  <c r="AL294" i="20"/>
  <c r="BD293" i="20"/>
  <c r="BC293" i="20"/>
  <c r="BB293" i="20"/>
  <c r="BA293" i="20"/>
  <c r="AZ293" i="20"/>
  <c r="AY293" i="20"/>
  <c r="AX293" i="20"/>
  <c r="AW293" i="20"/>
  <c r="AV293" i="20"/>
  <c r="AT293" i="20"/>
  <c r="AS293" i="20"/>
  <c r="AR293" i="20"/>
  <c r="AQ293" i="20"/>
  <c r="AP293" i="20"/>
  <c r="AO293" i="20"/>
  <c r="AN293" i="20"/>
  <c r="AM293" i="20"/>
  <c r="AL293" i="20"/>
  <c r="BD292" i="20"/>
  <c r="BC292" i="20"/>
  <c r="BB292" i="20"/>
  <c r="BA292" i="20"/>
  <c r="AZ292" i="20"/>
  <c r="AY292" i="20"/>
  <c r="AX292" i="20"/>
  <c r="AW292" i="20"/>
  <c r="AV292" i="20"/>
  <c r="AT292" i="20"/>
  <c r="AS292" i="20"/>
  <c r="AR292" i="20"/>
  <c r="AQ292" i="20"/>
  <c r="AP292" i="20"/>
  <c r="AO292" i="20"/>
  <c r="AN292" i="20"/>
  <c r="AM292" i="20"/>
  <c r="AL292" i="20"/>
  <c r="BD291" i="20"/>
  <c r="BC291" i="20"/>
  <c r="BB291" i="20"/>
  <c r="BA291" i="20"/>
  <c r="AZ291" i="20"/>
  <c r="AY291" i="20"/>
  <c r="AX291" i="20"/>
  <c r="AW291" i="20"/>
  <c r="AV291" i="20"/>
  <c r="AT291" i="20"/>
  <c r="AS291" i="20"/>
  <c r="AR291" i="20"/>
  <c r="AQ291" i="20"/>
  <c r="AP291" i="20"/>
  <c r="AO291" i="20"/>
  <c r="AN291" i="20"/>
  <c r="AM291" i="20"/>
  <c r="AL291" i="20"/>
  <c r="BD290" i="20"/>
  <c r="BC290" i="20"/>
  <c r="BB290" i="20"/>
  <c r="BA290" i="20"/>
  <c r="AZ290" i="20"/>
  <c r="AY290" i="20"/>
  <c r="AX290" i="20"/>
  <c r="AW290" i="20"/>
  <c r="AV290" i="20"/>
  <c r="AT290" i="20"/>
  <c r="AS290" i="20"/>
  <c r="AR290" i="20"/>
  <c r="AQ290" i="20"/>
  <c r="AP290" i="20"/>
  <c r="AO290" i="20"/>
  <c r="AN290" i="20"/>
  <c r="AM290" i="20"/>
  <c r="AL290" i="20"/>
  <c r="BD289" i="20"/>
  <c r="BC289" i="20"/>
  <c r="BB289" i="20"/>
  <c r="BA289" i="20"/>
  <c r="AZ289" i="20"/>
  <c r="AY289" i="20"/>
  <c r="AX289" i="20"/>
  <c r="AW289" i="20"/>
  <c r="AV289" i="20"/>
  <c r="AT289" i="20"/>
  <c r="AS289" i="20"/>
  <c r="AR289" i="20"/>
  <c r="AQ289" i="20"/>
  <c r="AP289" i="20"/>
  <c r="AO289" i="20"/>
  <c r="AN289" i="20"/>
  <c r="AM289" i="20"/>
  <c r="AL289" i="20"/>
  <c r="BD288" i="20"/>
  <c r="BC288" i="20"/>
  <c r="BB288" i="20"/>
  <c r="BA288" i="20"/>
  <c r="AZ288" i="20"/>
  <c r="AY288" i="20"/>
  <c r="AX288" i="20"/>
  <c r="AW288" i="20"/>
  <c r="AV288" i="20"/>
  <c r="AT288" i="20"/>
  <c r="AS288" i="20"/>
  <c r="AR288" i="20"/>
  <c r="AQ288" i="20"/>
  <c r="AP288" i="20"/>
  <c r="AO288" i="20"/>
  <c r="AN288" i="20"/>
  <c r="AM288" i="20"/>
  <c r="AL288" i="20"/>
  <c r="BD287" i="20"/>
  <c r="BC287" i="20"/>
  <c r="BB287" i="20"/>
  <c r="BA287" i="20"/>
  <c r="AZ287" i="20"/>
  <c r="AY287" i="20"/>
  <c r="AX287" i="20"/>
  <c r="AW287" i="20"/>
  <c r="AV287" i="20"/>
  <c r="AT287" i="20"/>
  <c r="AS287" i="20"/>
  <c r="AR287" i="20"/>
  <c r="AQ287" i="20"/>
  <c r="AP287" i="20"/>
  <c r="AO287" i="20"/>
  <c r="AN287" i="20"/>
  <c r="AM287" i="20"/>
  <c r="AL287" i="20"/>
  <c r="BD286" i="20"/>
  <c r="BC286" i="20"/>
  <c r="BB286" i="20"/>
  <c r="BA286" i="20"/>
  <c r="AZ286" i="20"/>
  <c r="AY286" i="20"/>
  <c r="AX286" i="20"/>
  <c r="AW286" i="20"/>
  <c r="AV286" i="20"/>
  <c r="AT286" i="20"/>
  <c r="AS286" i="20"/>
  <c r="AR286" i="20"/>
  <c r="AQ286" i="20"/>
  <c r="AP286" i="20"/>
  <c r="AO286" i="20"/>
  <c r="AN286" i="20"/>
  <c r="AM286" i="20"/>
  <c r="AL286" i="20"/>
  <c r="BD285" i="20"/>
  <c r="BC285" i="20"/>
  <c r="BB285" i="20"/>
  <c r="BA285" i="20"/>
  <c r="AZ285" i="20"/>
  <c r="AY285" i="20"/>
  <c r="AX285" i="20"/>
  <c r="AW285" i="20"/>
  <c r="AV285" i="20"/>
  <c r="AT285" i="20"/>
  <c r="AS285" i="20"/>
  <c r="AR285" i="20"/>
  <c r="AQ285" i="20"/>
  <c r="AP285" i="20"/>
  <c r="AO285" i="20"/>
  <c r="AN285" i="20"/>
  <c r="AM285" i="20"/>
  <c r="AL285" i="20"/>
  <c r="BD284" i="20"/>
  <c r="BC284" i="20"/>
  <c r="BB284" i="20"/>
  <c r="BA284" i="20"/>
  <c r="AZ284" i="20"/>
  <c r="AY284" i="20"/>
  <c r="AX284" i="20"/>
  <c r="AW284" i="20"/>
  <c r="AV284" i="20"/>
  <c r="AT284" i="20"/>
  <c r="AS284" i="20"/>
  <c r="AR284" i="20"/>
  <c r="AQ284" i="20"/>
  <c r="AP284" i="20"/>
  <c r="AO284" i="20"/>
  <c r="AN284" i="20"/>
  <c r="AM284" i="20"/>
  <c r="AL284" i="20"/>
  <c r="BD283" i="20"/>
  <c r="BC283" i="20"/>
  <c r="BB283" i="20"/>
  <c r="BA283" i="20"/>
  <c r="AZ283" i="20"/>
  <c r="AY283" i="20"/>
  <c r="AX283" i="20"/>
  <c r="AW283" i="20"/>
  <c r="AV283" i="20"/>
  <c r="AT283" i="20"/>
  <c r="AS283" i="20"/>
  <c r="AR283" i="20"/>
  <c r="AQ283" i="20"/>
  <c r="AP283" i="20"/>
  <c r="AO283" i="20"/>
  <c r="AN283" i="20"/>
  <c r="AM283" i="20"/>
  <c r="AL283" i="20"/>
  <c r="BD243" i="20"/>
  <c r="BC243" i="20"/>
  <c r="BB243" i="20"/>
  <c r="BA243" i="20"/>
  <c r="AZ243" i="20"/>
  <c r="AY243" i="20"/>
  <c r="AX243" i="20"/>
  <c r="AW243" i="20"/>
  <c r="AV243" i="20"/>
  <c r="AT243" i="20"/>
  <c r="AS243" i="20"/>
  <c r="AR243" i="20"/>
  <c r="AQ243" i="20"/>
  <c r="AP243" i="20"/>
  <c r="AO243" i="20"/>
  <c r="AN243" i="20"/>
  <c r="AM243" i="20"/>
  <c r="AL243" i="20"/>
  <c r="BD242" i="20"/>
  <c r="BC242" i="20"/>
  <c r="BB242" i="20"/>
  <c r="BA242" i="20"/>
  <c r="AZ242" i="20"/>
  <c r="AY242" i="20"/>
  <c r="AX242" i="20"/>
  <c r="AW242" i="20"/>
  <c r="AV242" i="20"/>
  <c r="AT242" i="20"/>
  <c r="AS242" i="20"/>
  <c r="AR242" i="20"/>
  <c r="AQ242" i="20"/>
  <c r="AP242" i="20"/>
  <c r="AO242" i="20"/>
  <c r="AN242" i="20"/>
  <c r="AM242" i="20"/>
  <c r="AL242" i="20"/>
  <c r="BD241" i="20"/>
  <c r="BC241" i="20"/>
  <c r="BB241" i="20"/>
  <c r="BA241" i="20"/>
  <c r="AZ241" i="20"/>
  <c r="AY241" i="20"/>
  <c r="AX241" i="20"/>
  <c r="AW241" i="20"/>
  <c r="AV241" i="20"/>
  <c r="AT241" i="20"/>
  <c r="AS241" i="20"/>
  <c r="AR241" i="20"/>
  <c r="AQ241" i="20"/>
  <c r="AP241" i="20"/>
  <c r="AO241" i="20"/>
  <c r="AN241" i="20"/>
  <c r="AM241" i="20"/>
  <c r="AL241" i="20"/>
  <c r="BD240" i="20"/>
  <c r="BC240" i="20"/>
  <c r="BB240" i="20"/>
  <c r="BA240" i="20"/>
  <c r="AZ240" i="20"/>
  <c r="AY240" i="20"/>
  <c r="AX240" i="20"/>
  <c r="AW240" i="20"/>
  <c r="AV240" i="20"/>
  <c r="AT240" i="20"/>
  <c r="AS240" i="20"/>
  <c r="AR240" i="20"/>
  <c r="AQ240" i="20"/>
  <c r="AP240" i="20"/>
  <c r="AO240" i="20"/>
  <c r="AN240" i="20"/>
  <c r="AM240" i="20"/>
  <c r="AL240" i="20"/>
  <c r="BD239" i="20"/>
  <c r="BC239" i="20"/>
  <c r="BB239" i="20"/>
  <c r="BA239" i="20"/>
  <c r="AZ239" i="20"/>
  <c r="AY239" i="20"/>
  <c r="AX239" i="20"/>
  <c r="AW239" i="20"/>
  <c r="AV239" i="20"/>
  <c r="AT239" i="20"/>
  <c r="AS239" i="20"/>
  <c r="AR239" i="20"/>
  <c r="AQ239" i="20"/>
  <c r="AP239" i="20"/>
  <c r="AO239" i="20"/>
  <c r="AN239" i="20"/>
  <c r="AM239" i="20"/>
  <c r="AL239" i="20"/>
  <c r="BD238" i="20"/>
  <c r="BC238" i="20"/>
  <c r="BB238" i="20"/>
  <c r="BA238" i="20"/>
  <c r="AZ238" i="20"/>
  <c r="AY238" i="20"/>
  <c r="AX238" i="20"/>
  <c r="AW238" i="20"/>
  <c r="AV238" i="20"/>
  <c r="AT238" i="20"/>
  <c r="AS238" i="20"/>
  <c r="AR238" i="20"/>
  <c r="AQ238" i="20"/>
  <c r="AP238" i="20"/>
  <c r="AO238" i="20"/>
  <c r="AN238" i="20"/>
  <c r="AM238" i="20"/>
  <c r="AL238" i="20"/>
  <c r="BD237" i="20"/>
  <c r="BC237" i="20"/>
  <c r="BB237" i="20"/>
  <c r="BA237" i="20"/>
  <c r="AZ237" i="20"/>
  <c r="AY237" i="20"/>
  <c r="AX237" i="20"/>
  <c r="AW237" i="20"/>
  <c r="AV237" i="20"/>
  <c r="AT237" i="20"/>
  <c r="AS237" i="20"/>
  <c r="AR237" i="20"/>
  <c r="AQ237" i="20"/>
  <c r="AP237" i="20"/>
  <c r="AO237" i="20"/>
  <c r="AN237" i="20"/>
  <c r="AM237" i="20"/>
  <c r="AL237" i="20"/>
  <c r="BD236" i="20"/>
  <c r="BC236" i="20"/>
  <c r="BB236" i="20"/>
  <c r="BA236" i="20"/>
  <c r="AZ236" i="20"/>
  <c r="AY236" i="20"/>
  <c r="AX236" i="20"/>
  <c r="AW236" i="20"/>
  <c r="AV236" i="20"/>
  <c r="AT236" i="20"/>
  <c r="AS236" i="20"/>
  <c r="AR236" i="20"/>
  <c r="AQ236" i="20"/>
  <c r="AP236" i="20"/>
  <c r="AO236" i="20"/>
  <c r="AN236" i="20"/>
  <c r="AM236" i="20"/>
  <c r="AL236" i="20"/>
  <c r="BD234" i="20"/>
  <c r="BC234" i="20"/>
  <c r="BB234" i="20"/>
  <c r="BA234" i="20"/>
  <c r="AZ234" i="20"/>
  <c r="AY234" i="20"/>
  <c r="AX234" i="20"/>
  <c r="AW234" i="20"/>
  <c r="AV234" i="20"/>
  <c r="AT234" i="20"/>
  <c r="AS234" i="20"/>
  <c r="AR234" i="20"/>
  <c r="AQ234" i="20"/>
  <c r="AP234" i="20"/>
  <c r="AO234" i="20"/>
  <c r="AN234" i="20"/>
  <c r="AM234" i="20"/>
  <c r="AL234" i="20"/>
  <c r="BD233" i="20"/>
  <c r="BC233" i="20"/>
  <c r="BB233" i="20"/>
  <c r="BA233" i="20"/>
  <c r="AZ233" i="20"/>
  <c r="AY233" i="20"/>
  <c r="AX233" i="20"/>
  <c r="AW233" i="20"/>
  <c r="AV233" i="20"/>
  <c r="AT233" i="20"/>
  <c r="AS233" i="20"/>
  <c r="AR233" i="20"/>
  <c r="AQ233" i="20"/>
  <c r="AP233" i="20"/>
  <c r="AO233" i="20"/>
  <c r="AN233" i="20"/>
  <c r="AM233" i="20"/>
  <c r="AL233" i="20"/>
  <c r="BD232" i="20"/>
  <c r="BC232" i="20"/>
  <c r="BB232" i="20"/>
  <c r="BA232" i="20"/>
  <c r="AZ232" i="20"/>
  <c r="AY232" i="20"/>
  <c r="AX232" i="20"/>
  <c r="AW232" i="20"/>
  <c r="AV232" i="20"/>
  <c r="AT232" i="20"/>
  <c r="AS232" i="20"/>
  <c r="AR232" i="20"/>
  <c r="AQ232" i="20"/>
  <c r="AP232" i="20"/>
  <c r="AO232" i="20"/>
  <c r="AN232" i="20"/>
  <c r="AM232" i="20"/>
  <c r="AL232" i="20"/>
  <c r="BD231" i="20"/>
  <c r="BC231" i="20"/>
  <c r="BB231" i="20"/>
  <c r="BA231" i="20"/>
  <c r="AZ231" i="20"/>
  <c r="AY231" i="20"/>
  <c r="AX231" i="20"/>
  <c r="AW231" i="20"/>
  <c r="AV231" i="20"/>
  <c r="AT231" i="20"/>
  <c r="AS231" i="20"/>
  <c r="AR231" i="20"/>
  <c r="AQ231" i="20"/>
  <c r="AP231" i="20"/>
  <c r="AO231" i="20"/>
  <c r="AN231" i="20"/>
  <c r="AM231" i="20"/>
  <c r="AL231" i="20"/>
  <c r="BD230" i="20"/>
  <c r="BC230" i="20"/>
  <c r="BB230" i="20"/>
  <c r="BA230" i="20"/>
  <c r="AZ230" i="20"/>
  <c r="AY230" i="20"/>
  <c r="AX230" i="20"/>
  <c r="AW230" i="20"/>
  <c r="AV230" i="20"/>
  <c r="AT230" i="20"/>
  <c r="AS230" i="20"/>
  <c r="AR230" i="20"/>
  <c r="AQ230" i="20"/>
  <c r="AP230" i="20"/>
  <c r="AO230" i="20"/>
  <c r="AN230" i="20"/>
  <c r="AM230" i="20"/>
  <c r="AL230" i="20"/>
  <c r="BD229" i="20"/>
  <c r="BC229" i="20"/>
  <c r="BB229" i="20"/>
  <c r="BA229" i="20"/>
  <c r="AZ229" i="20"/>
  <c r="AY229" i="20"/>
  <c r="AX229" i="20"/>
  <c r="AW229" i="20"/>
  <c r="AV229" i="20"/>
  <c r="AT229" i="20"/>
  <c r="AS229" i="20"/>
  <c r="AR229" i="20"/>
  <c r="AQ229" i="20"/>
  <c r="AP229" i="20"/>
  <c r="AO229" i="20"/>
  <c r="AN229" i="20"/>
  <c r="AM229" i="20"/>
  <c r="AL229" i="20"/>
  <c r="BD228" i="20"/>
  <c r="BC228" i="20"/>
  <c r="BB228" i="20"/>
  <c r="BA228" i="20"/>
  <c r="AZ228" i="20"/>
  <c r="AY228" i="20"/>
  <c r="AX228" i="20"/>
  <c r="AW228" i="20"/>
  <c r="AV228" i="20"/>
  <c r="AT228" i="20"/>
  <c r="AS228" i="20"/>
  <c r="AR228" i="20"/>
  <c r="AQ228" i="20"/>
  <c r="AP228" i="20"/>
  <c r="AO228" i="20"/>
  <c r="AN228" i="20"/>
  <c r="AM228" i="20"/>
  <c r="AL228" i="20"/>
  <c r="BD227" i="20"/>
  <c r="BC227" i="20"/>
  <c r="BB227" i="20"/>
  <c r="BA227" i="20"/>
  <c r="AZ227" i="20"/>
  <c r="AY227" i="20"/>
  <c r="AX227" i="20"/>
  <c r="AW227" i="20"/>
  <c r="AV227" i="20"/>
  <c r="AT227" i="20"/>
  <c r="AS227" i="20"/>
  <c r="AR227" i="20"/>
  <c r="AQ227" i="20"/>
  <c r="AP227" i="20"/>
  <c r="AO227" i="20"/>
  <c r="AN227" i="20"/>
  <c r="AM227" i="20"/>
  <c r="AL227" i="20"/>
  <c r="BD187" i="20"/>
  <c r="BC187" i="20"/>
  <c r="BB187" i="20"/>
  <c r="BA187" i="20"/>
  <c r="AZ187" i="20"/>
  <c r="AY187" i="20"/>
  <c r="AX187" i="20"/>
  <c r="AW187" i="20"/>
  <c r="AV187" i="20"/>
  <c r="AT187" i="20"/>
  <c r="AS187" i="20"/>
  <c r="AR187" i="20"/>
  <c r="AQ187" i="20"/>
  <c r="AP187" i="20"/>
  <c r="AO187" i="20"/>
  <c r="AN187" i="20"/>
  <c r="AM187" i="20"/>
  <c r="AL187" i="20"/>
  <c r="BD186" i="20"/>
  <c r="BC186" i="20"/>
  <c r="BB186" i="20"/>
  <c r="BA186" i="20"/>
  <c r="AZ186" i="20"/>
  <c r="AY186" i="20"/>
  <c r="AX186" i="20"/>
  <c r="AW186" i="20"/>
  <c r="AV186" i="20"/>
  <c r="AT186" i="20"/>
  <c r="AS186" i="20"/>
  <c r="AR186" i="20"/>
  <c r="AQ186" i="20"/>
  <c r="AP186" i="20"/>
  <c r="AO186" i="20"/>
  <c r="AN186" i="20"/>
  <c r="AM186" i="20"/>
  <c r="AL186" i="20"/>
  <c r="BD185" i="20"/>
  <c r="BC185" i="20"/>
  <c r="BB185" i="20"/>
  <c r="BA185" i="20"/>
  <c r="AZ185" i="20"/>
  <c r="AY185" i="20"/>
  <c r="AX185" i="20"/>
  <c r="AW185" i="20"/>
  <c r="AV185" i="20"/>
  <c r="AT185" i="20"/>
  <c r="AS185" i="20"/>
  <c r="AR185" i="20"/>
  <c r="AQ185" i="20"/>
  <c r="AP185" i="20"/>
  <c r="AO185" i="20"/>
  <c r="AN185" i="20"/>
  <c r="AM185" i="20"/>
  <c r="AL185" i="20"/>
  <c r="BD184" i="20"/>
  <c r="BC184" i="20"/>
  <c r="BB184" i="20"/>
  <c r="BA184" i="20"/>
  <c r="AZ184" i="20"/>
  <c r="AY184" i="20"/>
  <c r="AX184" i="20"/>
  <c r="AW184" i="20"/>
  <c r="AV184" i="20"/>
  <c r="AT184" i="20"/>
  <c r="AS184" i="20"/>
  <c r="AR184" i="20"/>
  <c r="AQ184" i="20"/>
  <c r="AP184" i="20"/>
  <c r="AO184" i="20"/>
  <c r="AN184" i="20"/>
  <c r="AM184" i="20"/>
  <c r="AL184" i="20"/>
  <c r="BD183" i="20"/>
  <c r="BC183" i="20"/>
  <c r="BB183" i="20"/>
  <c r="BA183" i="20"/>
  <c r="AZ183" i="20"/>
  <c r="AY183" i="20"/>
  <c r="AX183" i="20"/>
  <c r="AW183" i="20"/>
  <c r="AV183" i="20"/>
  <c r="AT183" i="20"/>
  <c r="AS183" i="20"/>
  <c r="AR183" i="20"/>
  <c r="AQ183" i="20"/>
  <c r="AP183" i="20"/>
  <c r="AO183" i="20"/>
  <c r="AN183" i="20"/>
  <c r="AM183" i="20"/>
  <c r="AL183" i="20"/>
  <c r="BD182" i="20"/>
  <c r="BC182" i="20"/>
  <c r="BB182" i="20"/>
  <c r="BA182" i="20"/>
  <c r="AZ182" i="20"/>
  <c r="AY182" i="20"/>
  <c r="AX182" i="20"/>
  <c r="AW182" i="20"/>
  <c r="AV182" i="20"/>
  <c r="AT182" i="20"/>
  <c r="AS182" i="20"/>
  <c r="AR182" i="20"/>
  <c r="AQ182" i="20"/>
  <c r="AP182" i="20"/>
  <c r="AO182" i="20"/>
  <c r="AN182" i="20"/>
  <c r="AM182" i="20"/>
  <c r="AL182" i="20"/>
  <c r="BD131" i="20"/>
  <c r="BC131" i="20"/>
  <c r="BB131" i="20"/>
  <c r="BA131" i="20"/>
  <c r="AZ131" i="20"/>
  <c r="AY131" i="20"/>
  <c r="AX131" i="20"/>
  <c r="AW131" i="20"/>
  <c r="AV131" i="20"/>
  <c r="AT131" i="20"/>
  <c r="AS131" i="20"/>
  <c r="AR131" i="20"/>
  <c r="AQ131" i="20"/>
  <c r="AP131" i="20"/>
  <c r="AO131" i="20"/>
  <c r="AN131" i="20"/>
  <c r="AM131" i="20"/>
  <c r="AL131" i="20"/>
  <c r="BD130" i="20"/>
  <c r="BC130" i="20"/>
  <c r="BB130" i="20"/>
  <c r="BA130" i="20"/>
  <c r="AZ130" i="20"/>
  <c r="AY130" i="20"/>
  <c r="AX130" i="20"/>
  <c r="AW130" i="20"/>
  <c r="AV130" i="20"/>
  <c r="AT130" i="20"/>
  <c r="AS130" i="20"/>
  <c r="AR130" i="20"/>
  <c r="AQ130" i="20"/>
  <c r="AP130" i="20"/>
  <c r="AO130" i="20"/>
  <c r="AN130" i="20"/>
  <c r="AM130" i="20"/>
  <c r="AL130" i="20"/>
  <c r="BD129" i="20"/>
  <c r="BC129" i="20"/>
  <c r="BB129" i="20"/>
  <c r="BA129" i="20"/>
  <c r="AZ129" i="20"/>
  <c r="AY129" i="20"/>
  <c r="AX129" i="20"/>
  <c r="AW129" i="20"/>
  <c r="AV129" i="20"/>
  <c r="AT129" i="20"/>
  <c r="AS129" i="20"/>
  <c r="AR129" i="20"/>
  <c r="AQ129" i="20"/>
  <c r="AP129" i="20"/>
  <c r="AO129" i="20"/>
  <c r="AN129" i="20"/>
  <c r="AM129" i="20"/>
  <c r="AL129" i="20"/>
  <c r="BD128" i="20"/>
  <c r="BC128" i="20"/>
  <c r="BB128" i="20"/>
  <c r="BA128" i="20"/>
  <c r="AZ128" i="20"/>
  <c r="AY128" i="20"/>
  <c r="AX128" i="20"/>
  <c r="AW128" i="20"/>
  <c r="AV128" i="20"/>
  <c r="AT128" i="20"/>
  <c r="AS128" i="20"/>
  <c r="AR128" i="20"/>
  <c r="AQ128" i="20"/>
  <c r="AP128" i="20"/>
  <c r="AO128" i="20"/>
  <c r="AN128" i="20"/>
  <c r="AM128" i="20"/>
  <c r="AL128" i="20"/>
  <c r="BD127" i="20"/>
  <c r="BC127" i="20"/>
  <c r="BB127" i="20"/>
  <c r="BA127" i="20"/>
  <c r="AZ127" i="20"/>
  <c r="AY127" i="20"/>
  <c r="AX127" i="20"/>
  <c r="AW127" i="20"/>
  <c r="AV127" i="20"/>
  <c r="AT127" i="20"/>
  <c r="AS127" i="20"/>
  <c r="AR127" i="20"/>
  <c r="AQ127" i="20"/>
  <c r="AP127" i="20"/>
  <c r="AO127" i="20"/>
  <c r="AN127" i="20"/>
  <c r="AM127" i="20"/>
  <c r="AL127" i="20"/>
  <c r="BD126" i="20"/>
  <c r="BC126" i="20"/>
  <c r="BB126" i="20"/>
  <c r="BA126" i="20"/>
  <c r="AZ126" i="20"/>
  <c r="AY126" i="20"/>
  <c r="AX126" i="20"/>
  <c r="AW126" i="20"/>
  <c r="AV126" i="20"/>
  <c r="AT126" i="20"/>
  <c r="AS126" i="20"/>
  <c r="AR126" i="20"/>
  <c r="AQ126" i="20"/>
  <c r="AP126" i="20"/>
  <c r="AO126" i="20"/>
  <c r="AN126" i="20"/>
  <c r="AM126" i="20"/>
  <c r="AL126" i="20"/>
  <c r="BD125" i="20"/>
  <c r="BC125" i="20"/>
  <c r="BB125" i="20"/>
  <c r="BA125" i="20"/>
  <c r="AZ125" i="20"/>
  <c r="AY125" i="20"/>
  <c r="AX125" i="20"/>
  <c r="AW125" i="20"/>
  <c r="AV125" i="20"/>
  <c r="AT125" i="20"/>
  <c r="AS125" i="20"/>
  <c r="AR125" i="20"/>
  <c r="AQ125" i="20"/>
  <c r="AP125" i="20"/>
  <c r="AO125" i="20"/>
  <c r="AN125" i="20"/>
  <c r="AM125" i="20"/>
  <c r="AL125" i="20"/>
  <c r="BD124" i="20"/>
  <c r="BC124" i="20"/>
  <c r="BB124" i="20"/>
  <c r="BA124" i="20"/>
  <c r="AZ124" i="20"/>
  <c r="AY124" i="20"/>
  <c r="AX124" i="20"/>
  <c r="AW124" i="20"/>
  <c r="AV124" i="20"/>
  <c r="AT124" i="20"/>
  <c r="AS124" i="20"/>
  <c r="AR124" i="20"/>
  <c r="AQ124" i="20"/>
  <c r="AP124" i="20"/>
  <c r="AO124" i="20"/>
  <c r="AN124" i="20"/>
  <c r="AM124" i="20"/>
  <c r="AL124" i="20"/>
  <c r="BD123" i="20"/>
  <c r="BC123" i="20"/>
  <c r="BB123" i="20"/>
  <c r="BA123" i="20"/>
  <c r="AZ123" i="20"/>
  <c r="AY123" i="20"/>
  <c r="AX123" i="20"/>
  <c r="AW123" i="20"/>
  <c r="AV123" i="20"/>
  <c r="AT123" i="20"/>
  <c r="AS123" i="20"/>
  <c r="AR123" i="20"/>
  <c r="AQ123" i="20"/>
  <c r="AP123" i="20"/>
  <c r="AO123" i="20"/>
  <c r="AN123" i="20"/>
  <c r="AM123" i="20"/>
  <c r="AL123" i="20"/>
  <c r="BD122" i="20"/>
  <c r="BC122" i="20"/>
  <c r="BB122" i="20"/>
  <c r="BA122" i="20"/>
  <c r="AZ122" i="20"/>
  <c r="AY122" i="20"/>
  <c r="AX122" i="20"/>
  <c r="AW122" i="20"/>
  <c r="AV122" i="20"/>
  <c r="AT122" i="20"/>
  <c r="AS122" i="20"/>
  <c r="AR122" i="20"/>
  <c r="AQ122" i="20"/>
  <c r="AP122" i="20"/>
  <c r="AO122" i="20"/>
  <c r="AN122" i="20"/>
  <c r="AM122" i="20"/>
  <c r="AL122" i="20"/>
  <c r="BD121" i="20"/>
  <c r="BC121" i="20"/>
  <c r="BB121" i="20"/>
  <c r="BA121" i="20"/>
  <c r="AZ121" i="20"/>
  <c r="AY121" i="20"/>
  <c r="AX121" i="20"/>
  <c r="AW121" i="20"/>
  <c r="AV121" i="20"/>
  <c r="AT121" i="20"/>
  <c r="AS121" i="20"/>
  <c r="AR121" i="20"/>
  <c r="AQ121" i="20"/>
  <c r="AP121" i="20"/>
  <c r="AO121" i="20"/>
  <c r="AN121" i="20"/>
  <c r="AM121" i="20"/>
  <c r="AL121" i="20"/>
  <c r="BD120" i="20"/>
  <c r="BC120" i="20"/>
  <c r="BB120" i="20"/>
  <c r="BA120" i="20"/>
  <c r="AZ120" i="20"/>
  <c r="AY120" i="20"/>
  <c r="AX120" i="20"/>
  <c r="AW120" i="20"/>
  <c r="AV120" i="20"/>
  <c r="AT120" i="20"/>
  <c r="AS120" i="20"/>
  <c r="AR120" i="20"/>
  <c r="AQ120" i="20"/>
  <c r="AP120" i="20"/>
  <c r="AO120" i="20"/>
  <c r="AN120" i="20"/>
  <c r="AM120" i="20"/>
  <c r="AL120" i="20"/>
  <c r="BD119" i="20"/>
  <c r="BC119" i="20"/>
  <c r="BB119" i="20"/>
  <c r="BA119" i="20"/>
  <c r="AZ119" i="20"/>
  <c r="AY119" i="20"/>
  <c r="AX119" i="20"/>
  <c r="AW119" i="20"/>
  <c r="AV119" i="20"/>
  <c r="AT119" i="20"/>
  <c r="AS119" i="20"/>
  <c r="AR119" i="20"/>
  <c r="AQ119" i="20"/>
  <c r="AP119" i="20"/>
  <c r="AO119" i="20"/>
  <c r="AN119" i="20"/>
  <c r="AM119" i="20"/>
  <c r="AL119" i="20"/>
  <c r="BD118" i="20"/>
  <c r="BC118" i="20"/>
  <c r="BB118" i="20"/>
  <c r="BA118" i="20"/>
  <c r="AZ118" i="20"/>
  <c r="AY118" i="20"/>
  <c r="AX118" i="20"/>
  <c r="AW118" i="20"/>
  <c r="AV118" i="20"/>
  <c r="AT118" i="20"/>
  <c r="AS118" i="20"/>
  <c r="AR118" i="20"/>
  <c r="AQ118" i="20"/>
  <c r="AP118" i="20"/>
  <c r="AO118" i="20"/>
  <c r="AN118" i="20"/>
  <c r="AM118" i="20"/>
  <c r="AL118" i="20"/>
  <c r="BD117" i="20"/>
  <c r="BC117" i="20"/>
  <c r="BB117" i="20"/>
  <c r="BA117" i="20"/>
  <c r="AZ117" i="20"/>
  <c r="AY117" i="20"/>
  <c r="AX117" i="20"/>
  <c r="AW117" i="20"/>
  <c r="AV117" i="20"/>
  <c r="AT117" i="20"/>
  <c r="AS117" i="20"/>
  <c r="AR117" i="20"/>
  <c r="AQ117" i="20"/>
  <c r="AP117" i="20"/>
  <c r="AO117" i="20"/>
  <c r="AN117" i="20"/>
  <c r="AM117" i="20"/>
  <c r="AL117" i="20"/>
  <c r="BD116" i="20"/>
  <c r="BC116" i="20"/>
  <c r="BB116" i="20"/>
  <c r="BA116" i="20"/>
  <c r="AZ116" i="20"/>
  <c r="AY116" i="20"/>
  <c r="AX116" i="20"/>
  <c r="AW116" i="20"/>
  <c r="AV116" i="20"/>
  <c r="AT116" i="20"/>
  <c r="AS116" i="20"/>
  <c r="AR116" i="20"/>
  <c r="AQ116" i="20"/>
  <c r="AP116" i="20"/>
  <c r="AO116" i="20"/>
  <c r="AN116" i="20"/>
  <c r="AM116" i="20"/>
  <c r="AL116" i="20"/>
  <c r="BD115" i="20"/>
  <c r="BC115" i="20"/>
  <c r="BB115" i="20"/>
  <c r="BA115" i="20"/>
  <c r="AZ115" i="20"/>
  <c r="AY115" i="20"/>
  <c r="AX115" i="20"/>
  <c r="AW115" i="20"/>
  <c r="AV115" i="20"/>
  <c r="AT115" i="20"/>
  <c r="AS115" i="20"/>
  <c r="AR115" i="20"/>
  <c r="AQ115" i="20"/>
  <c r="AP115" i="20"/>
  <c r="AO115" i="20"/>
  <c r="AN115" i="20"/>
  <c r="AM115" i="20"/>
  <c r="AL115" i="20"/>
  <c r="BD75" i="20"/>
  <c r="BC75" i="20"/>
  <c r="BB75" i="20"/>
  <c r="BA75" i="20"/>
  <c r="AZ75" i="20"/>
  <c r="AY75" i="20"/>
  <c r="AX75" i="20"/>
  <c r="AW75" i="20"/>
  <c r="AV75" i="20"/>
  <c r="AT75" i="20"/>
  <c r="AS75" i="20"/>
  <c r="AR75" i="20"/>
  <c r="AQ75" i="20"/>
  <c r="AP75" i="20"/>
  <c r="AO75" i="20"/>
  <c r="AN75" i="20"/>
  <c r="AM75" i="20"/>
  <c r="AL75" i="20"/>
  <c r="BD74" i="20"/>
  <c r="BC74" i="20"/>
  <c r="BB74" i="20"/>
  <c r="BA74" i="20"/>
  <c r="AZ74" i="20"/>
  <c r="AY74" i="20"/>
  <c r="AX74" i="20"/>
  <c r="AW74" i="20"/>
  <c r="AV74" i="20"/>
  <c r="AT74" i="20"/>
  <c r="AS74" i="20"/>
  <c r="AR74" i="20"/>
  <c r="AQ74" i="20"/>
  <c r="AP74" i="20"/>
  <c r="AO74" i="20"/>
  <c r="AN74" i="20"/>
  <c r="AM74" i="20"/>
  <c r="AL74" i="20"/>
  <c r="BD73" i="20"/>
  <c r="BC73" i="20"/>
  <c r="BB73" i="20"/>
  <c r="BA73" i="20"/>
  <c r="AZ73" i="20"/>
  <c r="AY73" i="20"/>
  <c r="AX73" i="20"/>
  <c r="AW73" i="20"/>
  <c r="AV73" i="20"/>
  <c r="AT73" i="20"/>
  <c r="AS73" i="20"/>
  <c r="AR73" i="20"/>
  <c r="AQ73" i="20"/>
  <c r="AP73" i="20"/>
  <c r="AO73" i="20"/>
  <c r="AN73" i="20"/>
  <c r="AM73" i="20"/>
  <c r="AL73" i="20"/>
  <c r="BD72" i="20"/>
  <c r="BC72" i="20"/>
  <c r="BB72" i="20"/>
  <c r="BA72" i="20"/>
  <c r="AZ72" i="20"/>
  <c r="AY72" i="20"/>
  <c r="AX72" i="20"/>
  <c r="AW72" i="20"/>
  <c r="AV72" i="20"/>
  <c r="AT72" i="20"/>
  <c r="AS72" i="20"/>
  <c r="AR72" i="20"/>
  <c r="AQ72" i="20"/>
  <c r="AP72" i="20"/>
  <c r="AO72" i="20"/>
  <c r="AN72" i="20"/>
  <c r="AM72" i="20"/>
  <c r="AL72" i="20"/>
  <c r="BD71" i="20"/>
  <c r="BC71" i="20"/>
  <c r="BB71" i="20"/>
  <c r="BA71" i="20"/>
  <c r="AZ71" i="20"/>
  <c r="AY71" i="20"/>
  <c r="AX71" i="20"/>
  <c r="AW71" i="20"/>
  <c r="AV71" i="20"/>
  <c r="AT71" i="20"/>
  <c r="AS71" i="20"/>
  <c r="AR71" i="20"/>
  <c r="AQ71" i="20"/>
  <c r="AP71" i="20"/>
  <c r="AO71" i="20"/>
  <c r="AN71" i="20"/>
  <c r="AM71" i="20"/>
  <c r="AL71" i="20"/>
  <c r="BD70" i="20"/>
  <c r="BC70" i="20"/>
  <c r="BB70" i="20"/>
  <c r="BA70" i="20"/>
  <c r="AZ70" i="20"/>
  <c r="AY70" i="20"/>
  <c r="AX70" i="20"/>
  <c r="AW70" i="20"/>
  <c r="AV70" i="20"/>
  <c r="AT70" i="20"/>
  <c r="AS70" i="20"/>
  <c r="AR70" i="20"/>
  <c r="AQ70" i="20"/>
  <c r="AP70" i="20"/>
  <c r="AO70" i="20"/>
  <c r="AN70" i="20"/>
  <c r="AM70" i="20"/>
  <c r="AL70" i="20"/>
  <c r="BD69" i="20"/>
  <c r="BC69" i="20"/>
  <c r="BB69" i="20"/>
  <c r="BA69" i="20"/>
  <c r="AZ69" i="20"/>
  <c r="AY69" i="20"/>
  <c r="AX69" i="20"/>
  <c r="AW69" i="20"/>
  <c r="AV69" i="20"/>
  <c r="AT69" i="20"/>
  <c r="AS69" i="20"/>
  <c r="AR69" i="20"/>
  <c r="AQ69" i="20"/>
  <c r="AP69" i="20"/>
  <c r="AO69" i="20"/>
  <c r="AN69" i="20"/>
  <c r="AM69" i="20"/>
  <c r="AL69" i="20"/>
  <c r="BD68" i="20"/>
  <c r="BC68" i="20"/>
  <c r="BB68" i="20"/>
  <c r="BA68" i="20"/>
  <c r="AZ68" i="20"/>
  <c r="AY68" i="20"/>
  <c r="AX68" i="20"/>
  <c r="AW68" i="20"/>
  <c r="AV68" i="20"/>
  <c r="AT68" i="20"/>
  <c r="AS68" i="20"/>
  <c r="AR68" i="20"/>
  <c r="AQ68" i="20"/>
  <c r="AP68" i="20"/>
  <c r="AO68" i="20"/>
  <c r="AN68" i="20"/>
  <c r="AM68" i="20"/>
  <c r="AL68" i="20"/>
  <c r="BD66" i="20"/>
  <c r="BC66" i="20"/>
  <c r="BB66" i="20"/>
  <c r="BA66" i="20"/>
  <c r="AZ66" i="20"/>
  <c r="AY66" i="20"/>
  <c r="AX66" i="20"/>
  <c r="AW66" i="20"/>
  <c r="AV66" i="20"/>
  <c r="AT66" i="20"/>
  <c r="AS66" i="20"/>
  <c r="AR66" i="20"/>
  <c r="AQ66" i="20"/>
  <c r="AP66" i="20"/>
  <c r="AO66" i="20"/>
  <c r="AN66" i="20"/>
  <c r="AM66" i="20"/>
  <c r="AL66" i="20"/>
  <c r="BD65" i="20"/>
  <c r="BC65" i="20"/>
  <c r="BB65" i="20"/>
  <c r="BA65" i="20"/>
  <c r="AZ65" i="20"/>
  <c r="AY65" i="20"/>
  <c r="AX65" i="20"/>
  <c r="AW65" i="20"/>
  <c r="AV65" i="20"/>
  <c r="AT65" i="20"/>
  <c r="AS65" i="20"/>
  <c r="AR65" i="20"/>
  <c r="AQ65" i="20"/>
  <c r="AP65" i="20"/>
  <c r="AO65" i="20"/>
  <c r="AN65" i="20"/>
  <c r="AM65" i="20"/>
  <c r="AL65" i="20"/>
  <c r="BD64" i="20"/>
  <c r="BC64" i="20"/>
  <c r="BB64" i="20"/>
  <c r="BA64" i="20"/>
  <c r="AZ64" i="20"/>
  <c r="AY64" i="20"/>
  <c r="AX64" i="20"/>
  <c r="AW64" i="20"/>
  <c r="AV64" i="20"/>
  <c r="AT64" i="20"/>
  <c r="AS64" i="20"/>
  <c r="AR64" i="20"/>
  <c r="AQ64" i="20"/>
  <c r="AP64" i="20"/>
  <c r="AO64" i="20"/>
  <c r="AN64" i="20"/>
  <c r="AM64" i="20"/>
  <c r="AL64" i="20"/>
  <c r="BD63" i="20"/>
  <c r="BC63" i="20"/>
  <c r="BB63" i="20"/>
  <c r="BA63" i="20"/>
  <c r="AZ63" i="20"/>
  <c r="AY63" i="20"/>
  <c r="AX63" i="20"/>
  <c r="AW63" i="20"/>
  <c r="AV63" i="20"/>
  <c r="AT63" i="20"/>
  <c r="AS63" i="20"/>
  <c r="AR63" i="20"/>
  <c r="AQ63" i="20"/>
  <c r="AP63" i="20"/>
  <c r="AO63" i="20"/>
  <c r="AN63" i="20"/>
  <c r="AM63" i="20"/>
  <c r="AL63" i="20"/>
  <c r="BD62" i="20"/>
  <c r="BC62" i="20"/>
  <c r="BB62" i="20"/>
  <c r="BA62" i="20"/>
  <c r="AZ62" i="20"/>
  <c r="AY62" i="20"/>
  <c r="AX62" i="20"/>
  <c r="AW62" i="20"/>
  <c r="AV62" i="20"/>
  <c r="AT62" i="20"/>
  <c r="AS62" i="20"/>
  <c r="AR62" i="20"/>
  <c r="AQ62" i="20"/>
  <c r="AP62" i="20"/>
  <c r="AO62" i="20"/>
  <c r="AN62" i="20"/>
  <c r="AM62" i="20"/>
  <c r="AL62" i="20"/>
  <c r="BD61" i="20"/>
  <c r="BC61" i="20"/>
  <c r="BB61" i="20"/>
  <c r="BA61" i="20"/>
  <c r="AZ61" i="20"/>
  <c r="AY61" i="20"/>
  <c r="AX61" i="20"/>
  <c r="AW61" i="20"/>
  <c r="AV61" i="20"/>
  <c r="AT61" i="20"/>
  <c r="AS61" i="20"/>
  <c r="AR61" i="20"/>
  <c r="AQ61" i="20"/>
  <c r="AP61" i="20"/>
  <c r="AO61" i="20"/>
  <c r="AN61" i="20"/>
  <c r="AM61" i="20"/>
  <c r="AL61" i="20"/>
  <c r="BD60" i="20"/>
  <c r="BC60" i="20"/>
  <c r="BB60" i="20"/>
  <c r="BA60" i="20"/>
  <c r="AZ60" i="20"/>
  <c r="AY60" i="20"/>
  <c r="AX60" i="20"/>
  <c r="AW60" i="20"/>
  <c r="AV60" i="20"/>
  <c r="AT60" i="20"/>
  <c r="AS60" i="20"/>
  <c r="AR60" i="20"/>
  <c r="AQ60" i="20"/>
  <c r="AP60" i="20"/>
  <c r="AO60" i="20"/>
  <c r="AN60" i="20"/>
  <c r="AM60" i="20"/>
  <c r="AL60" i="20"/>
  <c r="BD59" i="20"/>
  <c r="BC59" i="20"/>
  <c r="BB59" i="20"/>
  <c r="BA59" i="20"/>
  <c r="AZ59" i="20"/>
  <c r="AY59" i="20"/>
  <c r="AX59" i="20"/>
  <c r="AW59" i="20"/>
  <c r="AV59" i="20"/>
  <c r="AT59" i="20"/>
  <c r="AS59" i="20"/>
  <c r="AR59" i="20"/>
  <c r="AQ59" i="20"/>
  <c r="AP59" i="20"/>
  <c r="AO59" i="20"/>
  <c r="AN59" i="20"/>
  <c r="AM59" i="20"/>
  <c r="AL59" i="20"/>
  <c r="AY5" i="20"/>
  <c r="AZ5" i="20"/>
  <c r="BA5" i="20"/>
  <c r="BB5" i="20"/>
  <c r="BC5" i="20"/>
  <c r="BD5" i="20"/>
  <c r="AY6" i="20"/>
  <c r="AZ6" i="20"/>
  <c r="BA6" i="20"/>
  <c r="BB6" i="20"/>
  <c r="BC6" i="20"/>
  <c r="BD6" i="20"/>
  <c r="AY7" i="20"/>
  <c r="AZ7" i="20"/>
  <c r="BA7" i="20"/>
  <c r="BB7" i="20"/>
  <c r="BC7" i="20"/>
  <c r="BD7" i="20"/>
  <c r="AY8" i="20"/>
  <c r="AZ8" i="20"/>
  <c r="BA8" i="20"/>
  <c r="BB8" i="20"/>
  <c r="BC8" i="20"/>
  <c r="BD8" i="20"/>
  <c r="AY9" i="20"/>
  <c r="AZ9" i="20"/>
  <c r="BA9" i="20"/>
  <c r="BB9" i="20"/>
  <c r="BC9" i="20"/>
  <c r="BD9" i="20"/>
  <c r="AY10" i="20"/>
  <c r="AZ10" i="20"/>
  <c r="BA10" i="20"/>
  <c r="BB10" i="20"/>
  <c r="BC10" i="20"/>
  <c r="BD10" i="20"/>
  <c r="AY11" i="20"/>
  <c r="AZ11" i="20"/>
  <c r="BA11" i="20"/>
  <c r="BB11" i="20"/>
  <c r="BC11" i="20"/>
  <c r="BD11" i="20"/>
  <c r="AY12" i="20"/>
  <c r="AZ12" i="20"/>
  <c r="BA12" i="20"/>
  <c r="BB12" i="20"/>
  <c r="BC12" i="20"/>
  <c r="BD12" i="20"/>
  <c r="AY13" i="20"/>
  <c r="AZ13" i="20"/>
  <c r="BA13" i="20"/>
  <c r="BB13" i="20"/>
  <c r="BC13" i="20"/>
  <c r="BD13" i="20"/>
  <c r="AY14" i="20"/>
  <c r="AZ14" i="20"/>
  <c r="BA14" i="20"/>
  <c r="BB14" i="20"/>
  <c r="BC14" i="20"/>
  <c r="BD14" i="20"/>
  <c r="AY15" i="20"/>
  <c r="AZ15" i="20"/>
  <c r="BA15" i="20"/>
  <c r="BB15" i="20"/>
  <c r="BC15" i="20"/>
  <c r="BD15" i="20"/>
  <c r="AY16" i="20"/>
  <c r="AZ16" i="20"/>
  <c r="BA16" i="20"/>
  <c r="BB16" i="20"/>
  <c r="BC16" i="20"/>
  <c r="BD16" i="20"/>
  <c r="AY17" i="20"/>
  <c r="AZ17" i="20"/>
  <c r="BA17" i="20"/>
  <c r="BB17" i="20"/>
  <c r="BC17" i="20"/>
  <c r="BD17" i="20"/>
  <c r="AY18" i="20"/>
  <c r="AZ18" i="20"/>
  <c r="BA18" i="20"/>
  <c r="BB18" i="20"/>
  <c r="BC18" i="20"/>
  <c r="BD18" i="20"/>
  <c r="AY19" i="20"/>
  <c r="AZ19" i="20"/>
  <c r="BA19" i="20"/>
  <c r="BB19" i="20"/>
  <c r="BC19" i="20"/>
  <c r="BD19" i="20"/>
  <c r="AX5" i="20"/>
  <c r="AX6" i="20"/>
  <c r="AX7" i="20"/>
  <c r="AX8" i="20"/>
  <c r="AX9" i="20"/>
  <c r="AX10" i="20"/>
  <c r="AX11" i="20"/>
  <c r="AX12" i="20"/>
  <c r="AX13" i="20"/>
  <c r="AX14" i="20"/>
  <c r="AX15" i="20"/>
  <c r="AX16" i="20"/>
  <c r="AX17" i="20"/>
  <c r="AX18" i="20"/>
  <c r="AX19" i="20"/>
  <c r="AW5" i="20"/>
  <c r="AW6" i="20"/>
  <c r="AW7" i="20"/>
  <c r="AW8" i="20"/>
  <c r="AW9" i="20"/>
  <c r="AW10" i="20"/>
  <c r="AW11" i="20"/>
  <c r="AW12" i="20"/>
  <c r="AW13" i="20"/>
  <c r="AW14" i="20"/>
  <c r="AW15" i="20"/>
  <c r="AW16" i="20"/>
  <c r="AW17" i="20"/>
  <c r="AW18" i="20"/>
  <c r="AW19" i="20"/>
  <c r="AV5" i="20"/>
  <c r="AV6" i="20"/>
  <c r="AV7" i="20"/>
  <c r="AV8" i="20"/>
  <c r="AV9" i="20"/>
  <c r="AV10" i="20"/>
  <c r="AV11" i="20"/>
  <c r="AV12" i="20"/>
  <c r="AV13" i="20"/>
  <c r="AV14" i="20"/>
  <c r="AV15" i="20"/>
  <c r="AV16" i="20"/>
  <c r="AV17" i="20"/>
  <c r="AV18" i="20"/>
  <c r="AV19" i="20"/>
  <c r="BD4" i="20"/>
  <c r="BC4" i="20"/>
  <c r="BB4" i="20"/>
  <c r="BA4" i="20"/>
  <c r="AZ4" i="20"/>
  <c r="AY4" i="20"/>
  <c r="AX4" i="20"/>
  <c r="AW4" i="20"/>
  <c r="AV4" i="20"/>
  <c r="BD3" i="20"/>
  <c r="BC3" i="20"/>
  <c r="BB3" i="20"/>
  <c r="BA3" i="20"/>
  <c r="AZ3" i="20"/>
  <c r="AY3" i="20"/>
  <c r="AX3" i="20"/>
  <c r="AW3" i="20"/>
  <c r="AV3" i="20"/>
  <c r="AT3" i="20"/>
  <c r="AS3" i="20"/>
  <c r="AR3" i="20"/>
  <c r="AQ3" i="20"/>
  <c r="AP3" i="20"/>
  <c r="AO3" i="20"/>
  <c r="AN3" i="20"/>
  <c r="AM3" i="20"/>
  <c r="AL3" i="20"/>
  <c r="AL4" i="20"/>
  <c r="AM4" i="20"/>
  <c r="AN4" i="20"/>
  <c r="AO4" i="20"/>
  <c r="AP4" i="20"/>
  <c r="AQ4" i="20"/>
  <c r="AR4" i="20"/>
  <c r="AS4" i="20"/>
  <c r="AT4" i="20"/>
  <c r="AL5" i="20"/>
  <c r="AM5" i="20"/>
  <c r="AN5" i="20"/>
  <c r="AO5" i="20"/>
  <c r="AP5" i="20"/>
  <c r="AQ5" i="20"/>
  <c r="AR5" i="20"/>
  <c r="AS5" i="20"/>
  <c r="AT5" i="20"/>
  <c r="AL6" i="20"/>
  <c r="AM6" i="20"/>
  <c r="AN6" i="20"/>
  <c r="AO6" i="20"/>
  <c r="AP6" i="20"/>
  <c r="AQ6" i="20"/>
  <c r="AR6" i="20"/>
  <c r="AS6" i="20"/>
  <c r="AT6" i="20"/>
  <c r="AL7" i="20"/>
  <c r="AM7" i="20"/>
  <c r="AN7" i="20"/>
  <c r="AO7" i="20"/>
  <c r="AP7" i="20"/>
  <c r="AQ7" i="20"/>
  <c r="AR7" i="20"/>
  <c r="AS7" i="20"/>
  <c r="AT7" i="20"/>
  <c r="AL8" i="20"/>
  <c r="AM8" i="20"/>
  <c r="AN8" i="20"/>
  <c r="AO8" i="20"/>
  <c r="AP8" i="20"/>
  <c r="AQ8" i="20"/>
  <c r="AR8" i="20"/>
  <c r="AS8" i="20"/>
  <c r="AT8" i="20"/>
  <c r="AL9" i="20"/>
  <c r="AM9" i="20"/>
  <c r="AN9" i="20"/>
  <c r="AO9" i="20"/>
  <c r="AP9" i="20"/>
  <c r="AQ9" i="20"/>
  <c r="AR9" i="20"/>
  <c r="AS9" i="20"/>
  <c r="AT9" i="20"/>
  <c r="AL10" i="20"/>
  <c r="AM10" i="20"/>
  <c r="AN10" i="20"/>
  <c r="AO10" i="20"/>
  <c r="AP10" i="20"/>
  <c r="AQ10" i="20"/>
  <c r="AR10" i="20"/>
  <c r="AS10" i="20"/>
  <c r="AT10" i="20"/>
  <c r="AL11" i="20"/>
  <c r="AM11" i="20"/>
  <c r="AN11" i="20"/>
  <c r="AO11" i="20"/>
  <c r="AP11" i="20"/>
  <c r="AQ11" i="20"/>
  <c r="AR11" i="20"/>
  <c r="AS11" i="20"/>
  <c r="AT11" i="20"/>
  <c r="AL12" i="20"/>
  <c r="AM12" i="20"/>
  <c r="AN12" i="20"/>
  <c r="AO12" i="20"/>
  <c r="AP12" i="20"/>
  <c r="AQ12" i="20"/>
  <c r="AR12" i="20"/>
  <c r="AS12" i="20"/>
  <c r="AT12" i="20"/>
  <c r="AL13" i="20"/>
  <c r="AM13" i="20"/>
  <c r="AN13" i="20"/>
  <c r="AO13" i="20"/>
  <c r="AP13" i="20"/>
  <c r="AQ13" i="20"/>
  <c r="AR13" i="20"/>
  <c r="AS13" i="20"/>
  <c r="AT13" i="20"/>
  <c r="AL14" i="20"/>
  <c r="AM14" i="20"/>
  <c r="AN14" i="20"/>
  <c r="AO14" i="20"/>
  <c r="AP14" i="20"/>
  <c r="AQ14" i="20"/>
  <c r="AR14" i="20"/>
  <c r="AS14" i="20"/>
  <c r="AT14" i="20"/>
  <c r="AL15" i="20"/>
  <c r="AM15" i="20"/>
  <c r="AN15" i="20"/>
  <c r="AO15" i="20"/>
  <c r="AP15" i="20"/>
  <c r="AQ15" i="20"/>
  <c r="AR15" i="20"/>
  <c r="AS15" i="20"/>
  <c r="AT15" i="20"/>
  <c r="AL16" i="20"/>
  <c r="AM16" i="20"/>
  <c r="AN16" i="20"/>
  <c r="AO16" i="20"/>
  <c r="AP16" i="20"/>
  <c r="AQ16" i="20"/>
  <c r="AR16" i="20"/>
  <c r="AS16" i="20"/>
  <c r="AT16" i="20"/>
  <c r="AL17" i="20"/>
  <c r="AM17" i="20"/>
  <c r="AN17" i="20"/>
  <c r="AO17" i="20"/>
  <c r="AP17" i="20"/>
  <c r="AQ17" i="20"/>
  <c r="AR17" i="20"/>
  <c r="AS17" i="20"/>
  <c r="AT17" i="20"/>
  <c r="AL18" i="20"/>
  <c r="AM18" i="20"/>
  <c r="AN18" i="20"/>
  <c r="AO18" i="20"/>
  <c r="AP18" i="20"/>
  <c r="AQ18" i="20"/>
  <c r="AR18" i="20"/>
  <c r="AS18" i="20"/>
  <c r="AT18" i="20"/>
  <c r="AL19" i="20"/>
  <c r="AM19" i="20"/>
  <c r="AN19" i="20"/>
  <c r="AO19" i="20"/>
  <c r="AP19" i="20"/>
  <c r="AQ19" i="20"/>
  <c r="AR19" i="20"/>
  <c r="AS19" i="20"/>
  <c r="AT19" i="20"/>
  <c r="AA435" i="20"/>
  <c r="AV435" i="20" s="1"/>
  <c r="AB435" i="20"/>
  <c r="AC435" i="20"/>
  <c r="AD435" i="20"/>
  <c r="AE435" i="20"/>
  <c r="AF435" i="20"/>
  <c r="AG435" i="20"/>
  <c r="AH435" i="20"/>
  <c r="AI435" i="20"/>
  <c r="AJ435" i="20"/>
  <c r="AA436" i="20"/>
  <c r="AB436" i="20"/>
  <c r="AC436" i="20"/>
  <c r="AD436" i="20"/>
  <c r="AE436" i="20"/>
  <c r="AY436" i="20" s="1"/>
  <c r="AF436" i="20"/>
  <c r="AG436" i="20"/>
  <c r="AH436" i="20"/>
  <c r="AI436" i="20"/>
  <c r="BC436" i="20" s="1"/>
  <c r="AJ436" i="20"/>
  <c r="AA437" i="20"/>
  <c r="AV437" i="20" s="1"/>
  <c r="AB437" i="20"/>
  <c r="AC437" i="20"/>
  <c r="AD437" i="20"/>
  <c r="AE437" i="20"/>
  <c r="AF437" i="20"/>
  <c r="AG437" i="20"/>
  <c r="AH437" i="20"/>
  <c r="AI437" i="20"/>
  <c r="BC437" i="20" s="1"/>
  <c r="AJ437" i="20"/>
  <c r="AA379" i="20"/>
  <c r="AV379" i="20" s="1"/>
  <c r="AB379" i="20"/>
  <c r="AC379" i="20"/>
  <c r="AD379" i="20"/>
  <c r="AE379" i="20"/>
  <c r="AY379" i="20" s="1"/>
  <c r="AF379" i="20"/>
  <c r="AG379" i="20"/>
  <c r="AH379" i="20"/>
  <c r="AI379" i="20"/>
  <c r="BC379" i="20" s="1"/>
  <c r="AJ379" i="20"/>
  <c r="AA380" i="20"/>
  <c r="AB380" i="20"/>
  <c r="AC380" i="20"/>
  <c r="AD380" i="20"/>
  <c r="AE380" i="20"/>
  <c r="AY380" i="20" s="1"/>
  <c r="AF380" i="20"/>
  <c r="AG380" i="20"/>
  <c r="AH380" i="20"/>
  <c r="AI380" i="20"/>
  <c r="BC380" i="20" s="1"/>
  <c r="AJ380" i="20"/>
  <c r="AA381" i="20"/>
  <c r="AV381" i="20" s="1"/>
  <c r="AB381" i="20"/>
  <c r="AC381" i="20"/>
  <c r="AD381" i="20"/>
  <c r="AE381" i="20"/>
  <c r="AY381" i="20" s="1"/>
  <c r="AF381" i="20"/>
  <c r="AG381" i="20"/>
  <c r="AH381" i="20"/>
  <c r="AI381" i="20"/>
  <c r="BC381" i="20" s="1"/>
  <c r="AJ381" i="20"/>
  <c r="AA323" i="20"/>
  <c r="AV323" i="20" s="1"/>
  <c r="AB323" i="20"/>
  <c r="AC323" i="20"/>
  <c r="AD323" i="20"/>
  <c r="AE323" i="20"/>
  <c r="AY323" i="20" s="1"/>
  <c r="AF323" i="20"/>
  <c r="AG323" i="20"/>
  <c r="AH323" i="20"/>
  <c r="AI323" i="20"/>
  <c r="BC323" i="20" s="1"/>
  <c r="AJ323" i="20"/>
  <c r="AA324" i="20"/>
  <c r="AV324" i="20" s="1"/>
  <c r="AB324" i="20"/>
  <c r="AC324" i="20"/>
  <c r="AD324" i="20"/>
  <c r="AE324" i="20"/>
  <c r="AY324" i="20" s="1"/>
  <c r="AF324" i="20"/>
  <c r="AG324" i="20"/>
  <c r="AH324" i="20"/>
  <c r="AI324" i="20"/>
  <c r="BC324" i="20" s="1"/>
  <c r="AJ324" i="20"/>
  <c r="AA325" i="20"/>
  <c r="AB325" i="20"/>
  <c r="AC325" i="20"/>
  <c r="AD325" i="20"/>
  <c r="AE325" i="20"/>
  <c r="AY325" i="20" s="1"/>
  <c r="AF325" i="20"/>
  <c r="AG325" i="20"/>
  <c r="AH325" i="20"/>
  <c r="AI325" i="20"/>
  <c r="BC325" i="20" s="1"/>
  <c r="AJ325" i="20"/>
  <c r="AA267" i="20"/>
  <c r="AV267" i="20" s="1"/>
  <c r="AB267" i="20"/>
  <c r="AC267" i="20"/>
  <c r="AD267" i="20"/>
  <c r="AE267" i="20"/>
  <c r="AF267" i="20"/>
  <c r="AG267" i="20"/>
  <c r="AH267" i="20"/>
  <c r="AI267" i="20"/>
  <c r="BC267" i="20" s="1"/>
  <c r="AJ267" i="20"/>
  <c r="AA268" i="20"/>
  <c r="AB268" i="20"/>
  <c r="AC268" i="20"/>
  <c r="AD268" i="20"/>
  <c r="AE268" i="20"/>
  <c r="AY268" i="20" s="1"/>
  <c r="AF268" i="20"/>
  <c r="AG268" i="20"/>
  <c r="AH268" i="20"/>
  <c r="AI268" i="20"/>
  <c r="BC268" i="20" s="1"/>
  <c r="AJ268" i="20"/>
  <c r="AA269" i="20"/>
  <c r="AV269" i="20" s="1"/>
  <c r="AB269" i="20"/>
  <c r="AC269" i="20"/>
  <c r="AD269" i="20"/>
  <c r="AE269" i="20"/>
  <c r="AY269" i="20" s="1"/>
  <c r="AF269" i="20"/>
  <c r="AG269" i="20"/>
  <c r="AH269" i="20"/>
  <c r="AI269" i="20"/>
  <c r="BC269" i="20" s="1"/>
  <c r="AJ269" i="20"/>
  <c r="AA211" i="20"/>
  <c r="AV211" i="20" s="1"/>
  <c r="AB211" i="20"/>
  <c r="AC211" i="20"/>
  <c r="AD211" i="20"/>
  <c r="AE211" i="20"/>
  <c r="AY211" i="20" s="1"/>
  <c r="AF211" i="20"/>
  <c r="AG211" i="20"/>
  <c r="AH211" i="20"/>
  <c r="AI211" i="20"/>
  <c r="BC211" i="20" s="1"/>
  <c r="AJ211" i="20"/>
  <c r="AA212" i="20"/>
  <c r="AV212" i="20" s="1"/>
  <c r="AB212" i="20"/>
  <c r="AC212" i="20"/>
  <c r="AD212" i="20"/>
  <c r="AE212" i="20"/>
  <c r="AY212" i="20" s="1"/>
  <c r="AF212" i="20"/>
  <c r="AG212" i="20"/>
  <c r="AH212" i="20"/>
  <c r="AI212" i="20"/>
  <c r="BC212" i="20" s="1"/>
  <c r="AJ212" i="20"/>
  <c r="AA213" i="20"/>
  <c r="AB213" i="20"/>
  <c r="AC213" i="20"/>
  <c r="AD213" i="20"/>
  <c r="AE213" i="20"/>
  <c r="AY213" i="20" s="1"/>
  <c r="AF213" i="20"/>
  <c r="AG213" i="20"/>
  <c r="AH213" i="20"/>
  <c r="AI213" i="20"/>
  <c r="BC213" i="20" s="1"/>
  <c r="AJ213" i="20"/>
  <c r="AA155" i="20"/>
  <c r="AV155" i="20" s="1"/>
  <c r="AB155" i="20"/>
  <c r="AC155" i="20"/>
  <c r="AD155" i="20"/>
  <c r="AE155" i="20"/>
  <c r="AF155" i="20"/>
  <c r="AG155" i="20"/>
  <c r="AH155" i="20"/>
  <c r="AI155" i="20"/>
  <c r="BC155" i="20" s="1"/>
  <c r="AJ155" i="20"/>
  <c r="AA156" i="20"/>
  <c r="AB156" i="20"/>
  <c r="AC156" i="20"/>
  <c r="AD156" i="20"/>
  <c r="AE156" i="20"/>
  <c r="AY156" i="20" s="1"/>
  <c r="AF156" i="20"/>
  <c r="AG156" i="20"/>
  <c r="AH156" i="20"/>
  <c r="AI156" i="20"/>
  <c r="BC156" i="20" s="1"/>
  <c r="AJ156" i="20"/>
  <c r="AA157" i="20"/>
  <c r="AB157" i="20"/>
  <c r="AC157" i="20"/>
  <c r="AD157" i="20"/>
  <c r="AE157" i="20"/>
  <c r="AY157" i="20" s="1"/>
  <c r="AF157" i="20"/>
  <c r="AG157" i="20"/>
  <c r="AH157" i="20"/>
  <c r="AI157" i="20"/>
  <c r="BC157" i="20" s="1"/>
  <c r="AJ157" i="20"/>
  <c r="AA99" i="20"/>
  <c r="AV99" i="20" s="1"/>
  <c r="AB99" i="20"/>
  <c r="AC99" i="20"/>
  <c r="AD99" i="20"/>
  <c r="AE99" i="20"/>
  <c r="AY99" i="20" s="1"/>
  <c r="AF99" i="20"/>
  <c r="AG99" i="20"/>
  <c r="AH99" i="20"/>
  <c r="AI99" i="20"/>
  <c r="BC99" i="20" s="1"/>
  <c r="AJ99" i="20"/>
  <c r="AA100" i="20"/>
  <c r="AV100" i="20" s="1"/>
  <c r="AB100" i="20"/>
  <c r="AC100" i="20"/>
  <c r="AD100" i="20"/>
  <c r="AE100" i="20"/>
  <c r="AY100" i="20" s="1"/>
  <c r="AF100" i="20"/>
  <c r="AG100" i="20"/>
  <c r="AH100" i="20"/>
  <c r="AI100" i="20"/>
  <c r="BC100" i="20" s="1"/>
  <c r="AJ100" i="20"/>
  <c r="AA101" i="20"/>
  <c r="AV101" i="20" s="1"/>
  <c r="AB101" i="20"/>
  <c r="AC101" i="20"/>
  <c r="AD101" i="20"/>
  <c r="AE101" i="20"/>
  <c r="AY101" i="20" s="1"/>
  <c r="AF101" i="20"/>
  <c r="AG101" i="20"/>
  <c r="AH101" i="20"/>
  <c r="AI101" i="20"/>
  <c r="BC101" i="20" s="1"/>
  <c r="AJ101" i="20"/>
  <c r="AA43" i="20"/>
  <c r="AV43" i="20" s="1"/>
  <c r="AB43" i="20"/>
  <c r="AC43" i="20"/>
  <c r="AD43" i="20"/>
  <c r="AE43" i="20"/>
  <c r="AF43" i="20"/>
  <c r="AG43" i="20"/>
  <c r="AH43" i="20"/>
  <c r="AI43" i="20"/>
  <c r="AJ43" i="20"/>
  <c r="AA44" i="20"/>
  <c r="AV44" i="20" s="1"/>
  <c r="AB44" i="20"/>
  <c r="AC44" i="20"/>
  <c r="AD44" i="20"/>
  <c r="AE44" i="20"/>
  <c r="AY44" i="20" s="1"/>
  <c r="AF44" i="20"/>
  <c r="AG44" i="20"/>
  <c r="AH44" i="20"/>
  <c r="AI44" i="20"/>
  <c r="BC44" i="20" s="1"/>
  <c r="AJ44" i="20"/>
  <c r="AA45" i="20"/>
  <c r="AB45" i="20"/>
  <c r="AC45" i="20"/>
  <c r="AD45" i="20"/>
  <c r="AE45" i="20"/>
  <c r="AF45" i="20"/>
  <c r="AG45" i="20"/>
  <c r="AH45" i="20"/>
  <c r="AI45" i="20"/>
  <c r="BC45" i="20" s="1"/>
  <c r="AJ45" i="20"/>
  <c r="W397" i="20"/>
  <c r="W398" i="20"/>
  <c r="W399" i="20"/>
  <c r="W400" i="20"/>
  <c r="W401" i="20"/>
  <c r="W402" i="20"/>
  <c r="W403" i="20"/>
  <c r="W404" i="20"/>
  <c r="W405" i="20"/>
  <c r="W406" i="20"/>
  <c r="W407" i="20"/>
  <c r="W408" i="20"/>
  <c r="W409" i="20"/>
  <c r="W410" i="20"/>
  <c r="W411" i="20"/>
  <c r="W396" i="20"/>
  <c r="AU396" i="20" s="1"/>
  <c r="W353" i="20"/>
  <c r="W354" i="20"/>
  <c r="W355" i="20"/>
  <c r="W297" i="20"/>
  <c r="W298" i="20"/>
  <c r="BO298" i="20" s="1"/>
  <c r="W299" i="20"/>
  <c r="W241" i="20"/>
  <c r="AU241" i="20" s="1"/>
  <c r="W242" i="20"/>
  <c r="W243" i="20"/>
  <c r="BO243" i="20" s="1"/>
  <c r="W185" i="20"/>
  <c r="W186" i="20"/>
  <c r="BO186" i="20" s="1"/>
  <c r="W187" i="20"/>
  <c r="W129" i="20"/>
  <c r="BO129" i="20" s="1"/>
  <c r="W130" i="20"/>
  <c r="W131" i="20"/>
  <c r="BO131" i="20" s="1"/>
  <c r="W73" i="20"/>
  <c r="W74" i="20"/>
  <c r="AU74" i="20" s="1"/>
  <c r="W75" i="20"/>
  <c r="Z423" i="20"/>
  <c r="Z367" i="20"/>
  <c r="Z311" i="20"/>
  <c r="Z255" i="20"/>
  <c r="Z199" i="20"/>
  <c r="Z143" i="20"/>
  <c r="Z87" i="20"/>
  <c r="M435" i="20"/>
  <c r="AL435" i="20" s="1"/>
  <c r="N435" i="20"/>
  <c r="O435" i="20"/>
  <c r="P435" i="20"/>
  <c r="Q435" i="20"/>
  <c r="R435" i="20"/>
  <c r="S435" i="20"/>
  <c r="T435" i="20"/>
  <c r="U435" i="20"/>
  <c r="V435" i="20"/>
  <c r="M436" i="20"/>
  <c r="AL436" i="20" s="1"/>
  <c r="N436" i="20"/>
  <c r="O436" i="20"/>
  <c r="P436" i="20"/>
  <c r="Q436" i="20"/>
  <c r="AO436" i="20" s="1"/>
  <c r="R436" i="20"/>
  <c r="S436" i="20"/>
  <c r="T436" i="20"/>
  <c r="U436" i="20"/>
  <c r="AS436" i="20" s="1"/>
  <c r="V436" i="20"/>
  <c r="M437" i="20"/>
  <c r="AL437" i="20" s="1"/>
  <c r="N437" i="20"/>
  <c r="O437" i="20"/>
  <c r="P437" i="20"/>
  <c r="Q437" i="20"/>
  <c r="AO437" i="20" s="1"/>
  <c r="R437" i="20"/>
  <c r="S437" i="20"/>
  <c r="T437" i="20"/>
  <c r="U437" i="20"/>
  <c r="AS437" i="20" s="1"/>
  <c r="V437" i="20"/>
  <c r="M379" i="20"/>
  <c r="AL379" i="20" s="1"/>
  <c r="N379" i="20"/>
  <c r="O379" i="20"/>
  <c r="P379" i="20"/>
  <c r="Q379" i="20"/>
  <c r="AO379" i="20" s="1"/>
  <c r="R379" i="20"/>
  <c r="S379" i="20"/>
  <c r="T379" i="20"/>
  <c r="U379" i="20"/>
  <c r="AS379" i="20" s="1"/>
  <c r="V379" i="20"/>
  <c r="M380" i="20"/>
  <c r="AL380" i="20" s="1"/>
  <c r="N380" i="20"/>
  <c r="O380" i="20"/>
  <c r="P380" i="20"/>
  <c r="Q380" i="20"/>
  <c r="AO380" i="20" s="1"/>
  <c r="R380" i="20"/>
  <c r="S380" i="20"/>
  <c r="T380" i="20"/>
  <c r="U380" i="20"/>
  <c r="AS380" i="20" s="1"/>
  <c r="V380" i="20"/>
  <c r="M381" i="20"/>
  <c r="AL381" i="20" s="1"/>
  <c r="N381" i="20"/>
  <c r="O381" i="20"/>
  <c r="P381" i="20"/>
  <c r="Q381" i="20"/>
  <c r="AO381" i="20" s="1"/>
  <c r="R381" i="20"/>
  <c r="S381" i="20"/>
  <c r="T381" i="20"/>
  <c r="U381" i="20"/>
  <c r="AS381" i="20" s="1"/>
  <c r="V381" i="20"/>
  <c r="M323" i="20"/>
  <c r="AL323" i="20" s="1"/>
  <c r="N323" i="20"/>
  <c r="O323" i="20"/>
  <c r="P323" i="20"/>
  <c r="Q323" i="20"/>
  <c r="R323" i="20"/>
  <c r="S323" i="20"/>
  <c r="T323" i="20"/>
  <c r="U323" i="20"/>
  <c r="V323" i="20"/>
  <c r="M324" i="20"/>
  <c r="AL324" i="20" s="1"/>
  <c r="N324" i="20"/>
  <c r="O324" i="20"/>
  <c r="P324" i="20"/>
  <c r="Q324" i="20"/>
  <c r="AO324" i="20" s="1"/>
  <c r="R324" i="20"/>
  <c r="S324" i="20"/>
  <c r="T324" i="20"/>
  <c r="U324" i="20"/>
  <c r="AS324" i="20" s="1"/>
  <c r="V324" i="20"/>
  <c r="M325" i="20"/>
  <c r="AL325" i="20" s="1"/>
  <c r="N325" i="20"/>
  <c r="O325" i="20"/>
  <c r="P325" i="20"/>
  <c r="Q325" i="20"/>
  <c r="AO325" i="20" s="1"/>
  <c r="R325" i="20"/>
  <c r="S325" i="20"/>
  <c r="T325" i="20"/>
  <c r="U325" i="20"/>
  <c r="AS325" i="20" s="1"/>
  <c r="V325" i="20"/>
  <c r="M267" i="20"/>
  <c r="AL267" i="20" s="1"/>
  <c r="N267" i="20"/>
  <c r="O267" i="20"/>
  <c r="P267" i="20"/>
  <c r="Q267" i="20"/>
  <c r="AO267" i="20" s="1"/>
  <c r="R267" i="20"/>
  <c r="S267" i="20"/>
  <c r="T267" i="20"/>
  <c r="U267" i="20"/>
  <c r="AS267" i="20" s="1"/>
  <c r="V267" i="20"/>
  <c r="M268" i="20"/>
  <c r="AL268" i="20" s="1"/>
  <c r="N268" i="20"/>
  <c r="O268" i="20"/>
  <c r="P268" i="20"/>
  <c r="Q268" i="20"/>
  <c r="AO268" i="20" s="1"/>
  <c r="R268" i="20"/>
  <c r="S268" i="20"/>
  <c r="T268" i="20"/>
  <c r="U268" i="20"/>
  <c r="AS268" i="20" s="1"/>
  <c r="V268" i="20"/>
  <c r="M269" i="20"/>
  <c r="AL269" i="20" s="1"/>
  <c r="N269" i="20"/>
  <c r="O269" i="20"/>
  <c r="P269" i="20"/>
  <c r="Q269" i="20"/>
  <c r="AO269" i="20" s="1"/>
  <c r="R269" i="20"/>
  <c r="S269" i="20"/>
  <c r="T269" i="20"/>
  <c r="U269" i="20"/>
  <c r="AS269" i="20" s="1"/>
  <c r="V269" i="20"/>
  <c r="M211" i="20"/>
  <c r="AL211" i="20" s="1"/>
  <c r="N211" i="20"/>
  <c r="O211" i="20"/>
  <c r="P211" i="20"/>
  <c r="Q211" i="20"/>
  <c r="AO211" i="20" s="1"/>
  <c r="R211" i="20"/>
  <c r="S211" i="20"/>
  <c r="T211" i="20"/>
  <c r="U211" i="20"/>
  <c r="V211" i="20"/>
  <c r="M212" i="20"/>
  <c r="AL212" i="20" s="1"/>
  <c r="N212" i="20"/>
  <c r="O212" i="20"/>
  <c r="P212" i="20"/>
  <c r="Q212" i="20"/>
  <c r="AO212" i="20" s="1"/>
  <c r="R212" i="20"/>
  <c r="S212" i="20"/>
  <c r="T212" i="20"/>
  <c r="U212" i="20"/>
  <c r="AS212" i="20" s="1"/>
  <c r="V212" i="20"/>
  <c r="M213" i="20"/>
  <c r="AL213" i="20" s="1"/>
  <c r="N213" i="20"/>
  <c r="O213" i="20"/>
  <c r="P213" i="20"/>
  <c r="Q213" i="20"/>
  <c r="R213" i="20"/>
  <c r="S213" i="20"/>
  <c r="T213" i="20"/>
  <c r="U213" i="20"/>
  <c r="AS213" i="20" s="1"/>
  <c r="V213" i="20"/>
  <c r="M155" i="20"/>
  <c r="AL155" i="20" s="1"/>
  <c r="N155" i="20"/>
  <c r="O155" i="20"/>
  <c r="P155" i="20"/>
  <c r="Q155" i="20"/>
  <c r="AO155" i="20" s="1"/>
  <c r="R155" i="20"/>
  <c r="S155" i="20"/>
  <c r="T155" i="20"/>
  <c r="U155" i="20"/>
  <c r="AS155" i="20" s="1"/>
  <c r="V155" i="20"/>
  <c r="M156" i="20"/>
  <c r="AL156" i="20" s="1"/>
  <c r="N156" i="20"/>
  <c r="O156" i="20"/>
  <c r="P156" i="20"/>
  <c r="Q156" i="20"/>
  <c r="AO156" i="20" s="1"/>
  <c r="R156" i="20"/>
  <c r="S156" i="20"/>
  <c r="T156" i="20"/>
  <c r="U156" i="20"/>
  <c r="AS156" i="20" s="1"/>
  <c r="V156" i="20"/>
  <c r="M157" i="20"/>
  <c r="N157" i="20"/>
  <c r="O157" i="20"/>
  <c r="P157" i="20"/>
  <c r="Q157" i="20"/>
  <c r="AO157" i="20" s="1"/>
  <c r="R157" i="20"/>
  <c r="S157" i="20"/>
  <c r="T157" i="20"/>
  <c r="U157" i="20"/>
  <c r="AS157" i="20" s="1"/>
  <c r="V157" i="20"/>
  <c r="M43" i="20"/>
  <c r="AL43" i="20" s="1"/>
  <c r="N43" i="20"/>
  <c r="O43" i="20"/>
  <c r="P43" i="20"/>
  <c r="Q43" i="20"/>
  <c r="R43" i="20"/>
  <c r="S43" i="20"/>
  <c r="T43" i="20"/>
  <c r="U43" i="20"/>
  <c r="V43" i="20"/>
  <c r="M44" i="20"/>
  <c r="AL44" i="20" s="1"/>
  <c r="N44" i="20"/>
  <c r="O44" i="20"/>
  <c r="P44" i="20"/>
  <c r="Q44" i="20"/>
  <c r="AO44" i="20" s="1"/>
  <c r="R44" i="20"/>
  <c r="S44" i="20"/>
  <c r="T44" i="20"/>
  <c r="U44" i="20"/>
  <c r="AS44" i="20" s="1"/>
  <c r="V44" i="20"/>
  <c r="M45" i="20"/>
  <c r="AL45" i="20" s="1"/>
  <c r="N45" i="20"/>
  <c r="O45" i="20"/>
  <c r="P45" i="20"/>
  <c r="Q45" i="20"/>
  <c r="AO45" i="20" s="1"/>
  <c r="R45" i="20"/>
  <c r="S45" i="20"/>
  <c r="T45" i="20"/>
  <c r="U45" i="20"/>
  <c r="AS45" i="20" s="1"/>
  <c r="V45" i="20"/>
  <c r="M99" i="20"/>
  <c r="N99" i="20"/>
  <c r="O99" i="20"/>
  <c r="P99" i="20"/>
  <c r="Q99" i="20"/>
  <c r="AO99" i="20" s="1"/>
  <c r="R99" i="20"/>
  <c r="S99" i="20"/>
  <c r="T99" i="20"/>
  <c r="U99" i="20"/>
  <c r="AS99" i="20" s="1"/>
  <c r="V99" i="20"/>
  <c r="M100" i="20"/>
  <c r="AL100" i="20" s="1"/>
  <c r="N100" i="20"/>
  <c r="O100" i="20"/>
  <c r="P100" i="20"/>
  <c r="Q100" i="20"/>
  <c r="AO100" i="20" s="1"/>
  <c r="R100" i="20"/>
  <c r="S100" i="20"/>
  <c r="T100" i="20"/>
  <c r="U100" i="20"/>
  <c r="AS100" i="20" s="1"/>
  <c r="V100" i="20"/>
  <c r="M101" i="20"/>
  <c r="AL101" i="20" s="1"/>
  <c r="N101" i="20"/>
  <c r="O101" i="20"/>
  <c r="P101" i="20"/>
  <c r="Q101" i="20"/>
  <c r="AO101" i="20" s="1"/>
  <c r="R101" i="20"/>
  <c r="S101" i="20"/>
  <c r="T101" i="20"/>
  <c r="U101" i="20"/>
  <c r="AS101" i="20" s="1"/>
  <c r="V101" i="20"/>
  <c r="H395" i="20"/>
  <c r="H399" i="20" s="1"/>
  <c r="G395" i="20"/>
  <c r="G398" i="20" s="1"/>
  <c r="H339" i="20"/>
  <c r="H342" i="20" s="1"/>
  <c r="G339" i="20"/>
  <c r="H283" i="20"/>
  <c r="H285" i="20" s="1"/>
  <c r="G283" i="20"/>
  <c r="G287" i="20" s="1"/>
  <c r="H227" i="20"/>
  <c r="G227" i="20"/>
  <c r="G230" i="20" s="1"/>
  <c r="H171" i="20"/>
  <c r="H174" i="20" s="1"/>
  <c r="G171" i="20"/>
  <c r="G174" i="20" s="1"/>
  <c r="H115" i="20"/>
  <c r="H116" i="20" s="1"/>
  <c r="G115" i="20"/>
  <c r="G119" i="20" s="1"/>
  <c r="H59" i="20"/>
  <c r="H61" i="20" s="1"/>
  <c r="G59" i="20"/>
  <c r="G62" i="20" s="1"/>
  <c r="H3" i="20"/>
  <c r="H4" i="20" s="1"/>
  <c r="G3" i="20"/>
  <c r="G6" i="20" s="1"/>
  <c r="I73" i="20"/>
  <c r="I74" i="20"/>
  <c r="BE74" i="20" s="1"/>
  <c r="I75" i="20"/>
  <c r="BE75" i="20" s="1"/>
  <c r="I129" i="20"/>
  <c r="BE129" i="20" s="1"/>
  <c r="I130" i="20"/>
  <c r="I131" i="20"/>
  <c r="BE131" i="20" s="1"/>
  <c r="I185" i="20"/>
  <c r="I186" i="20"/>
  <c r="BE186" i="20" s="1"/>
  <c r="I187" i="20"/>
  <c r="BE187" i="20" s="1"/>
  <c r="I241" i="20"/>
  <c r="AK241" i="20" s="1"/>
  <c r="I242" i="20"/>
  <c r="BE242" i="20" s="1"/>
  <c r="I243" i="20"/>
  <c r="I297" i="20"/>
  <c r="I298" i="20"/>
  <c r="BE298" i="20" s="1"/>
  <c r="I299" i="20"/>
  <c r="BE299" i="20" s="1"/>
  <c r="I353" i="20"/>
  <c r="BE353" i="20" s="1"/>
  <c r="I354" i="20"/>
  <c r="AK354" i="20" s="1"/>
  <c r="I355" i="20"/>
  <c r="BE355" i="20" s="1"/>
  <c r="I409" i="20"/>
  <c r="BE409" i="20" s="1"/>
  <c r="I410" i="20"/>
  <c r="AK410" i="20" s="1"/>
  <c r="I411" i="20"/>
  <c r="BE411" i="20" s="1"/>
  <c r="I397" i="20"/>
  <c r="I398" i="20"/>
  <c r="BE398" i="20" s="1"/>
  <c r="I399" i="20"/>
  <c r="BE399" i="20" s="1"/>
  <c r="I400" i="20"/>
  <c r="BE400" i="20" s="1"/>
  <c r="I401" i="20"/>
  <c r="I402" i="20"/>
  <c r="I403" i="20"/>
  <c r="I404" i="20"/>
  <c r="BE404" i="20" s="1"/>
  <c r="I405" i="20"/>
  <c r="I406" i="20"/>
  <c r="I407" i="20"/>
  <c r="BE407" i="20" s="1"/>
  <c r="I408" i="20"/>
  <c r="BE408" i="20" s="1"/>
  <c r="I396" i="20"/>
  <c r="AJ434" i="20"/>
  <c r="AI434" i="20"/>
  <c r="AH434" i="20"/>
  <c r="AG434" i="20"/>
  <c r="AF434" i="20"/>
  <c r="AE434" i="20"/>
  <c r="AD434" i="20"/>
  <c r="AC434" i="20"/>
  <c r="AA434" i="20"/>
  <c r="BD434" i="20" s="1"/>
  <c r="V434" i="20"/>
  <c r="U434" i="20"/>
  <c r="T434" i="20"/>
  <c r="S434" i="20"/>
  <c r="R434" i="20"/>
  <c r="Q434" i="20"/>
  <c r="P434" i="20"/>
  <c r="O434" i="20"/>
  <c r="M434" i="20"/>
  <c r="AJ433" i="20"/>
  <c r="AI433" i="20"/>
  <c r="AH433" i="20"/>
  <c r="AG433" i="20"/>
  <c r="AF433" i="20"/>
  <c r="AE433" i="20"/>
  <c r="AD433" i="20"/>
  <c r="AC433" i="20"/>
  <c r="AA433" i="20"/>
  <c r="V433" i="20"/>
  <c r="U433" i="20"/>
  <c r="T433" i="20"/>
  <c r="S433" i="20"/>
  <c r="R433" i="20"/>
  <c r="Q433" i="20"/>
  <c r="P433" i="20"/>
  <c r="O433" i="20"/>
  <c r="M433" i="20"/>
  <c r="AL433" i="20" s="1"/>
  <c r="AJ432" i="20"/>
  <c r="AI432" i="20"/>
  <c r="AH432" i="20"/>
  <c r="AG432" i="20"/>
  <c r="AF432" i="20"/>
  <c r="AE432" i="20"/>
  <c r="AD432" i="20"/>
  <c r="AC432" i="20"/>
  <c r="AA432" i="20"/>
  <c r="AV432" i="20" s="1"/>
  <c r="V432" i="20"/>
  <c r="U432" i="20"/>
  <c r="T432" i="20"/>
  <c r="S432" i="20"/>
  <c r="R432" i="20"/>
  <c r="Q432" i="20"/>
  <c r="P432" i="20"/>
  <c r="O432" i="20"/>
  <c r="M432" i="20"/>
  <c r="AL432" i="20" s="1"/>
  <c r="AJ431" i="20"/>
  <c r="AI431" i="20"/>
  <c r="AH431" i="20"/>
  <c r="AG431" i="20"/>
  <c r="AF431" i="20"/>
  <c r="AE431" i="20"/>
  <c r="AD431" i="20"/>
  <c r="AC431" i="20"/>
  <c r="AA431" i="20"/>
  <c r="AV431" i="20" s="1"/>
  <c r="V431" i="20"/>
  <c r="U431" i="20"/>
  <c r="T431" i="20"/>
  <c r="S431" i="20"/>
  <c r="R431" i="20"/>
  <c r="Q431" i="20"/>
  <c r="P431" i="20"/>
  <c r="O431" i="20"/>
  <c r="M431" i="20"/>
  <c r="AL431" i="20" s="1"/>
  <c r="AJ430" i="20"/>
  <c r="AI430" i="20"/>
  <c r="AH430" i="20"/>
  <c r="AG430" i="20"/>
  <c r="AF430" i="20"/>
  <c r="AE430" i="20"/>
  <c r="AD430" i="20"/>
  <c r="AC430" i="20"/>
  <c r="AA430" i="20"/>
  <c r="V430" i="20"/>
  <c r="U430" i="20"/>
  <c r="T430" i="20"/>
  <c r="S430" i="20"/>
  <c r="R430" i="20"/>
  <c r="Q430" i="20"/>
  <c r="P430" i="20"/>
  <c r="O430" i="20"/>
  <c r="M430" i="20"/>
  <c r="AJ429" i="20"/>
  <c r="AI429" i="20"/>
  <c r="AH429" i="20"/>
  <c r="AG429" i="20"/>
  <c r="AF429" i="20"/>
  <c r="AE429" i="20"/>
  <c r="AD429" i="20"/>
  <c r="AC429" i="20"/>
  <c r="AA429" i="20"/>
  <c r="V429" i="20"/>
  <c r="U429" i="20"/>
  <c r="T429" i="20"/>
  <c r="S429" i="20"/>
  <c r="R429" i="20"/>
  <c r="Q429" i="20"/>
  <c r="P429" i="20"/>
  <c r="O429" i="20"/>
  <c r="M429" i="20"/>
  <c r="AL429" i="20" s="1"/>
  <c r="AJ428" i="20"/>
  <c r="AI428" i="20"/>
  <c r="AH428" i="20"/>
  <c r="AG428" i="20"/>
  <c r="AF428" i="20"/>
  <c r="AE428" i="20"/>
  <c r="AD428" i="20"/>
  <c r="AC428" i="20"/>
  <c r="AA428" i="20"/>
  <c r="AV428" i="20" s="1"/>
  <c r="V428" i="20"/>
  <c r="U428" i="20"/>
  <c r="T428" i="20"/>
  <c r="S428" i="20"/>
  <c r="R428" i="20"/>
  <c r="Q428" i="20"/>
  <c r="P428" i="20"/>
  <c r="O428" i="20"/>
  <c r="M428" i="20"/>
  <c r="AJ427" i="20"/>
  <c r="AI427" i="20"/>
  <c r="AH427" i="20"/>
  <c r="AG427" i="20"/>
  <c r="AF427" i="20"/>
  <c r="AE427" i="20"/>
  <c r="AD427" i="20"/>
  <c r="AC427" i="20"/>
  <c r="AA427" i="20"/>
  <c r="V427" i="20"/>
  <c r="U427" i="20"/>
  <c r="T427" i="20"/>
  <c r="S427" i="20"/>
  <c r="R427" i="20"/>
  <c r="Q427" i="20"/>
  <c r="P427" i="20"/>
  <c r="O427" i="20"/>
  <c r="M427" i="20"/>
  <c r="AL427" i="20" s="1"/>
  <c r="AJ426" i="20"/>
  <c r="AI426" i="20"/>
  <c r="AH426" i="20"/>
  <c r="AG426" i="20"/>
  <c r="AF426" i="20"/>
  <c r="AE426" i="20"/>
  <c r="AD426" i="20"/>
  <c r="AC426" i="20"/>
  <c r="AA426" i="20"/>
  <c r="AV426" i="20" s="1"/>
  <c r="V426" i="20"/>
  <c r="U426" i="20"/>
  <c r="T426" i="20"/>
  <c r="S426" i="20"/>
  <c r="R426" i="20"/>
  <c r="Q426" i="20"/>
  <c r="P426" i="20"/>
  <c r="O426" i="20"/>
  <c r="M426" i="20"/>
  <c r="AL426" i="20" s="1"/>
  <c r="AJ425" i="20"/>
  <c r="AI425" i="20"/>
  <c r="AH425" i="20"/>
  <c r="AG425" i="20"/>
  <c r="AF425" i="20"/>
  <c r="AE425" i="20"/>
  <c r="AD425" i="20"/>
  <c r="AC425" i="20"/>
  <c r="AA425" i="20"/>
  <c r="AV425" i="20" s="1"/>
  <c r="V425" i="20"/>
  <c r="U425" i="20"/>
  <c r="T425" i="20"/>
  <c r="S425" i="20"/>
  <c r="R425" i="20"/>
  <c r="Q425" i="20"/>
  <c r="P425" i="20"/>
  <c r="O425" i="20"/>
  <c r="M425" i="20"/>
  <c r="AL425" i="20" s="1"/>
  <c r="AB423" i="20"/>
  <c r="N423" i="20"/>
  <c r="L423" i="20"/>
  <c r="N432" i="20"/>
  <c r="N431" i="20"/>
  <c r="N430" i="20"/>
  <c r="N429" i="20"/>
  <c r="N428" i="20"/>
  <c r="AB427" i="20"/>
  <c r="N427" i="20"/>
  <c r="I17" i="20"/>
  <c r="I18" i="20"/>
  <c r="BE18" i="20" s="1"/>
  <c r="I19" i="20"/>
  <c r="AK19" i="20" s="1"/>
  <c r="W17" i="20"/>
  <c r="W18" i="20"/>
  <c r="AU18" i="20" s="1"/>
  <c r="W19" i="20"/>
  <c r="AN157" i="20" l="1"/>
  <c r="AR212" i="20"/>
  <c r="AN212" i="20"/>
  <c r="BC435" i="20"/>
  <c r="AO323" i="20"/>
  <c r="AS323" i="20"/>
  <c r="AY267" i="20"/>
  <c r="AT157" i="20"/>
  <c r="AP157" i="20"/>
  <c r="AT155" i="20"/>
  <c r="AT212" i="20"/>
  <c r="AO435" i="20"/>
  <c r="AS435" i="20"/>
  <c r="AQ380" i="20"/>
  <c r="AM380" i="20"/>
  <c r="AT268" i="20"/>
  <c r="AP268" i="20"/>
  <c r="AT156" i="20"/>
  <c r="AP156" i="20"/>
  <c r="AY432" i="20"/>
  <c r="BC432" i="20"/>
  <c r="AY434" i="20"/>
  <c r="BC434" i="20"/>
  <c r="AP155" i="20"/>
  <c r="AP212" i="20"/>
  <c r="BD45" i="20"/>
  <c r="AZ45" i="20"/>
  <c r="BD43" i="20"/>
  <c r="AZ43" i="20"/>
  <c r="BD101" i="20"/>
  <c r="AZ101" i="20"/>
  <c r="BD99" i="20"/>
  <c r="AZ99" i="20"/>
  <c r="BD156" i="20"/>
  <c r="BD211" i="20"/>
  <c r="AZ268" i="20"/>
  <c r="AY437" i="20"/>
  <c r="AY435" i="20"/>
  <c r="BD437" i="20"/>
  <c r="AZ437" i="20"/>
  <c r="BD435" i="20"/>
  <c r="AZ435" i="20"/>
  <c r="BQ186" i="20"/>
  <c r="AY155" i="20"/>
  <c r="BA101" i="20"/>
  <c r="AW101" i="20"/>
  <c r="BA99" i="20"/>
  <c r="AW99" i="20"/>
  <c r="AT100" i="20"/>
  <c r="AP100" i="20"/>
  <c r="BB44" i="20"/>
  <c r="AX44" i="20"/>
  <c r="BA44" i="20"/>
  <c r="AW44" i="20"/>
  <c r="BB435" i="20"/>
  <c r="AX435" i="20"/>
  <c r="AR437" i="20"/>
  <c r="AN437" i="20"/>
  <c r="AR435" i="20"/>
  <c r="AN435" i="20"/>
  <c r="AQ437" i="20"/>
  <c r="AM437" i="20"/>
  <c r="AQ435" i="20"/>
  <c r="AM435" i="20"/>
  <c r="AR380" i="20"/>
  <c r="AN380" i="20"/>
  <c r="AZ325" i="20"/>
  <c r="AQ325" i="20"/>
  <c r="AM325" i="20"/>
  <c r="AQ323" i="20"/>
  <c r="AM323" i="20"/>
  <c r="AT213" i="20"/>
  <c r="AP213" i="20"/>
  <c r="AT211" i="20"/>
  <c r="AP211" i="20"/>
  <c r="BB156" i="20"/>
  <c r="AX156" i="20"/>
  <c r="BS131" i="20"/>
  <c r="BA156" i="20"/>
  <c r="AW156" i="20"/>
  <c r="BB101" i="20"/>
  <c r="AX101" i="20"/>
  <c r="BD100" i="20"/>
  <c r="AZ100" i="20"/>
  <c r="BB99" i="20"/>
  <c r="AX99" i="20"/>
  <c r="AR101" i="20"/>
  <c r="AN99" i="20"/>
  <c r="AM101" i="20"/>
  <c r="AT101" i="20"/>
  <c r="AP101" i="20"/>
  <c r="AT99" i="20"/>
  <c r="AP99" i="20"/>
  <c r="AQ45" i="20"/>
  <c r="AM45" i="20"/>
  <c r="AM43" i="20"/>
  <c r="AZ324" i="20"/>
  <c r="BD212" i="20"/>
  <c r="AZ212" i="20"/>
  <c r="BA100" i="20"/>
  <c r="AW100" i="20"/>
  <c r="AN436" i="20"/>
  <c r="BI399" i="20"/>
  <c r="AT436" i="20"/>
  <c r="AP436" i="20"/>
  <c r="AR379" i="20"/>
  <c r="BM353" i="20"/>
  <c r="AT381" i="20"/>
  <c r="AP381" i="20"/>
  <c r="AT379" i="20"/>
  <c r="AP379" i="20"/>
  <c r="AR325" i="20"/>
  <c r="AN325" i="20"/>
  <c r="AT324" i="20"/>
  <c r="AP324" i="20"/>
  <c r="AR323" i="20"/>
  <c r="AN323" i="20"/>
  <c r="AN269" i="20"/>
  <c r="AR269" i="20"/>
  <c r="AT269" i="20"/>
  <c r="AP269" i="20"/>
  <c r="AT267" i="20"/>
  <c r="AP267" i="20"/>
  <c r="AR213" i="20"/>
  <c r="AN213" i="20"/>
  <c r="AR211" i="20"/>
  <c r="AN211" i="20"/>
  <c r="AO213" i="20"/>
  <c r="AS211" i="20"/>
  <c r="AQ213" i="20"/>
  <c r="AM213" i="20"/>
  <c r="AQ211" i="20"/>
  <c r="AM211" i="20"/>
  <c r="AR156" i="20"/>
  <c r="AN156" i="20"/>
  <c r="AQ156" i="20"/>
  <c r="AM156" i="20"/>
  <c r="AR100" i="20"/>
  <c r="AN100" i="20"/>
  <c r="AQ100" i="20"/>
  <c r="AM100" i="20"/>
  <c r="AQ43" i="20"/>
  <c r="AT45" i="20"/>
  <c r="AP45" i="20"/>
  <c r="AR44" i="20"/>
  <c r="AT43" i="20"/>
  <c r="AP43" i="20"/>
  <c r="AS43" i="20"/>
  <c r="AO43" i="20"/>
  <c r="AR45" i="20"/>
  <c r="AN45" i="20"/>
  <c r="AT44" i="20"/>
  <c r="AP44" i="20"/>
  <c r="AR43" i="20"/>
  <c r="AN43" i="20"/>
  <c r="AR268" i="20"/>
  <c r="AN268" i="20"/>
  <c r="AQ268" i="20"/>
  <c r="AM268" i="20"/>
  <c r="BG409" i="20"/>
  <c r="AQ267" i="20"/>
  <c r="AM324" i="20"/>
  <c r="BI129" i="20"/>
  <c r="BA434" i="20"/>
  <c r="BA379" i="20"/>
  <c r="AW379" i="20"/>
  <c r="BD379" i="20"/>
  <c r="AZ379" i="20"/>
  <c r="BD323" i="20"/>
  <c r="BA323" i="20"/>
  <c r="AW323" i="20"/>
  <c r="AZ323" i="20"/>
  <c r="BA269" i="20"/>
  <c r="AW269" i="20"/>
  <c r="BA267" i="20"/>
  <c r="AW267" i="20"/>
  <c r="BD155" i="20"/>
  <c r="AZ155" i="20"/>
  <c r="AX100" i="20"/>
  <c r="BB100" i="20"/>
  <c r="AY45" i="20"/>
  <c r="BC43" i="20"/>
  <c r="AY43" i="20"/>
  <c r="BA43" i="20"/>
  <c r="AW43" i="20"/>
  <c r="G310" i="20"/>
  <c r="G308" i="20"/>
  <c r="G306" i="20"/>
  <c r="G304" i="20"/>
  <c r="G302" i="20"/>
  <c r="G309" i="20"/>
  <c r="G305" i="20"/>
  <c r="G301" i="20"/>
  <c r="G311" i="20"/>
  <c r="G307" i="20"/>
  <c r="G303" i="20"/>
  <c r="H410" i="20"/>
  <c r="H423" i="20"/>
  <c r="H421" i="20"/>
  <c r="H419" i="20"/>
  <c r="H417" i="20"/>
  <c r="H415" i="20"/>
  <c r="H413" i="20"/>
  <c r="H420" i="20"/>
  <c r="H416" i="20"/>
  <c r="H422" i="20"/>
  <c r="H418" i="20"/>
  <c r="H414" i="20"/>
  <c r="G143" i="20"/>
  <c r="G141" i="20"/>
  <c r="G139" i="20"/>
  <c r="G137" i="20"/>
  <c r="G135" i="20"/>
  <c r="G133" i="20"/>
  <c r="G142" i="20"/>
  <c r="G134" i="20"/>
  <c r="G136" i="20"/>
  <c r="G138" i="20"/>
  <c r="G140" i="20"/>
  <c r="BK355" i="20"/>
  <c r="BI75" i="20"/>
  <c r="G231" i="20"/>
  <c r="G238" i="20" s="1"/>
  <c r="BO396" i="20"/>
  <c r="BU396" i="20" s="1"/>
  <c r="H286" i="20"/>
  <c r="AK242" i="20"/>
  <c r="BM242" i="20"/>
  <c r="AU243" i="20"/>
  <c r="AK409" i="20"/>
  <c r="BI409" i="20"/>
  <c r="AU129" i="20"/>
  <c r="AK299" i="20"/>
  <c r="H396" i="20"/>
  <c r="H173" i="20"/>
  <c r="H175" i="20"/>
  <c r="H177" i="20" s="1"/>
  <c r="DV90" i="20"/>
  <c r="DV98" i="20"/>
  <c r="DV100" i="20"/>
  <c r="BY97" i="20"/>
  <c r="DV92" i="20"/>
  <c r="DV94" i="20"/>
  <c r="DV96" i="20"/>
  <c r="DV97" i="20"/>
  <c r="BE403" i="20"/>
  <c r="BN403" i="20" s="1"/>
  <c r="AK403" i="20"/>
  <c r="BN399" i="20"/>
  <c r="AK407" i="20"/>
  <c r="AS431" i="20"/>
  <c r="BE406" i="20"/>
  <c r="BN406" i="20" s="1"/>
  <c r="AK406" i="20"/>
  <c r="BE402" i="20"/>
  <c r="BM402" i="20" s="1"/>
  <c r="AK402" i="20"/>
  <c r="BN299" i="20"/>
  <c r="BI299" i="20"/>
  <c r="BE297" i="20"/>
  <c r="BM297" i="20" s="1"/>
  <c r="AK297" i="20"/>
  <c r="BE185" i="20"/>
  <c r="BI185" i="20" s="1"/>
  <c r="AK185" i="20"/>
  <c r="BE130" i="20"/>
  <c r="BL130" i="20" s="1"/>
  <c r="AK130" i="20"/>
  <c r="BE73" i="20"/>
  <c r="BM73" i="20" s="1"/>
  <c r="AK73" i="20"/>
  <c r="AQ381" i="20"/>
  <c r="BO408" i="20"/>
  <c r="BP408" i="20" s="1"/>
  <c r="AU408" i="20"/>
  <c r="BO404" i="20"/>
  <c r="BP404" i="20" s="1"/>
  <c r="AU404" i="20"/>
  <c r="BO400" i="20"/>
  <c r="BX400" i="20" s="1"/>
  <c r="AU400" i="20"/>
  <c r="BA155" i="20"/>
  <c r="AW155" i="20"/>
  <c r="BA212" i="20"/>
  <c r="AW212" i="20"/>
  <c r="BB269" i="20"/>
  <c r="AX269" i="20"/>
  <c r="BD325" i="20"/>
  <c r="BB324" i="20"/>
  <c r="AX324" i="20"/>
  <c r="AK75" i="20"/>
  <c r="AK187" i="20"/>
  <c r="AK353" i="20"/>
  <c r="AK398" i="20"/>
  <c r="BM398" i="20"/>
  <c r="BE19" i="20"/>
  <c r="BI19" i="20" s="1"/>
  <c r="BN18" i="20"/>
  <c r="BL18" i="20"/>
  <c r="BF18" i="20"/>
  <c r="G397" i="20"/>
  <c r="BN411" i="20"/>
  <c r="BI411" i="20"/>
  <c r="AK243" i="20"/>
  <c r="BE243" i="20"/>
  <c r="BI243" i="20" s="1"/>
  <c r="AU402" i="20"/>
  <c r="BO402" i="20"/>
  <c r="BS402" i="20" s="1"/>
  <c r="BD324" i="20"/>
  <c r="BD381" i="20"/>
  <c r="AZ381" i="20"/>
  <c r="AK408" i="20"/>
  <c r="BN409" i="20"/>
  <c r="AV325" i="20"/>
  <c r="BE354" i="20"/>
  <c r="BL354" i="20" s="1"/>
  <c r="BO74" i="20"/>
  <c r="BU74" i="20" s="1"/>
  <c r="BO241" i="20"/>
  <c r="BQ241" i="20" s="1"/>
  <c r="AR267" i="20"/>
  <c r="AT325" i="20"/>
  <c r="AP325" i="20"/>
  <c r="AN324" i="20"/>
  <c r="AT323" i="20"/>
  <c r="AP323" i="20"/>
  <c r="AR381" i="20"/>
  <c r="AT380" i="20"/>
  <c r="AP380" i="20"/>
  <c r="AN379" i="20"/>
  <c r="AT437" i="20"/>
  <c r="AP437" i="20"/>
  <c r="AR436" i="20"/>
  <c r="AT435" i="20"/>
  <c r="AP435" i="20"/>
  <c r="BU186" i="20"/>
  <c r="BD44" i="20"/>
  <c r="AZ44" i="20"/>
  <c r="AZ156" i="20"/>
  <c r="BB155" i="20"/>
  <c r="AX155" i="20"/>
  <c r="BD213" i="20"/>
  <c r="AZ213" i="20"/>
  <c r="BB212" i="20"/>
  <c r="AX212" i="20"/>
  <c r="BA211" i="20"/>
  <c r="AW211" i="20"/>
  <c r="BD269" i="20"/>
  <c r="AZ269" i="20"/>
  <c r="BD267" i="20"/>
  <c r="AZ267" i="20"/>
  <c r="BA324" i="20"/>
  <c r="AW324" i="20"/>
  <c r="BB379" i="20"/>
  <c r="AX379" i="20"/>
  <c r="BA437" i="20"/>
  <c r="AW437" i="20"/>
  <c r="AZ436" i="20"/>
  <c r="BA435" i="20"/>
  <c r="AW435" i="20"/>
  <c r="AU131" i="20"/>
  <c r="AU186" i="20"/>
  <c r="BS186" i="20"/>
  <c r="BG242" i="20"/>
  <c r="AU298" i="20"/>
  <c r="BO19" i="20"/>
  <c r="AU19" i="20"/>
  <c r="BO17" i="20"/>
  <c r="AU17" i="20"/>
  <c r="AV380" i="20"/>
  <c r="BD380" i="20"/>
  <c r="AZ380" i="20"/>
  <c r="G7" i="20"/>
  <c r="BN75" i="20"/>
  <c r="BD436" i="20"/>
  <c r="AP426" i="20"/>
  <c r="BE396" i="20"/>
  <c r="BG396" i="20" s="1"/>
  <c r="AK396" i="20"/>
  <c r="BE405" i="20"/>
  <c r="AK405" i="20"/>
  <c r="BE401" i="20"/>
  <c r="AK401" i="20"/>
  <c r="BE397" i="20"/>
  <c r="AK397" i="20"/>
  <c r="G343" i="20"/>
  <c r="G341" i="20"/>
  <c r="G340" i="20"/>
  <c r="BO75" i="20"/>
  <c r="BS75" i="20" s="1"/>
  <c r="AU75" i="20"/>
  <c r="BO73" i="20"/>
  <c r="BU73" i="20" s="1"/>
  <c r="AU73" i="20"/>
  <c r="BO130" i="20"/>
  <c r="BX130" i="20" s="1"/>
  <c r="AU130" i="20"/>
  <c r="BO187" i="20"/>
  <c r="BT187" i="20" s="1"/>
  <c r="AU187" i="20"/>
  <c r="BO185" i="20"/>
  <c r="BX185" i="20" s="1"/>
  <c r="AU185" i="20"/>
  <c r="BO242" i="20"/>
  <c r="BT242" i="20" s="1"/>
  <c r="AU242" i="20"/>
  <c r="BO299" i="20"/>
  <c r="BS299" i="20" s="1"/>
  <c r="AU299" i="20"/>
  <c r="BO297" i="20"/>
  <c r="BP297" i="20" s="1"/>
  <c r="AU297" i="20"/>
  <c r="BO354" i="20"/>
  <c r="BU354" i="20" s="1"/>
  <c r="AU354" i="20"/>
  <c r="BO411" i="20"/>
  <c r="BS411" i="20" s="1"/>
  <c r="AU411" i="20"/>
  <c r="AU407" i="20"/>
  <c r="BO407" i="20"/>
  <c r="BU407" i="20" s="1"/>
  <c r="BO403" i="20"/>
  <c r="BS403" i="20" s="1"/>
  <c r="AU403" i="20"/>
  <c r="AU399" i="20"/>
  <c r="BO399" i="20"/>
  <c r="BV399" i="20" s="1"/>
  <c r="AV157" i="20"/>
  <c r="BA157" i="20"/>
  <c r="AW157" i="20"/>
  <c r="AV436" i="20"/>
  <c r="AX268" i="20"/>
  <c r="BB268" i="20"/>
  <c r="AV268" i="20"/>
  <c r="BD268" i="20"/>
  <c r="BD157" i="20"/>
  <c r="BI353" i="20"/>
  <c r="BN353" i="20"/>
  <c r="BM298" i="20"/>
  <c r="BN298" i="20"/>
  <c r="BN131" i="20"/>
  <c r="BI131" i="20"/>
  <c r="BK129" i="20"/>
  <c r="BG129" i="20"/>
  <c r="BN129" i="20"/>
  <c r="BF129" i="20"/>
  <c r="BN74" i="20"/>
  <c r="BM74" i="20"/>
  <c r="BI74" i="20"/>
  <c r="H118" i="20"/>
  <c r="H117" i="20"/>
  <c r="H230" i="20"/>
  <c r="H229" i="20"/>
  <c r="AL99" i="20"/>
  <c r="AM99" i="20"/>
  <c r="AL157" i="20"/>
  <c r="AQ157" i="20"/>
  <c r="BO410" i="20"/>
  <c r="BP410" i="20" s="1"/>
  <c r="AU410" i="20"/>
  <c r="BO406" i="20"/>
  <c r="BQ406" i="20" s="1"/>
  <c r="AU406" i="20"/>
  <c r="BO398" i="20"/>
  <c r="BQ398" i="20" s="1"/>
  <c r="AU398" i="20"/>
  <c r="AV45" i="20"/>
  <c r="BA45" i="20"/>
  <c r="BB157" i="20"/>
  <c r="AX157" i="20"/>
  <c r="AX213" i="20"/>
  <c r="BB213" i="20"/>
  <c r="BB380" i="20"/>
  <c r="AX380" i="20"/>
  <c r="BB436" i="20"/>
  <c r="AX436" i="20"/>
  <c r="AM436" i="20"/>
  <c r="AN381" i="20"/>
  <c r="AQ379" i="20"/>
  <c r="AR324" i="20"/>
  <c r="AM269" i="20"/>
  <c r="AN267" i="20"/>
  <c r="AQ212" i="20"/>
  <c r="AR157" i="20"/>
  <c r="AQ44" i="20"/>
  <c r="BM129" i="20"/>
  <c r="BG298" i="20"/>
  <c r="BN407" i="20"/>
  <c r="BI407" i="20"/>
  <c r="BM18" i="20"/>
  <c r="BI18" i="20"/>
  <c r="BK18" i="20"/>
  <c r="BJ18" i="20"/>
  <c r="AN101" i="20"/>
  <c r="AR99" i="20"/>
  <c r="AN44" i="20"/>
  <c r="AR155" i="20"/>
  <c r="AN155" i="20"/>
  <c r="BW129" i="20"/>
  <c r="BQ129" i="20"/>
  <c r="BV129" i="20"/>
  <c r="BS243" i="20"/>
  <c r="BS298" i="20"/>
  <c r="BR298" i="20"/>
  <c r="BO355" i="20"/>
  <c r="BV355" i="20" s="1"/>
  <c r="AU355" i="20"/>
  <c r="BO353" i="20"/>
  <c r="BT353" i="20" s="1"/>
  <c r="AU353" i="20"/>
  <c r="BO409" i="20"/>
  <c r="BT409" i="20" s="1"/>
  <c r="AU409" i="20"/>
  <c r="BO405" i="20"/>
  <c r="BT405" i="20" s="1"/>
  <c r="AU405" i="20"/>
  <c r="BO401" i="20"/>
  <c r="BP401" i="20" s="1"/>
  <c r="AU401" i="20"/>
  <c r="BO397" i="20"/>
  <c r="BP397" i="20" s="1"/>
  <c r="AU397" i="20"/>
  <c r="BB45" i="20"/>
  <c r="AX45" i="20"/>
  <c r="BA268" i="20"/>
  <c r="AW268" i="20"/>
  <c r="BB325" i="20"/>
  <c r="AX325" i="20"/>
  <c r="BB381" i="20"/>
  <c r="AX381" i="20"/>
  <c r="BA380" i="20"/>
  <c r="AW380" i="20"/>
  <c r="AX437" i="20"/>
  <c r="BB437" i="20"/>
  <c r="BA436" i="20"/>
  <c r="AW436" i="20"/>
  <c r="AK355" i="20"/>
  <c r="AK400" i="20"/>
  <c r="AK411" i="20"/>
  <c r="AM381" i="20"/>
  <c r="AQ324" i="20"/>
  <c r="AM267" i="20"/>
  <c r="AZ211" i="20"/>
  <c r="AQ155" i="20"/>
  <c r="AM44" i="20"/>
  <c r="BO18" i="20"/>
  <c r="BG18" i="20"/>
  <c r="BR129" i="20"/>
  <c r="BE241" i="20"/>
  <c r="BJ241" i="20" s="1"/>
  <c r="BI298" i="20"/>
  <c r="BE410" i="20"/>
  <c r="BH410" i="20" s="1"/>
  <c r="BE17" i="20"/>
  <c r="AK17" i="20"/>
  <c r="AO426" i="20"/>
  <c r="AS426" i="20"/>
  <c r="AQ99" i="20"/>
  <c r="AM155" i="20"/>
  <c r="AZ157" i="20"/>
  <c r="BA213" i="20"/>
  <c r="AW213" i="20"/>
  <c r="BB211" i="20"/>
  <c r="AX211" i="20"/>
  <c r="BB267" i="20"/>
  <c r="AX267" i="20"/>
  <c r="BA325" i="20"/>
  <c r="AW325" i="20"/>
  <c r="AX323" i="20"/>
  <c r="BB323" i="20"/>
  <c r="BA381" i="20"/>
  <c r="AW381" i="20"/>
  <c r="AK18" i="20"/>
  <c r="AK74" i="20"/>
  <c r="AK129" i="20"/>
  <c r="AK131" i="20"/>
  <c r="AK186" i="20"/>
  <c r="AK298" i="20"/>
  <c r="AK399" i="20"/>
  <c r="AK404" i="20"/>
  <c r="AQ436" i="20"/>
  <c r="AM379" i="20"/>
  <c r="AQ269" i="20"/>
  <c r="AV213" i="20"/>
  <c r="AM212" i="20"/>
  <c r="AM157" i="20"/>
  <c r="AV156" i="20"/>
  <c r="AQ101" i="20"/>
  <c r="AW45" i="20"/>
  <c r="BH18" i="20"/>
  <c r="BG74" i="20"/>
  <c r="BS129" i="20"/>
  <c r="BW298" i="20"/>
  <c r="BG353" i="20"/>
  <c r="BG398" i="20"/>
  <c r="BN398" i="20"/>
  <c r="AN426" i="20"/>
  <c r="AR426" i="20"/>
  <c r="BC433" i="20"/>
  <c r="BK409" i="20"/>
  <c r="BM409" i="20"/>
  <c r="BF409" i="20"/>
  <c r="BN242" i="20"/>
  <c r="BI242" i="20"/>
  <c r="BK187" i="20"/>
  <c r="BB43" i="20"/>
  <c r="AX43" i="20"/>
  <c r="BI398" i="20"/>
  <c r="BL400" i="20"/>
  <c r="BH400" i="20"/>
  <c r="BJ400" i="20"/>
  <c r="BL404" i="20"/>
  <c r="BH404" i="20"/>
  <c r="BJ404" i="20"/>
  <c r="BL408" i="20"/>
  <c r="BH408" i="20"/>
  <c r="BJ408" i="20"/>
  <c r="BL399" i="20"/>
  <c r="BH399" i="20"/>
  <c r="BJ399" i="20"/>
  <c r="BF400" i="20"/>
  <c r="BK400" i="20"/>
  <c r="BF404" i="20"/>
  <c r="BK404" i="20"/>
  <c r="BL407" i="20"/>
  <c r="BH407" i="20"/>
  <c r="BJ407" i="20"/>
  <c r="BF408" i="20"/>
  <c r="BK408" i="20"/>
  <c r="BL411" i="20"/>
  <c r="BH411" i="20"/>
  <c r="BJ411" i="20"/>
  <c r="BL398" i="20"/>
  <c r="BH398" i="20"/>
  <c r="BJ398" i="20"/>
  <c r="BF399" i="20"/>
  <c r="BK399" i="20"/>
  <c r="BG400" i="20"/>
  <c r="BM400" i="20"/>
  <c r="BG404" i="20"/>
  <c r="BM404" i="20"/>
  <c r="BF407" i="20"/>
  <c r="BK407" i="20"/>
  <c r="BG408" i="20"/>
  <c r="BM408" i="20"/>
  <c r="BF411" i="20"/>
  <c r="BK411" i="20"/>
  <c r="BF398" i="20"/>
  <c r="BK398" i="20"/>
  <c r="BG399" i="20"/>
  <c r="BM399" i="20"/>
  <c r="BI400" i="20"/>
  <c r="BN400" i="20"/>
  <c r="BI404" i="20"/>
  <c r="BN404" i="20"/>
  <c r="BG407" i="20"/>
  <c r="BM407" i="20"/>
  <c r="BI408" i="20"/>
  <c r="BN408" i="20"/>
  <c r="BL409" i="20"/>
  <c r="BH409" i="20"/>
  <c r="BJ409" i="20"/>
  <c r="BG411" i="20"/>
  <c r="BM411" i="20"/>
  <c r="BL355" i="20"/>
  <c r="BH355" i="20"/>
  <c r="BN355" i="20"/>
  <c r="BI355" i="20"/>
  <c r="BM355" i="20"/>
  <c r="BG355" i="20"/>
  <c r="BF355" i="20"/>
  <c r="BJ355" i="20"/>
  <c r="BL353" i="20"/>
  <c r="BH353" i="20"/>
  <c r="BJ353" i="20"/>
  <c r="BF353" i="20"/>
  <c r="BK353" i="20"/>
  <c r="BL299" i="20"/>
  <c r="BH299" i="20"/>
  <c r="BJ299" i="20"/>
  <c r="BL298" i="20"/>
  <c r="BH298" i="20"/>
  <c r="BJ298" i="20"/>
  <c r="BX298" i="20"/>
  <c r="BT298" i="20"/>
  <c r="BP298" i="20"/>
  <c r="BU298" i="20"/>
  <c r="BF299" i="20"/>
  <c r="BK299" i="20"/>
  <c r="BF298" i="20"/>
  <c r="BK298" i="20"/>
  <c r="BQ298" i="20"/>
  <c r="BV298" i="20"/>
  <c r="BG299" i="20"/>
  <c r="BM299" i="20"/>
  <c r="BX243" i="20"/>
  <c r="BT243" i="20"/>
  <c r="BP243" i="20"/>
  <c r="BU243" i="20"/>
  <c r="BL242" i="20"/>
  <c r="BH242" i="20"/>
  <c r="BJ242" i="20"/>
  <c r="BQ243" i="20"/>
  <c r="BV243" i="20"/>
  <c r="BF242" i="20"/>
  <c r="BK242" i="20"/>
  <c r="BR243" i="20"/>
  <c r="BW243" i="20"/>
  <c r="BL186" i="20"/>
  <c r="BH186" i="20"/>
  <c r="BN186" i="20"/>
  <c r="BJ186" i="20"/>
  <c r="BF186" i="20"/>
  <c r="BM186" i="20"/>
  <c r="BI187" i="20"/>
  <c r="BG186" i="20"/>
  <c r="BX186" i="20"/>
  <c r="BT186" i="20"/>
  <c r="BP186" i="20"/>
  <c r="BV186" i="20"/>
  <c r="BR186" i="20"/>
  <c r="BW186" i="20"/>
  <c r="BI186" i="20"/>
  <c r="BL187" i="20"/>
  <c r="BH187" i="20"/>
  <c r="BN187" i="20"/>
  <c r="BJ187" i="20"/>
  <c r="BF187" i="20"/>
  <c r="BM187" i="20"/>
  <c r="BK186" i="20"/>
  <c r="BG187" i="20"/>
  <c r="BL131" i="20"/>
  <c r="BH131" i="20"/>
  <c r="BJ131" i="20"/>
  <c r="BX131" i="20"/>
  <c r="BT131" i="20"/>
  <c r="BP131" i="20"/>
  <c r="BU131" i="20"/>
  <c r="BF131" i="20"/>
  <c r="BK131" i="20"/>
  <c r="BQ131" i="20"/>
  <c r="BV131" i="20"/>
  <c r="BL129" i="20"/>
  <c r="BH129" i="20"/>
  <c r="BJ129" i="20"/>
  <c r="BX129" i="20"/>
  <c r="BT129" i="20"/>
  <c r="BP129" i="20"/>
  <c r="BU129" i="20"/>
  <c r="BG131" i="20"/>
  <c r="BM131" i="20"/>
  <c r="BR131" i="20"/>
  <c r="BW131" i="20"/>
  <c r="BL75" i="20"/>
  <c r="BH75" i="20"/>
  <c r="BJ75" i="20"/>
  <c r="BL74" i="20"/>
  <c r="BH74" i="20"/>
  <c r="BJ74" i="20"/>
  <c r="BF75" i="20"/>
  <c r="BK75" i="20"/>
  <c r="BF74" i="20"/>
  <c r="BK74" i="20"/>
  <c r="BG75" i="20"/>
  <c r="BM75" i="20"/>
  <c r="AW428" i="20"/>
  <c r="AY426" i="20"/>
  <c r="BC426" i="20"/>
  <c r="BB433" i="20"/>
  <c r="AX434" i="20"/>
  <c r="BB434" i="20"/>
  <c r="BB427" i="20"/>
  <c r="AX427" i="20"/>
  <c r="BD427" i="20"/>
  <c r="AZ431" i="20"/>
  <c r="BD431" i="20"/>
  <c r="AB429" i="20"/>
  <c r="AB433" i="20"/>
  <c r="AZ426" i="20"/>
  <c r="BD430" i="20"/>
  <c r="BC430" i="20"/>
  <c r="AZ430" i="20"/>
  <c r="AW431" i="20"/>
  <c r="BA431" i="20"/>
  <c r="H5" i="20"/>
  <c r="H7" i="20"/>
  <c r="H6" i="20"/>
  <c r="H119" i="20"/>
  <c r="H231" i="20"/>
  <c r="AB428" i="20"/>
  <c r="AW425" i="20"/>
  <c r="BA425" i="20"/>
  <c r="BD429" i="20"/>
  <c r="BC429" i="20"/>
  <c r="AZ429" i="20"/>
  <c r="AW430" i="20"/>
  <c r="BA430" i="20"/>
  <c r="AV430" i="20"/>
  <c r="BD433" i="20"/>
  <c r="AV433" i="20"/>
  <c r="AZ433" i="20"/>
  <c r="G175" i="20"/>
  <c r="G172" i="20"/>
  <c r="G60" i="20"/>
  <c r="G173" i="20"/>
  <c r="H228" i="20"/>
  <c r="G396" i="20"/>
  <c r="G399" i="20"/>
  <c r="AO425" i="20"/>
  <c r="AS425" i="20"/>
  <c r="AX425" i="20"/>
  <c r="BA428" i="20"/>
  <c r="AW429" i="20"/>
  <c r="BA429" i="20"/>
  <c r="AV429" i="20"/>
  <c r="AW433" i="20"/>
  <c r="BA433" i="20"/>
  <c r="G63" i="20"/>
  <c r="BB425" i="20"/>
  <c r="AN427" i="20"/>
  <c r="AW427" i="20"/>
  <c r="AX428" i="20"/>
  <c r="BB428" i="20"/>
  <c r="AX429" i="20"/>
  <c r="BB429" i="20"/>
  <c r="AX430" i="20"/>
  <c r="BB430" i="20"/>
  <c r="AX431" i="20"/>
  <c r="BB431" i="20"/>
  <c r="AW432" i="20"/>
  <c r="BA432" i="20"/>
  <c r="AX433" i="20"/>
  <c r="AZ434" i="20"/>
  <c r="AB426" i="20"/>
  <c r="AY425" i="20"/>
  <c r="BC425" i="20"/>
  <c r="AX426" i="20"/>
  <c r="BB426" i="20"/>
  <c r="AQ428" i="20"/>
  <c r="AY428" i="20"/>
  <c r="BC428" i="20"/>
  <c r="AY429" i="20"/>
  <c r="AY430" i="20"/>
  <c r="AY431" i="20"/>
  <c r="BC431" i="20"/>
  <c r="AO432" i="20"/>
  <c r="AS432" i="20"/>
  <c r="AX432" i="20"/>
  <c r="BB432" i="20"/>
  <c r="AY433" i="20"/>
  <c r="AW434" i="20"/>
  <c r="AV434" i="20"/>
  <c r="AP434" i="20"/>
  <c r="AT434" i="20"/>
  <c r="AM427" i="20"/>
  <c r="AQ434" i="20"/>
  <c r="AQ425" i="20"/>
  <c r="AN428" i="20"/>
  <c r="AR428" i="20"/>
  <c r="AL428" i="20"/>
  <c r="AP431" i="20"/>
  <c r="AM433" i="20"/>
  <c r="AQ433" i="20"/>
  <c r="AR434" i="20"/>
  <c r="AN425" i="20"/>
  <c r="AR425" i="20"/>
  <c r="AT426" i="20"/>
  <c r="AO427" i="20"/>
  <c r="AS427" i="20"/>
  <c r="AO428" i="20"/>
  <c r="AS428" i="20"/>
  <c r="AN433" i="20"/>
  <c r="AR433" i="20"/>
  <c r="AO431" i="20"/>
  <c r="AN431" i="20"/>
  <c r="N434" i="20"/>
  <c r="AP427" i="20"/>
  <c r="AT427" i="20"/>
  <c r="AT431" i="20"/>
  <c r="AP432" i="20"/>
  <c r="AT432" i="20"/>
  <c r="AQ432" i="20"/>
  <c r="N433" i="20"/>
  <c r="AP425" i="20"/>
  <c r="AT425" i="20"/>
  <c r="AR427" i="20"/>
  <c r="AP428" i="20"/>
  <c r="AT428" i="20"/>
  <c r="AQ429" i="20"/>
  <c r="AM431" i="20"/>
  <c r="AQ431" i="20"/>
  <c r="AR431" i="20"/>
  <c r="AM432" i="20"/>
  <c r="N425" i="20"/>
  <c r="AM425" i="20"/>
  <c r="AM426" i="20"/>
  <c r="AQ426" i="20"/>
  <c r="AM428" i="20"/>
  <c r="AN432" i="20"/>
  <c r="AR432" i="20"/>
  <c r="H62" i="20"/>
  <c r="H287" i="20"/>
  <c r="H397" i="20"/>
  <c r="H60" i="20"/>
  <c r="H63" i="20"/>
  <c r="G118" i="20"/>
  <c r="H172" i="20"/>
  <c r="H284" i="20"/>
  <c r="G342" i="20"/>
  <c r="H398" i="20"/>
  <c r="G116" i="20"/>
  <c r="H409" i="20"/>
  <c r="H412" i="20"/>
  <c r="H404" i="20"/>
  <c r="H401" i="20"/>
  <c r="H400" i="20"/>
  <c r="H405" i="20"/>
  <c r="H341" i="20"/>
  <c r="H343" i="20"/>
  <c r="H340" i="20"/>
  <c r="G298" i="20"/>
  <c r="G294" i="20"/>
  <c r="G290" i="20"/>
  <c r="G300" i="20"/>
  <c r="G296" i="20"/>
  <c r="G292" i="20"/>
  <c r="G288" i="20"/>
  <c r="G284" i="20"/>
  <c r="G286" i="20"/>
  <c r="G285" i="20"/>
  <c r="G229" i="20"/>
  <c r="G228" i="20"/>
  <c r="G132" i="20"/>
  <c r="G124" i="20"/>
  <c r="G130" i="20"/>
  <c r="G122" i="20"/>
  <c r="G128" i="20"/>
  <c r="G120" i="20"/>
  <c r="G126" i="20"/>
  <c r="G117" i="20"/>
  <c r="G61" i="20"/>
  <c r="G4" i="20"/>
  <c r="G5" i="20"/>
  <c r="AB432" i="20"/>
  <c r="BD426" i="20"/>
  <c r="AY427" i="20"/>
  <c r="BC427" i="20"/>
  <c r="BA427" i="20"/>
  <c r="AP429" i="20"/>
  <c r="AT429" i="20"/>
  <c r="AM429" i="20"/>
  <c r="AL430" i="20"/>
  <c r="AN430" i="20"/>
  <c r="AO430" i="20"/>
  <c r="AS430" i="20"/>
  <c r="AM430" i="20"/>
  <c r="AB425" i="20"/>
  <c r="N426" i="20"/>
  <c r="AB431" i="20"/>
  <c r="H403" i="20"/>
  <c r="H407" i="20"/>
  <c r="H411" i="20"/>
  <c r="AZ425" i="20"/>
  <c r="BD425" i="20"/>
  <c r="AZ427" i="20"/>
  <c r="AV427" i="20"/>
  <c r="AP430" i="20"/>
  <c r="AT430" i="20"/>
  <c r="AQ430" i="20"/>
  <c r="AB430" i="20"/>
  <c r="H402" i="20"/>
  <c r="AB434" i="20"/>
  <c r="H406" i="20"/>
  <c r="H408" i="20"/>
  <c r="AW426" i="20"/>
  <c r="BA426" i="20"/>
  <c r="AQ427" i="20"/>
  <c r="AN429" i="20"/>
  <c r="AR429" i="20"/>
  <c r="AR430" i="20"/>
  <c r="AP433" i="20"/>
  <c r="AT433" i="20"/>
  <c r="AL434" i="20"/>
  <c r="AN434" i="20"/>
  <c r="AO434" i="20"/>
  <c r="AS434" i="20"/>
  <c r="AM434" i="20"/>
  <c r="AZ428" i="20"/>
  <c r="BD428" i="20"/>
  <c r="AO429" i="20"/>
  <c r="AS429" i="20"/>
  <c r="AZ432" i="20"/>
  <c r="BD432" i="20"/>
  <c r="AO433" i="20"/>
  <c r="AS433" i="20"/>
  <c r="G289" i="20"/>
  <c r="G291" i="20"/>
  <c r="G293" i="20"/>
  <c r="G295" i="20"/>
  <c r="G297" i="20"/>
  <c r="G299" i="20"/>
  <c r="G236" i="20"/>
  <c r="G233" i="20"/>
  <c r="G237" i="20"/>
  <c r="G121" i="20"/>
  <c r="G123" i="20"/>
  <c r="G125" i="20"/>
  <c r="G127" i="20"/>
  <c r="G129" i="20"/>
  <c r="G131" i="20"/>
  <c r="G242" i="20" l="1"/>
  <c r="G239" i="20"/>
  <c r="BN130" i="20"/>
  <c r="BL297" i="20"/>
  <c r="H178" i="20"/>
  <c r="BU397" i="20"/>
  <c r="BT397" i="20"/>
  <c r="BN354" i="20"/>
  <c r="BU405" i="20"/>
  <c r="BX354" i="20"/>
  <c r="H347" i="20"/>
  <c r="H366" i="20"/>
  <c r="H364" i="20"/>
  <c r="H362" i="20"/>
  <c r="H360" i="20"/>
  <c r="H358" i="20"/>
  <c r="H367" i="20"/>
  <c r="H363" i="20"/>
  <c r="H359" i="20"/>
  <c r="H365" i="20"/>
  <c r="H361" i="20"/>
  <c r="H357" i="20"/>
  <c r="G422" i="20"/>
  <c r="G420" i="20"/>
  <c r="G418" i="20"/>
  <c r="G416" i="20"/>
  <c r="G414" i="20"/>
  <c r="G423" i="20"/>
  <c r="G419" i="20"/>
  <c r="G415" i="20"/>
  <c r="G421" i="20"/>
  <c r="G417" i="20"/>
  <c r="G413" i="20"/>
  <c r="H132" i="20"/>
  <c r="H139" i="20"/>
  <c r="H136" i="20"/>
  <c r="H141" i="20"/>
  <c r="H138" i="20"/>
  <c r="H133" i="20"/>
  <c r="H143" i="20"/>
  <c r="H140" i="20"/>
  <c r="H135" i="20"/>
  <c r="H142" i="20"/>
  <c r="H137" i="20"/>
  <c r="H134" i="20"/>
  <c r="H290" i="20"/>
  <c r="H311" i="20"/>
  <c r="H309" i="20"/>
  <c r="H307" i="20"/>
  <c r="H305" i="20"/>
  <c r="H303" i="20"/>
  <c r="H301" i="20"/>
  <c r="H310" i="20"/>
  <c r="H306" i="20"/>
  <c r="H302" i="20"/>
  <c r="H308" i="20"/>
  <c r="H304" i="20"/>
  <c r="G86" i="20"/>
  <c r="G84" i="20"/>
  <c r="G82" i="20"/>
  <c r="G80" i="20"/>
  <c r="G78" i="20"/>
  <c r="G81" i="20"/>
  <c r="G83" i="20"/>
  <c r="G85" i="20"/>
  <c r="G77" i="20"/>
  <c r="G87" i="20"/>
  <c r="G79" i="20"/>
  <c r="G198" i="20"/>
  <c r="G196" i="20"/>
  <c r="G194" i="20"/>
  <c r="G192" i="20"/>
  <c r="G190" i="20"/>
  <c r="G199" i="20"/>
  <c r="G195" i="20"/>
  <c r="G189" i="20"/>
  <c r="G191" i="20"/>
  <c r="G197" i="20"/>
  <c r="G193" i="20"/>
  <c r="H86" i="20"/>
  <c r="H83" i="20"/>
  <c r="H78" i="20"/>
  <c r="H85" i="20"/>
  <c r="H80" i="20"/>
  <c r="H77" i="20"/>
  <c r="H87" i="20"/>
  <c r="H82" i="20"/>
  <c r="H79" i="20"/>
  <c r="H84" i="20"/>
  <c r="H81" i="20"/>
  <c r="H241" i="20"/>
  <c r="H254" i="20"/>
  <c r="H252" i="20"/>
  <c r="H250" i="20"/>
  <c r="H248" i="20"/>
  <c r="H246" i="20"/>
  <c r="H253" i="20"/>
  <c r="H249" i="20"/>
  <c r="H245" i="20"/>
  <c r="H255" i="20"/>
  <c r="H251" i="20"/>
  <c r="H247" i="20"/>
  <c r="BQ75" i="20"/>
  <c r="G367" i="20"/>
  <c r="G365" i="20"/>
  <c r="G363" i="20"/>
  <c r="G361" i="20"/>
  <c r="G359" i="20"/>
  <c r="G357" i="20"/>
  <c r="G366" i="20"/>
  <c r="G362" i="20"/>
  <c r="G358" i="20"/>
  <c r="G364" i="20"/>
  <c r="G360" i="20"/>
  <c r="G75" i="20"/>
  <c r="H188" i="20"/>
  <c r="H199" i="20"/>
  <c r="H197" i="20"/>
  <c r="H195" i="20"/>
  <c r="H193" i="20"/>
  <c r="H196" i="20"/>
  <c r="H192" i="20"/>
  <c r="H189" i="20"/>
  <c r="H191" i="20"/>
  <c r="H198" i="20"/>
  <c r="H194" i="20"/>
  <c r="H190" i="20"/>
  <c r="G255" i="20"/>
  <c r="G253" i="20"/>
  <c r="G251" i="20"/>
  <c r="G249" i="20"/>
  <c r="G247" i="20"/>
  <c r="G245" i="20"/>
  <c r="G252" i="20"/>
  <c r="G248" i="20"/>
  <c r="G254" i="20"/>
  <c r="G250" i="20"/>
  <c r="G246" i="20"/>
  <c r="G241" i="20"/>
  <c r="G244" i="20"/>
  <c r="G234" i="20"/>
  <c r="BH241" i="20"/>
  <c r="BP299" i="20"/>
  <c r="BP405" i="20"/>
  <c r="BX397" i="20"/>
  <c r="BV400" i="20"/>
  <c r="BN19" i="20"/>
  <c r="G187" i="20"/>
  <c r="BT75" i="20"/>
  <c r="BK130" i="20"/>
  <c r="BH130" i="20"/>
  <c r="BL241" i="20"/>
  <c r="BJ297" i="20"/>
  <c r="BX405" i="20"/>
  <c r="BH402" i="20"/>
  <c r="BF297" i="20"/>
  <c r="G243" i="20"/>
  <c r="G235" i="20"/>
  <c r="G240" i="20"/>
  <c r="G232" i="20"/>
  <c r="BQ299" i="20"/>
  <c r="BX353" i="20"/>
  <c r="BF402" i="20"/>
  <c r="BK297" i="20"/>
  <c r="BI402" i="20"/>
  <c r="BU297" i="20"/>
  <c r="BI354" i="20"/>
  <c r="BW408" i="20"/>
  <c r="G353" i="20"/>
  <c r="BX187" i="20"/>
  <c r="BR403" i="20"/>
  <c r="BH406" i="20"/>
  <c r="BW400" i="20"/>
  <c r="BQ396" i="20"/>
  <c r="BP400" i="20"/>
  <c r="BT396" i="20"/>
  <c r="BP73" i="20"/>
  <c r="BT355" i="20"/>
  <c r="BS408" i="20"/>
  <c r="BM403" i="20"/>
  <c r="BX408" i="20"/>
  <c r="G345" i="20"/>
  <c r="H13" i="20"/>
  <c r="H27" i="20"/>
  <c r="H23" i="20"/>
  <c r="H28" i="20"/>
  <c r="H24" i="20"/>
  <c r="H20" i="20"/>
  <c r="H29" i="20"/>
  <c r="H25" i="20"/>
  <c r="H21" i="20"/>
  <c r="H30" i="20"/>
  <c r="H26" i="20"/>
  <c r="H22" i="20"/>
  <c r="BQ408" i="20"/>
  <c r="BL403" i="20"/>
  <c r="BV396" i="20"/>
  <c r="BT408" i="20"/>
  <c r="BU400" i="20"/>
  <c r="BP396" i="20"/>
  <c r="BM19" i="20"/>
  <c r="G18" i="20"/>
  <c r="G30" i="20"/>
  <c r="G26" i="20"/>
  <c r="G22" i="20"/>
  <c r="G27" i="20"/>
  <c r="G23" i="20"/>
  <c r="G28" i="20"/>
  <c r="G24" i="20"/>
  <c r="G20" i="20"/>
  <c r="G29" i="20"/>
  <c r="G25" i="20"/>
  <c r="G21" i="20"/>
  <c r="G350" i="20"/>
  <c r="BG243" i="20"/>
  <c r="BF243" i="20"/>
  <c r="BJ243" i="20"/>
  <c r="BS396" i="20"/>
  <c r="BR408" i="20"/>
  <c r="BK403" i="20"/>
  <c r="BR400" i="20"/>
  <c r="BW396" i="20"/>
  <c r="BQ400" i="20"/>
  <c r="BU408" i="20"/>
  <c r="BT400" i="20"/>
  <c r="BX396" i="20"/>
  <c r="BF19" i="20"/>
  <c r="G344" i="20"/>
  <c r="BL243" i="20"/>
  <c r="BS400" i="20"/>
  <c r="BF403" i="20"/>
  <c r="BR396" i="20"/>
  <c r="BV408" i="20"/>
  <c r="BL396" i="20"/>
  <c r="BG19" i="20"/>
  <c r="G67" i="20"/>
  <c r="BT74" i="20"/>
  <c r="BP402" i="20"/>
  <c r="BW402" i="20"/>
  <c r="G68" i="20"/>
  <c r="BF410" i="20"/>
  <c r="BU411" i="20"/>
  <c r="G179" i="20"/>
  <c r="BH185" i="20"/>
  <c r="BG354" i="20"/>
  <c r="BW411" i="20"/>
  <c r="BT403" i="20"/>
  <c r="BU409" i="20"/>
  <c r="BQ402" i="20"/>
  <c r="BX402" i="20"/>
  <c r="BT398" i="20"/>
  <c r="BR402" i="20"/>
  <c r="BU353" i="20"/>
  <c r="BQ353" i="20"/>
  <c r="BP353" i="20"/>
  <c r="BV353" i="20"/>
  <c r="BR354" i="20"/>
  <c r="BV241" i="20"/>
  <c r="BP242" i="20"/>
  <c r="BU241" i="20"/>
  <c r="BX242" i="20"/>
  <c r="BP187" i="20"/>
  <c r="BP185" i="20"/>
  <c r="BP130" i="20"/>
  <c r="BQ74" i="20"/>
  <c r="BR75" i="20"/>
  <c r="BW74" i="20"/>
  <c r="BR74" i="20"/>
  <c r="BX409" i="20"/>
  <c r="G17" i="20"/>
  <c r="H186" i="20"/>
  <c r="H185" i="20"/>
  <c r="G412" i="20"/>
  <c r="BX73" i="20"/>
  <c r="BQ242" i="20"/>
  <c r="BT297" i="20"/>
  <c r="BU355" i="20"/>
  <c r="BR355" i="20"/>
  <c r="BG403" i="20"/>
  <c r="BX401" i="20"/>
  <c r="BT411" i="20"/>
  <c r="BT404" i="20"/>
  <c r="G16" i="20"/>
  <c r="BQ355" i="20"/>
  <c r="BX355" i="20"/>
  <c r="BT401" i="20"/>
  <c r="H131" i="20"/>
  <c r="H182" i="20"/>
  <c r="H181" i="20"/>
  <c r="G404" i="20"/>
  <c r="BR187" i="20"/>
  <c r="BW355" i="20"/>
  <c r="BQ411" i="20"/>
  <c r="BQ403" i="20"/>
  <c r="BU403" i="20"/>
  <c r="BX404" i="20"/>
  <c r="H14" i="20"/>
  <c r="G66" i="20"/>
  <c r="G176" i="20"/>
  <c r="H125" i="20"/>
  <c r="G177" i="20"/>
  <c r="H180" i="20"/>
  <c r="H187" i="20"/>
  <c r="H179" i="20"/>
  <c r="G405" i="20"/>
  <c r="G76" i="20"/>
  <c r="G72" i="20"/>
  <c r="G182" i="20"/>
  <c r="BT73" i="20"/>
  <c r="BX75" i="20"/>
  <c r="BV130" i="20"/>
  <c r="BJ130" i="20"/>
  <c r="BV187" i="20"/>
  <c r="BG185" i="20"/>
  <c r="BM185" i="20"/>
  <c r="BV242" i="20"/>
  <c r="BU242" i="20"/>
  <c r="BH243" i="20"/>
  <c r="BX297" i="20"/>
  <c r="BV299" i="20"/>
  <c r="BT299" i="20"/>
  <c r="BV354" i="20"/>
  <c r="BR411" i="20"/>
  <c r="BW403" i="20"/>
  <c r="BV402" i="20"/>
  <c r="BV403" i="20"/>
  <c r="BU402" i="20"/>
  <c r="BJ402" i="20"/>
  <c r="BP411" i="20"/>
  <c r="BP403" i="20"/>
  <c r="BG402" i="20"/>
  <c r="BH19" i="20"/>
  <c r="BN297" i="20"/>
  <c r="BL19" i="20"/>
  <c r="BN243" i="20"/>
  <c r="BM130" i="20"/>
  <c r="G69" i="20"/>
  <c r="H126" i="20"/>
  <c r="G185" i="20"/>
  <c r="H184" i="20"/>
  <c r="H176" i="20"/>
  <c r="H183" i="20"/>
  <c r="H15" i="20"/>
  <c r="G186" i="20"/>
  <c r="H288" i="20"/>
  <c r="BW75" i="20"/>
  <c r="BV74" i="20"/>
  <c r="BJ73" i="20"/>
  <c r="BP74" i="20"/>
  <c r="BF130" i="20"/>
  <c r="BU130" i="20"/>
  <c r="BW187" i="20"/>
  <c r="BV185" i="20"/>
  <c r="BM243" i="20"/>
  <c r="BK243" i="20"/>
  <c r="BW299" i="20"/>
  <c r="BH297" i="20"/>
  <c r="BT354" i="20"/>
  <c r="BK402" i="20"/>
  <c r="BV411" i="20"/>
  <c r="BT402" i="20"/>
  <c r="BL402" i="20"/>
  <c r="BX411" i="20"/>
  <c r="BX403" i="20"/>
  <c r="BN402" i="20"/>
  <c r="BS74" i="20"/>
  <c r="BI73" i="20"/>
  <c r="BK73" i="20"/>
  <c r="H299" i="20"/>
  <c r="H300" i="20"/>
  <c r="H293" i="20"/>
  <c r="H291" i="20"/>
  <c r="H298" i="20"/>
  <c r="H16" i="20"/>
  <c r="H10" i="20"/>
  <c r="H19" i="20"/>
  <c r="H31" i="20"/>
  <c r="H17" i="20"/>
  <c r="G346" i="20"/>
  <c r="BF185" i="20"/>
  <c r="BL185" i="20"/>
  <c r="BP241" i="20"/>
  <c r="BM354" i="20"/>
  <c r="BK406" i="20"/>
  <c r="BU399" i="20"/>
  <c r="BW241" i="20"/>
  <c r="BN73" i="20"/>
  <c r="BG73" i="20"/>
  <c r="H124" i="20"/>
  <c r="H123" i="20"/>
  <c r="H238" i="20"/>
  <c r="G349" i="20"/>
  <c r="G409" i="20"/>
  <c r="G401" i="20"/>
  <c r="G352" i="20"/>
  <c r="BL73" i="20"/>
  <c r="BX74" i="20"/>
  <c r="BU75" i="20"/>
  <c r="BQ130" i="20"/>
  <c r="BT130" i="20"/>
  <c r="BW185" i="20"/>
  <c r="BT185" i="20"/>
  <c r="BJ185" i="20"/>
  <c r="BT241" i="20"/>
  <c r="BR299" i="20"/>
  <c r="BX299" i="20"/>
  <c r="BW354" i="20"/>
  <c r="BF354" i="20"/>
  <c r="BH354" i="20"/>
  <c r="BS355" i="20"/>
  <c r="BP409" i="20"/>
  <c r="BF406" i="20"/>
  <c r="BU401" i="20"/>
  <c r="BW404" i="20"/>
  <c r="BV404" i="20"/>
  <c r="BJ403" i="20"/>
  <c r="BU404" i="20"/>
  <c r="BS241" i="20"/>
  <c r="BF73" i="20"/>
  <c r="BK185" i="20"/>
  <c r="BI406" i="20"/>
  <c r="BJ19" i="20"/>
  <c r="BK19" i="20"/>
  <c r="BI130" i="20"/>
  <c r="BG130" i="20"/>
  <c r="BI297" i="20"/>
  <c r="BG297" i="20"/>
  <c r="G351" i="20"/>
  <c r="G356" i="20"/>
  <c r="BH73" i="20"/>
  <c r="BL406" i="20"/>
  <c r="BG406" i="20"/>
  <c r="BM406" i="20"/>
  <c r="BJ354" i="20"/>
  <c r="G355" i="20"/>
  <c r="G347" i="20"/>
  <c r="G408" i="20"/>
  <c r="G400" i="20"/>
  <c r="G348" i="20"/>
  <c r="G354" i="20"/>
  <c r="BV75" i="20"/>
  <c r="BP75" i="20"/>
  <c r="BR185" i="20"/>
  <c r="BN185" i="20"/>
  <c r="BX241" i="20"/>
  <c r="BU299" i="20"/>
  <c r="BS354" i="20"/>
  <c r="BQ354" i="20"/>
  <c r="BP354" i="20"/>
  <c r="BK354" i="20"/>
  <c r="BP355" i="20"/>
  <c r="BS404" i="20"/>
  <c r="BJ406" i="20"/>
  <c r="BR404" i="20"/>
  <c r="BQ404" i="20"/>
  <c r="BH403" i="20"/>
  <c r="BR241" i="20"/>
  <c r="BI403" i="20"/>
  <c r="H66" i="20"/>
  <c r="H65" i="20"/>
  <c r="H240" i="20"/>
  <c r="H233" i="20"/>
  <c r="H239" i="20"/>
  <c r="H232" i="20"/>
  <c r="H242" i="20"/>
  <c r="H237" i="20"/>
  <c r="H234" i="20"/>
  <c r="BK405" i="20"/>
  <c r="BG405" i="20"/>
  <c r="BN405" i="20"/>
  <c r="BM405" i="20"/>
  <c r="BI405" i="20"/>
  <c r="BF405" i="20"/>
  <c r="BJ405" i="20"/>
  <c r="BL405" i="20"/>
  <c r="BH405" i="20"/>
  <c r="G13" i="20"/>
  <c r="G12" i="20"/>
  <c r="G10" i="20"/>
  <c r="G9" i="20"/>
  <c r="H130" i="20"/>
  <c r="H122" i="20"/>
  <c r="H129" i="20"/>
  <c r="H121" i="20"/>
  <c r="G411" i="20"/>
  <c r="G407" i="20"/>
  <c r="G403" i="20"/>
  <c r="G19" i="20"/>
  <c r="BW398" i="20"/>
  <c r="BS398" i="20"/>
  <c r="BR398" i="20"/>
  <c r="BP398" i="20"/>
  <c r="BV398" i="20"/>
  <c r="BX398" i="20"/>
  <c r="BU398" i="20"/>
  <c r="BS410" i="20"/>
  <c r="BW410" i="20"/>
  <c r="BR410" i="20"/>
  <c r="BT410" i="20"/>
  <c r="BU410" i="20"/>
  <c r="BV410" i="20"/>
  <c r="BX410" i="20"/>
  <c r="BQ410" i="20"/>
  <c r="BS399" i="20"/>
  <c r="BP399" i="20"/>
  <c r="BQ399" i="20"/>
  <c r="BW399" i="20"/>
  <c r="BX399" i="20"/>
  <c r="BR399" i="20"/>
  <c r="BT399" i="20"/>
  <c r="BS407" i="20"/>
  <c r="BX407" i="20"/>
  <c r="BW407" i="20"/>
  <c r="BP407" i="20"/>
  <c r="BQ407" i="20"/>
  <c r="BV407" i="20"/>
  <c r="BT407" i="20"/>
  <c r="BR407" i="20"/>
  <c r="BM401" i="20"/>
  <c r="BF401" i="20"/>
  <c r="BK401" i="20"/>
  <c r="BN401" i="20"/>
  <c r="BI401" i="20"/>
  <c r="BG401" i="20"/>
  <c r="BL401" i="20"/>
  <c r="BJ401" i="20"/>
  <c r="BH401" i="20"/>
  <c r="BH396" i="20"/>
  <c r="BK396" i="20"/>
  <c r="BM396" i="20"/>
  <c r="BN396" i="20"/>
  <c r="BF396" i="20"/>
  <c r="BI396" i="20"/>
  <c r="BJ396" i="20"/>
  <c r="BS406" i="20"/>
  <c r="BW406" i="20"/>
  <c r="BR406" i="20"/>
  <c r="BX406" i="20"/>
  <c r="BV406" i="20"/>
  <c r="BP406" i="20"/>
  <c r="BT406" i="20"/>
  <c r="BN397" i="20"/>
  <c r="BG397" i="20"/>
  <c r="BF397" i="20"/>
  <c r="BM397" i="20"/>
  <c r="BK397" i="20"/>
  <c r="BI397" i="20"/>
  <c r="BJ397" i="20"/>
  <c r="BL397" i="20"/>
  <c r="BH397" i="20"/>
  <c r="G14" i="20"/>
  <c r="G8" i="20"/>
  <c r="BU406" i="20"/>
  <c r="G31" i="20"/>
  <c r="H128" i="20"/>
  <c r="H120" i="20"/>
  <c r="H127" i="20"/>
  <c r="G410" i="20"/>
  <c r="G406" i="20"/>
  <c r="G402" i="20"/>
  <c r="G15" i="20"/>
  <c r="G11" i="20"/>
  <c r="BM410" i="20"/>
  <c r="BI410" i="20"/>
  <c r="BG410" i="20"/>
  <c r="BN410" i="20"/>
  <c r="BL410" i="20"/>
  <c r="BK410" i="20"/>
  <c r="BJ410" i="20"/>
  <c r="BM241" i="20"/>
  <c r="BF241" i="20"/>
  <c r="BK241" i="20"/>
  <c r="BN241" i="20"/>
  <c r="BI241" i="20"/>
  <c r="BG241" i="20"/>
  <c r="BM17" i="20"/>
  <c r="BI17" i="20"/>
  <c r="BN17" i="20"/>
  <c r="BH17" i="20"/>
  <c r="BL17" i="20"/>
  <c r="BG17" i="20"/>
  <c r="BJ17" i="20"/>
  <c r="BK17" i="20"/>
  <c r="BF17" i="20"/>
  <c r="BS397" i="20"/>
  <c r="BW397" i="20"/>
  <c r="BQ397" i="20"/>
  <c r="BR397" i="20"/>
  <c r="BV397" i="20"/>
  <c r="BW405" i="20"/>
  <c r="BQ405" i="20"/>
  <c r="BV405" i="20"/>
  <c r="BS405" i="20"/>
  <c r="BR405" i="20"/>
  <c r="BR353" i="20"/>
  <c r="BS353" i="20"/>
  <c r="BW353" i="20"/>
  <c r="BW297" i="20"/>
  <c r="BQ297" i="20"/>
  <c r="BV297" i="20"/>
  <c r="BS297" i="20"/>
  <c r="BR297" i="20"/>
  <c r="BW242" i="20"/>
  <c r="BS242" i="20"/>
  <c r="BR242" i="20"/>
  <c r="BS187" i="20"/>
  <c r="BU187" i="20"/>
  <c r="BQ187" i="20"/>
  <c r="BR73" i="20"/>
  <c r="BV73" i="20"/>
  <c r="BS73" i="20"/>
  <c r="BW73" i="20"/>
  <c r="BQ73" i="20"/>
  <c r="BW17" i="20"/>
  <c r="BS17" i="20"/>
  <c r="BX17" i="20"/>
  <c r="BR17" i="20"/>
  <c r="BV17" i="20"/>
  <c r="BQ17" i="20"/>
  <c r="BT17" i="20"/>
  <c r="BU17" i="20"/>
  <c r="BP17" i="20"/>
  <c r="BW18" i="20"/>
  <c r="BS18" i="20"/>
  <c r="BP18" i="20"/>
  <c r="BU18" i="20"/>
  <c r="BT18" i="20"/>
  <c r="BV18" i="20"/>
  <c r="BR18" i="20"/>
  <c r="BQ18" i="20"/>
  <c r="BX18" i="20"/>
  <c r="BR401" i="20"/>
  <c r="BS401" i="20"/>
  <c r="BW401" i="20"/>
  <c r="BV401" i="20"/>
  <c r="BQ401" i="20"/>
  <c r="BW409" i="20"/>
  <c r="BQ409" i="20"/>
  <c r="BS409" i="20"/>
  <c r="BR409" i="20"/>
  <c r="BV409" i="20"/>
  <c r="BS185" i="20"/>
  <c r="BU185" i="20"/>
  <c r="BQ185" i="20"/>
  <c r="BS130" i="20"/>
  <c r="BW130" i="20"/>
  <c r="BR130" i="20"/>
  <c r="BW19" i="20"/>
  <c r="BS19" i="20"/>
  <c r="BX19" i="20"/>
  <c r="BR19" i="20"/>
  <c r="BV19" i="20"/>
  <c r="BQ19" i="20"/>
  <c r="BU19" i="20"/>
  <c r="BT19" i="20"/>
  <c r="BP19" i="20"/>
  <c r="G73" i="20"/>
  <c r="G65" i="20"/>
  <c r="G183" i="20"/>
  <c r="H297" i="20"/>
  <c r="H289" i="20"/>
  <c r="H12" i="20"/>
  <c r="H11" i="20"/>
  <c r="H18" i="20"/>
  <c r="G74" i="20"/>
  <c r="G178" i="20"/>
  <c r="G188" i="20"/>
  <c r="H294" i="20"/>
  <c r="H73" i="20"/>
  <c r="G71" i="20"/>
  <c r="H74" i="20"/>
  <c r="G181" i="20"/>
  <c r="H243" i="20"/>
  <c r="H235" i="20"/>
  <c r="H244" i="20"/>
  <c r="H236" i="20"/>
  <c r="H295" i="20"/>
  <c r="H8" i="20"/>
  <c r="H9" i="20"/>
  <c r="G70" i="20"/>
  <c r="G64" i="20"/>
  <c r="G184" i="20"/>
  <c r="G180" i="20"/>
  <c r="H71" i="20"/>
  <c r="H72" i="20"/>
  <c r="H64" i="20"/>
  <c r="H69" i="20"/>
  <c r="H70" i="20"/>
  <c r="H355" i="20"/>
  <c r="H75" i="20"/>
  <c r="H67" i="20"/>
  <c r="H76" i="20"/>
  <c r="H68" i="20"/>
  <c r="H296" i="20"/>
  <c r="H292" i="20"/>
  <c r="H356" i="20"/>
  <c r="H352" i="20"/>
  <c r="H348" i="20"/>
  <c r="H344" i="20"/>
  <c r="H354" i="20"/>
  <c r="H350" i="20"/>
  <c r="H346" i="20"/>
  <c r="H353" i="20"/>
  <c r="H345" i="20"/>
  <c r="H351" i="20"/>
  <c r="H349" i="20"/>
  <c r="DA52" i="7" l="1"/>
  <c r="CK52" i="7"/>
  <c r="BU52" i="7"/>
  <c r="BE52" i="7"/>
  <c r="AO52" i="7"/>
  <c r="Y52" i="7"/>
  <c r="I52" i="7"/>
  <c r="DQ52" i="7"/>
  <c r="DO52" i="7"/>
  <c r="DP23" i="7" s="1"/>
  <c r="DP52" i="7" s="1"/>
  <c r="CY52" i="7"/>
  <c r="CZ23" i="7" s="1"/>
  <c r="CZ52" i="7" s="1"/>
  <c r="CI52" i="7"/>
  <c r="CJ23" i="7" s="1"/>
  <c r="CJ52" i="7" s="1"/>
  <c r="BS52" i="7"/>
  <c r="BT23" i="7" s="1"/>
  <c r="BT52" i="7" s="1"/>
  <c r="BC52" i="7"/>
  <c r="BD23" i="7" s="1"/>
  <c r="BD52" i="7" s="1"/>
  <c r="AM52" i="7"/>
  <c r="AN23" i="7" s="1"/>
  <c r="AN52" i="7" s="1"/>
  <c r="W52" i="7"/>
  <c r="X23" i="7" s="1"/>
  <c r="X52" i="7" s="1"/>
  <c r="DM23" i="7"/>
  <c r="DM24" i="7" s="1"/>
  <c r="DM25" i="7" s="1"/>
  <c r="DM26" i="7" s="1"/>
  <c r="DM27" i="7" s="1"/>
  <c r="DV27" i="7" s="1"/>
  <c r="DL23" i="7"/>
  <c r="DL24" i="7" s="1"/>
  <c r="DL25" i="7" s="1"/>
  <c r="DL26" i="7" s="1"/>
  <c r="DL27" i="7" s="1"/>
  <c r="CW23" i="7"/>
  <c r="CW24" i="7" s="1"/>
  <c r="CW25" i="7" s="1"/>
  <c r="CW26" i="7" s="1"/>
  <c r="CW27" i="7" s="1"/>
  <c r="DF27" i="7" s="1"/>
  <c r="CV23" i="7"/>
  <c r="CV24" i="7" s="1"/>
  <c r="CV25" i="7" s="1"/>
  <c r="CV26" i="7" s="1"/>
  <c r="CV27" i="7" s="1"/>
  <c r="CG23" i="7"/>
  <c r="CG24" i="7" s="1"/>
  <c r="CG25" i="7" s="1"/>
  <c r="CG26" i="7" s="1"/>
  <c r="CG27" i="7" s="1"/>
  <c r="CP27" i="7" s="1"/>
  <c r="CF23" i="7"/>
  <c r="CF24" i="7" s="1"/>
  <c r="CF25" i="7" s="1"/>
  <c r="CF26" i="7" s="1"/>
  <c r="CF27" i="7" s="1"/>
  <c r="BQ23" i="7"/>
  <c r="BQ24" i="7" s="1"/>
  <c r="BQ25" i="7" s="1"/>
  <c r="BQ26" i="7" s="1"/>
  <c r="BQ27" i="7" s="1"/>
  <c r="BZ27" i="7" s="1"/>
  <c r="BP23" i="7"/>
  <c r="BP24" i="7" s="1"/>
  <c r="BP25" i="7" s="1"/>
  <c r="BP26" i="7" s="1"/>
  <c r="BP27" i="7" s="1"/>
  <c r="BA23" i="7"/>
  <c r="BA24" i="7" s="1"/>
  <c r="BA25" i="7" s="1"/>
  <c r="BA26" i="7" s="1"/>
  <c r="BA27" i="7" s="1"/>
  <c r="BJ27" i="7" s="1"/>
  <c r="AZ23" i="7"/>
  <c r="AZ24" i="7" s="1"/>
  <c r="AZ25" i="7" s="1"/>
  <c r="AZ26" i="7" s="1"/>
  <c r="AZ27" i="7" s="1"/>
  <c r="AK23" i="7"/>
  <c r="AK24" i="7" s="1"/>
  <c r="AK25" i="7" s="1"/>
  <c r="AK26" i="7" s="1"/>
  <c r="AK27" i="7" s="1"/>
  <c r="AT27" i="7" s="1"/>
  <c r="AJ23" i="7"/>
  <c r="AJ24" i="7" s="1"/>
  <c r="AJ25" i="7" s="1"/>
  <c r="AJ26" i="7" s="1"/>
  <c r="AJ27" i="7" s="1"/>
  <c r="U23" i="7"/>
  <c r="U24" i="7" s="1"/>
  <c r="U25" i="7" s="1"/>
  <c r="U26" i="7" s="1"/>
  <c r="U27" i="7" s="1"/>
  <c r="AD27" i="7" s="1"/>
  <c r="T23" i="7"/>
  <c r="T24" i="7" s="1"/>
  <c r="T25" i="7" s="1"/>
  <c r="T26" i="7" s="1"/>
  <c r="T27" i="7" s="1"/>
  <c r="DY39" i="7"/>
  <c r="J411" i="20" s="1"/>
  <c r="J437" i="20" s="1"/>
  <c r="DX39" i="7"/>
  <c r="X411" i="20" s="1"/>
  <c r="X437" i="20" s="1"/>
  <c r="DY38" i="7"/>
  <c r="J410" i="20" s="1"/>
  <c r="J436" i="20" s="1"/>
  <c r="DX38" i="7"/>
  <c r="X410" i="20" s="1"/>
  <c r="X436" i="20" s="1"/>
  <c r="DY37" i="7"/>
  <c r="J409" i="20" s="1"/>
  <c r="J435" i="20" s="1"/>
  <c r="DX37" i="7"/>
  <c r="X409" i="20" s="1"/>
  <c r="X435" i="20" s="1"/>
  <c r="DY36" i="7"/>
  <c r="J408" i="20" s="1"/>
  <c r="J434" i="20" s="1"/>
  <c r="DX36" i="7"/>
  <c r="X408" i="20" s="1"/>
  <c r="X434" i="20" s="1"/>
  <c r="DY35" i="7"/>
  <c r="J407" i="20" s="1"/>
  <c r="J433" i="20" s="1"/>
  <c r="DX35" i="7"/>
  <c r="X407" i="20" s="1"/>
  <c r="X433" i="20" s="1"/>
  <c r="DY34" i="7"/>
  <c r="J406" i="20" s="1"/>
  <c r="J432" i="20" s="1"/>
  <c r="DX34" i="7"/>
  <c r="X406" i="20" s="1"/>
  <c r="X432" i="20" s="1"/>
  <c r="DY33" i="7"/>
  <c r="J405" i="20" s="1"/>
  <c r="J431" i="20" s="1"/>
  <c r="DX33" i="7"/>
  <c r="X405" i="20" s="1"/>
  <c r="X431" i="20" s="1"/>
  <c r="DY32" i="7"/>
  <c r="J404" i="20" s="1"/>
  <c r="J430" i="20" s="1"/>
  <c r="DX32" i="7"/>
  <c r="X404" i="20" s="1"/>
  <c r="X430" i="20" s="1"/>
  <c r="DY31" i="7"/>
  <c r="J403" i="20" s="1"/>
  <c r="J429" i="20" s="1"/>
  <c r="DX31" i="7"/>
  <c r="X403" i="20" s="1"/>
  <c r="X429" i="20" s="1"/>
  <c r="DY30" i="7"/>
  <c r="J402" i="20" s="1"/>
  <c r="J428" i="20" s="1"/>
  <c r="DX30" i="7"/>
  <c r="X402" i="20" s="1"/>
  <c r="X428" i="20" s="1"/>
  <c r="DY29" i="7"/>
  <c r="J401" i="20" s="1"/>
  <c r="J427" i="20" s="1"/>
  <c r="DX29" i="7"/>
  <c r="X401" i="20" s="1"/>
  <c r="X427" i="20" s="1"/>
  <c r="DY28" i="7"/>
  <c r="J400" i="20" s="1"/>
  <c r="J426" i="20" s="1"/>
  <c r="DX28" i="7"/>
  <c r="X400" i="20" s="1"/>
  <c r="X426" i="20" s="1"/>
  <c r="DY27" i="7"/>
  <c r="J399" i="20" s="1"/>
  <c r="DX27" i="7"/>
  <c r="X399" i="20" s="1"/>
  <c r="X425" i="20" s="1"/>
  <c r="DI39" i="7"/>
  <c r="J355" i="20" s="1"/>
  <c r="DH39" i="7"/>
  <c r="X355" i="20" s="1"/>
  <c r="X381" i="20" s="1"/>
  <c r="DI38" i="7"/>
  <c r="J354" i="20" s="1"/>
  <c r="DH38" i="7"/>
  <c r="X354" i="20" s="1"/>
  <c r="X380" i="20" s="1"/>
  <c r="DI37" i="7"/>
  <c r="J353" i="20" s="1"/>
  <c r="DH37" i="7"/>
  <c r="X353" i="20" s="1"/>
  <c r="X379" i="20" s="1"/>
  <c r="DI36" i="7"/>
  <c r="DH36" i="7"/>
  <c r="DI35" i="7"/>
  <c r="DH35" i="7"/>
  <c r="DI34" i="7"/>
  <c r="DH34" i="7"/>
  <c r="DI33" i="7"/>
  <c r="DH33" i="7"/>
  <c r="DI32" i="7"/>
  <c r="DH32" i="7"/>
  <c r="DI31" i="7"/>
  <c r="DH31" i="7"/>
  <c r="DI30" i="7"/>
  <c r="DH30" i="7"/>
  <c r="DI29" i="7"/>
  <c r="DH29" i="7"/>
  <c r="DI28" i="7"/>
  <c r="DH28" i="7"/>
  <c r="DI27" i="7"/>
  <c r="DH27" i="7"/>
  <c r="CS39" i="7"/>
  <c r="J299" i="20" s="1"/>
  <c r="CR39" i="7"/>
  <c r="X299" i="20" s="1"/>
  <c r="X325" i="20" s="1"/>
  <c r="CS38" i="7"/>
  <c r="J298" i="20" s="1"/>
  <c r="CR38" i="7"/>
  <c r="X298" i="20" s="1"/>
  <c r="X324" i="20" s="1"/>
  <c r="CS37" i="7"/>
  <c r="J297" i="20" s="1"/>
  <c r="CR37" i="7"/>
  <c r="X297" i="20" s="1"/>
  <c r="X323" i="20" s="1"/>
  <c r="CS36" i="7"/>
  <c r="CR36" i="7"/>
  <c r="CS35" i="7"/>
  <c r="CR35" i="7"/>
  <c r="CS34" i="7"/>
  <c r="CR34" i="7"/>
  <c r="CS33" i="7"/>
  <c r="CR33" i="7"/>
  <c r="CS32" i="7"/>
  <c r="CR32" i="7"/>
  <c r="CS31" i="7"/>
  <c r="CR31" i="7"/>
  <c r="CS30" i="7"/>
  <c r="CR30" i="7"/>
  <c r="CS29" i="7"/>
  <c r="CR29" i="7"/>
  <c r="CS28" i="7"/>
  <c r="CR28" i="7"/>
  <c r="CS27" i="7"/>
  <c r="CR27" i="7"/>
  <c r="CC39" i="7"/>
  <c r="J243" i="20" s="1"/>
  <c r="CB39" i="7"/>
  <c r="X243" i="20" s="1"/>
  <c r="X269" i="20" s="1"/>
  <c r="CC38" i="7"/>
  <c r="J242" i="20" s="1"/>
  <c r="CB38" i="7"/>
  <c r="X242" i="20" s="1"/>
  <c r="X268" i="20" s="1"/>
  <c r="CC37" i="7"/>
  <c r="J241" i="20" s="1"/>
  <c r="CB37" i="7"/>
  <c r="X241" i="20" s="1"/>
  <c r="X267" i="20" s="1"/>
  <c r="CC36" i="7"/>
  <c r="CB36" i="7"/>
  <c r="CC35" i="7"/>
  <c r="CB35" i="7"/>
  <c r="CC34" i="7"/>
  <c r="CB34" i="7"/>
  <c r="CC33" i="7"/>
  <c r="CB33" i="7"/>
  <c r="CC32" i="7"/>
  <c r="CB32" i="7"/>
  <c r="CC31" i="7"/>
  <c r="CB31" i="7"/>
  <c r="CC30" i="7"/>
  <c r="CB30" i="7"/>
  <c r="CC29" i="7"/>
  <c r="CB29" i="7"/>
  <c r="CC28" i="7"/>
  <c r="CB28" i="7"/>
  <c r="CC27" i="7"/>
  <c r="CB27" i="7"/>
  <c r="BM39" i="7"/>
  <c r="J187" i="20" s="1"/>
  <c r="BL39" i="7"/>
  <c r="X187" i="20" s="1"/>
  <c r="X213" i="20" s="1"/>
  <c r="BM38" i="7"/>
  <c r="J186" i="20" s="1"/>
  <c r="BL38" i="7"/>
  <c r="X186" i="20" s="1"/>
  <c r="X212" i="20" s="1"/>
  <c r="BM37" i="7"/>
  <c r="J185" i="20" s="1"/>
  <c r="BL37" i="7"/>
  <c r="X185" i="20" s="1"/>
  <c r="X211" i="20" s="1"/>
  <c r="BM36" i="7"/>
  <c r="BL36" i="7"/>
  <c r="BM35" i="7"/>
  <c r="BL35" i="7"/>
  <c r="BM34" i="7"/>
  <c r="BL34" i="7"/>
  <c r="BM33" i="7"/>
  <c r="BL33" i="7"/>
  <c r="BM32" i="7"/>
  <c r="BL32" i="7"/>
  <c r="BM31" i="7"/>
  <c r="BL31" i="7"/>
  <c r="X179" i="20" s="1"/>
  <c r="BM30" i="7"/>
  <c r="BL30" i="7"/>
  <c r="X178" i="20" s="1"/>
  <c r="BM29" i="7"/>
  <c r="BL29" i="7"/>
  <c r="X177" i="20" s="1"/>
  <c r="BM28" i="7"/>
  <c r="BL28" i="7"/>
  <c r="X176" i="20" s="1"/>
  <c r="BM27" i="7"/>
  <c r="BL27" i="7"/>
  <c r="X175" i="20" s="1"/>
  <c r="AW39" i="7"/>
  <c r="J131" i="20" s="1"/>
  <c r="AV39" i="7"/>
  <c r="X131" i="20" s="1"/>
  <c r="X157" i="20" s="1"/>
  <c r="AW38" i="7"/>
  <c r="J130" i="20" s="1"/>
  <c r="AV38" i="7"/>
  <c r="X130" i="20" s="1"/>
  <c r="X156" i="20" s="1"/>
  <c r="AW37" i="7"/>
  <c r="J129" i="20" s="1"/>
  <c r="AV37" i="7"/>
  <c r="X129" i="20" s="1"/>
  <c r="X155" i="20" s="1"/>
  <c r="AW36" i="7"/>
  <c r="AV36" i="7"/>
  <c r="AW35" i="7"/>
  <c r="AV35" i="7"/>
  <c r="AW34" i="7"/>
  <c r="AV34" i="7"/>
  <c r="AW33" i="7"/>
  <c r="AV33" i="7"/>
  <c r="AW32" i="7"/>
  <c r="AV32" i="7"/>
  <c r="AW31" i="7"/>
  <c r="AV31" i="7"/>
  <c r="AW30" i="7"/>
  <c r="AV30" i="7"/>
  <c r="AW29" i="7"/>
  <c r="AV29" i="7"/>
  <c r="AW28" i="7"/>
  <c r="AV28" i="7"/>
  <c r="AW27" i="7"/>
  <c r="AV27" i="7"/>
  <c r="AG39" i="7"/>
  <c r="J75" i="20" s="1"/>
  <c r="AF39" i="7"/>
  <c r="X75" i="20" s="1"/>
  <c r="X101" i="20" s="1"/>
  <c r="AG38" i="7"/>
  <c r="J74" i="20" s="1"/>
  <c r="AF38" i="7"/>
  <c r="X74" i="20" s="1"/>
  <c r="X100" i="20" s="1"/>
  <c r="AG37" i="7"/>
  <c r="J73" i="20" s="1"/>
  <c r="AF37" i="7"/>
  <c r="X73" i="20" s="1"/>
  <c r="X99" i="20" s="1"/>
  <c r="AG36" i="7"/>
  <c r="AF36" i="7"/>
  <c r="AG35" i="7"/>
  <c r="AF35" i="7"/>
  <c r="AG34" i="7"/>
  <c r="AF34" i="7"/>
  <c r="AG33" i="7"/>
  <c r="AF33" i="7"/>
  <c r="AG32" i="7"/>
  <c r="AF32" i="7"/>
  <c r="AG31" i="7"/>
  <c r="AF31" i="7"/>
  <c r="AG30" i="7"/>
  <c r="AF30" i="7"/>
  <c r="AG29" i="7"/>
  <c r="AF29" i="7"/>
  <c r="AG28" i="7"/>
  <c r="AF28" i="7"/>
  <c r="AG27" i="7"/>
  <c r="AF27" i="7"/>
  <c r="Q39" i="7"/>
  <c r="J19" i="20" s="1"/>
  <c r="Q38" i="7"/>
  <c r="J18" i="20" s="1"/>
  <c r="Q37" i="7"/>
  <c r="J17" i="20" s="1"/>
  <c r="Q36" i="7"/>
  <c r="Q35" i="7"/>
  <c r="D5" i="7" s="1"/>
  <c r="Q34" i="7"/>
  <c r="Q33" i="7"/>
  <c r="Q32" i="7"/>
  <c r="Q31" i="7"/>
  <c r="Q30" i="7"/>
  <c r="Q29" i="7"/>
  <c r="Q28" i="7"/>
  <c r="Q27" i="7"/>
  <c r="P28" i="7"/>
  <c r="P29" i="7"/>
  <c r="P30" i="7"/>
  <c r="P31" i="7"/>
  <c r="P32" i="7"/>
  <c r="P33" i="7"/>
  <c r="P34" i="7"/>
  <c r="P35" i="7"/>
  <c r="P36" i="7"/>
  <c r="P37" i="7"/>
  <c r="X17" i="20" s="1"/>
  <c r="X43" i="20" s="1"/>
  <c r="P38" i="7"/>
  <c r="X18" i="20" s="1"/>
  <c r="X44" i="20" s="1"/>
  <c r="P39" i="7"/>
  <c r="X19" i="20" s="1"/>
  <c r="X45" i="20" s="1"/>
  <c r="P27" i="7"/>
  <c r="G52" i="7"/>
  <c r="H23" i="7" s="1"/>
  <c r="H52" i="7" s="1"/>
  <c r="E23" i="7"/>
  <c r="E24" i="7" s="1"/>
  <c r="E25" i="7" s="1"/>
  <c r="E26" i="7" s="1"/>
  <c r="E27" i="7" s="1"/>
  <c r="N27" i="7" s="1"/>
  <c r="D24" i="7"/>
  <c r="D25" i="7" s="1"/>
  <c r="D26" i="7" s="1"/>
  <c r="D27" i="7" s="1"/>
  <c r="CH23" i="7" l="1"/>
  <c r="CH37" i="7" s="1"/>
  <c r="DQ27" i="7"/>
  <c r="DW27" i="7"/>
  <c r="DA27" i="7"/>
  <c r="DG27" i="7"/>
  <c r="CQ27" i="7"/>
  <c r="CK27" i="7"/>
  <c r="BK27" i="7"/>
  <c r="BE27" i="7"/>
  <c r="AK426" i="20"/>
  <c r="BE426" i="20"/>
  <c r="BE428" i="20"/>
  <c r="AK428" i="20"/>
  <c r="BE430" i="20"/>
  <c r="AK430" i="20"/>
  <c r="BE432" i="20"/>
  <c r="AK432" i="20"/>
  <c r="BE434" i="20"/>
  <c r="AK434" i="20"/>
  <c r="AK436" i="20"/>
  <c r="BE436" i="20"/>
  <c r="DV28" i="7"/>
  <c r="E399" i="20"/>
  <c r="J425" i="20"/>
  <c r="C399" i="20"/>
  <c r="BE427" i="20"/>
  <c r="AK427" i="20"/>
  <c r="AK429" i="20"/>
  <c r="BE429" i="20"/>
  <c r="BE431" i="20"/>
  <c r="AK431" i="20"/>
  <c r="AK433" i="20"/>
  <c r="BE433" i="20"/>
  <c r="AK435" i="20"/>
  <c r="BE435" i="20"/>
  <c r="BE437" i="20"/>
  <c r="AK437" i="20"/>
  <c r="DN23" i="7"/>
  <c r="DF28" i="7"/>
  <c r="E343" i="20"/>
  <c r="CX23" i="7"/>
  <c r="CP28" i="7"/>
  <c r="E287" i="20"/>
  <c r="CH33" i="7"/>
  <c r="CH47" i="7"/>
  <c r="CH42" i="7"/>
  <c r="CH45" i="7"/>
  <c r="CH46" i="7"/>
  <c r="CH38" i="7"/>
  <c r="BJ28" i="7"/>
  <c r="E175" i="20"/>
  <c r="BB23" i="7"/>
  <c r="AU27" i="7"/>
  <c r="AO27" i="7"/>
  <c r="AT28" i="7"/>
  <c r="E119" i="20"/>
  <c r="AL23" i="7"/>
  <c r="V23" i="7"/>
  <c r="AD28" i="7"/>
  <c r="E63" i="20"/>
  <c r="Y27" i="7"/>
  <c r="AE27" i="7"/>
  <c r="O27" i="7"/>
  <c r="I27" i="7"/>
  <c r="F23" i="7"/>
  <c r="F33" i="7" s="1"/>
  <c r="N28" i="7"/>
  <c r="E7" i="20"/>
  <c r="BZ28" i="7"/>
  <c r="E231" i="20"/>
  <c r="BR23" i="7"/>
  <c r="BU27" i="7"/>
  <c r="CA27" i="7"/>
  <c r="BO428" i="20"/>
  <c r="AU428" i="20"/>
  <c r="BO432" i="20"/>
  <c r="AU432" i="20"/>
  <c r="AU436" i="20"/>
  <c r="BO436" i="20"/>
  <c r="BO427" i="20"/>
  <c r="AU427" i="20"/>
  <c r="AU431" i="20"/>
  <c r="BO431" i="20"/>
  <c r="AU437" i="20"/>
  <c r="BO437" i="20"/>
  <c r="AU426" i="20"/>
  <c r="BO426" i="20"/>
  <c r="BO430" i="20"/>
  <c r="AU430" i="20"/>
  <c r="AU434" i="20"/>
  <c r="BO434" i="20"/>
  <c r="AU425" i="20"/>
  <c r="BO425" i="20"/>
  <c r="AU429" i="20"/>
  <c r="BO429" i="20"/>
  <c r="AU433" i="20"/>
  <c r="BO433" i="20"/>
  <c r="BO435" i="20"/>
  <c r="AU435" i="20"/>
  <c r="BO379" i="20"/>
  <c r="AU379" i="20"/>
  <c r="AU381" i="20"/>
  <c r="BO381" i="20"/>
  <c r="BO380" i="20"/>
  <c r="AU380" i="20"/>
  <c r="BO325" i="20"/>
  <c r="AU325" i="20"/>
  <c r="BO324" i="20"/>
  <c r="AU324" i="20"/>
  <c r="BO323" i="20"/>
  <c r="AU323" i="20"/>
  <c r="AU267" i="20"/>
  <c r="BO267" i="20"/>
  <c r="BO269" i="20"/>
  <c r="AU269" i="20"/>
  <c r="AU268" i="20"/>
  <c r="BO268" i="20"/>
  <c r="BO212" i="20"/>
  <c r="AU212" i="20"/>
  <c r="AU211" i="20"/>
  <c r="BO211" i="20"/>
  <c r="BO213" i="20"/>
  <c r="AU213" i="20"/>
  <c r="AU155" i="20"/>
  <c r="BO155" i="20"/>
  <c r="BO157" i="20"/>
  <c r="AU157" i="20"/>
  <c r="BO156" i="20"/>
  <c r="AU156" i="20"/>
  <c r="BO99" i="20"/>
  <c r="AU99" i="20"/>
  <c r="BO100" i="20"/>
  <c r="AU100" i="20"/>
  <c r="BO101" i="20"/>
  <c r="AU101" i="20"/>
  <c r="BO44" i="20"/>
  <c r="AU44" i="20"/>
  <c r="AU45" i="20"/>
  <c r="BO45" i="20"/>
  <c r="BO43" i="20"/>
  <c r="AU43" i="20"/>
  <c r="F29" i="7"/>
  <c r="A383" i="20"/>
  <c r="A384" i="20" s="1"/>
  <c r="A385" i="20" s="1"/>
  <c r="A386" i="20" s="1"/>
  <c r="A387" i="20" s="1"/>
  <c r="A388" i="20" s="1"/>
  <c r="A389" i="20" s="1"/>
  <c r="A390" i="20" s="1"/>
  <c r="A391" i="20" s="1"/>
  <c r="A392" i="20" s="1"/>
  <c r="A393" i="20" s="1"/>
  <c r="A382" i="20"/>
  <c r="J381" i="20"/>
  <c r="A381" i="20"/>
  <c r="J380" i="20"/>
  <c r="A380" i="20"/>
  <c r="J379" i="20"/>
  <c r="A379" i="20"/>
  <c r="AJ378" i="20"/>
  <c r="AI378" i="20"/>
  <c r="AH378" i="20"/>
  <c r="AG378" i="20"/>
  <c r="AF378" i="20"/>
  <c r="AE378" i="20"/>
  <c r="AD378" i="20"/>
  <c r="AC378" i="20"/>
  <c r="AA378" i="20"/>
  <c r="V378" i="20"/>
  <c r="U378" i="20"/>
  <c r="T378" i="20"/>
  <c r="S378" i="20"/>
  <c r="R378" i="20"/>
  <c r="Q378" i="20"/>
  <c r="P378" i="20"/>
  <c r="O378" i="20"/>
  <c r="M378" i="20"/>
  <c r="AL378" i="20" s="1"/>
  <c r="A378" i="20"/>
  <c r="AJ377" i="20"/>
  <c r="AI377" i="20"/>
  <c r="AH377" i="20"/>
  <c r="AG377" i="20"/>
  <c r="AF377" i="20"/>
  <c r="AE377" i="20"/>
  <c r="AD377" i="20"/>
  <c r="AC377" i="20"/>
  <c r="AA377" i="20"/>
  <c r="AV377" i="20" s="1"/>
  <c r="V377" i="20"/>
  <c r="U377" i="20"/>
  <c r="T377" i="20"/>
  <c r="S377" i="20"/>
  <c r="R377" i="20"/>
  <c r="Q377" i="20"/>
  <c r="P377" i="20"/>
  <c r="O377" i="20"/>
  <c r="M377" i="20"/>
  <c r="A377" i="20"/>
  <c r="AJ376" i="20"/>
  <c r="AI376" i="20"/>
  <c r="AH376" i="20"/>
  <c r="AG376" i="20"/>
  <c r="AF376" i="20"/>
  <c r="AE376" i="20"/>
  <c r="AD376" i="20"/>
  <c r="AC376" i="20"/>
  <c r="AA376" i="20"/>
  <c r="AV376" i="20" s="1"/>
  <c r="V376" i="20"/>
  <c r="U376" i="20"/>
  <c r="T376" i="20"/>
  <c r="S376" i="20"/>
  <c r="R376" i="20"/>
  <c r="Q376" i="20"/>
  <c r="P376" i="20"/>
  <c r="O376" i="20"/>
  <c r="M376" i="20"/>
  <c r="AL376" i="20" s="1"/>
  <c r="A376" i="20"/>
  <c r="AJ375" i="20"/>
  <c r="AI375" i="20"/>
  <c r="AH375" i="20"/>
  <c r="AG375" i="20"/>
  <c r="AF375" i="20"/>
  <c r="AE375" i="20"/>
  <c r="AD375" i="20"/>
  <c r="AC375" i="20"/>
  <c r="AA375" i="20"/>
  <c r="AV375" i="20" s="1"/>
  <c r="V375" i="20"/>
  <c r="U375" i="20"/>
  <c r="T375" i="20"/>
  <c r="S375" i="20"/>
  <c r="R375" i="20"/>
  <c r="Q375" i="20"/>
  <c r="P375" i="20"/>
  <c r="O375" i="20"/>
  <c r="M375" i="20"/>
  <c r="AL375" i="20" s="1"/>
  <c r="A375" i="20"/>
  <c r="AJ374" i="20"/>
  <c r="AI374" i="20"/>
  <c r="AH374" i="20"/>
  <c r="AG374" i="20"/>
  <c r="AF374" i="20"/>
  <c r="AE374" i="20"/>
  <c r="AD374" i="20"/>
  <c r="AC374" i="20"/>
  <c r="AA374" i="20"/>
  <c r="AV374" i="20" s="1"/>
  <c r="V374" i="20"/>
  <c r="U374" i="20"/>
  <c r="T374" i="20"/>
  <c r="S374" i="20"/>
  <c r="R374" i="20"/>
  <c r="Q374" i="20"/>
  <c r="P374" i="20"/>
  <c r="O374" i="20"/>
  <c r="M374" i="20"/>
  <c r="A374" i="20"/>
  <c r="AJ373" i="20"/>
  <c r="AI373" i="20"/>
  <c r="AH373" i="20"/>
  <c r="AG373" i="20"/>
  <c r="AF373" i="20"/>
  <c r="AE373" i="20"/>
  <c r="AD373" i="20"/>
  <c r="AC373" i="20"/>
  <c r="AA373" i="20"/>
  <c r="AV373" i="20" s="1"/>
  <c r="V373" i="20"/>
  <c r="U373" i="20"/>
  <c r="T373" i="20"/>
  <c r="S373" i="20"/>
  <c r="R373" i="20"/>
  <c r="Q373" i="20"/>
  <c r="P373" i="20"/>
  <c r="O373" i="20"/>
  <c r="M373" i="20"/>
  <c r="A373" i="20"/>
  <c r="AJ372" i="20"/>
  <c r="AI372" i="20"/>
  <c r="AH372" i="20"/>
  <c r="AG372" i="20"/>
  <c r="AF372" i="20"/>
  <c r="AE372" i="20"/>
  <c r="AD372" i="20"/>
  <c r="AC372" i="20"/>
  <c r="AA372" i="20"/>
  <c r="AV372" i="20" s="1"/>
  <c r="V372" i="20"/>
  <c r="U372" i="20"/>
  <c r="T372" i="20"/>
  <c r="S372" i="20"/>
  <c r="R372" i="20"/>
  <c r="Q372" i="20"/>
  <c r="P372" i="20"/>
  <c r="O372" i="20"/>
  <c r="M372" i="20"/>
  <c r="A372" i="20"/>
  <c r="AJ371" i="20"/>
  <c r="AI371" i="20"/>
  <c r="AH371" i="20"/>
  <c r="AG371" i="20"/>
  <c r="AF371" i="20"/>
  <c r="AE371" i="20"/>
  <c r="AD371" i="20"/>
  <c r="AC371" i="20"/>
  <c r="AA371" i="20"/>
  <c r="V371" i="20"/>
  <c r="U371" i="20"/>
  <c r="T371" i="20"/>
  <c r="S371" i="20"/>
  <c r="R371" i="20"/>
  <c r="Q371" i="20"/>
  <c r="P371" i="20"/>
  <c r="O371" i="20"/>
  <c r="M371" i="20"/>
  <c r="AL371" i="20" s="1"/>
  <c r="A371" i="20"/>
  <c r="AJ370" i="20"/>
  <c r="AI370" i="20"/>
  <c r="AH370" i="20"/>
  <c r="AG370" i="20"/>
  <c r="AF370" i="20"/>
  <c r="AE370" i="20"/>
  <c r="AD370" i="20"/>
  <c r="AC370" i="20"/>
  <c r="AA370" i="20"/>
  <c r="AV370" i="20" s="1"/>
  <c r="V370" i="20"/>
  <c r="U370" i="20"/>
  <c r="T370" i="20"/>
  <c r="S370" i="20"/>
  <c r="R370" i="20"/>
  <c r="Q370" i="20"/>
  <c r="P370" i="20"/>
  <c r="O370" i="20"/>
  <c r="M370" i="20"/>
  <c r="AL370" i="20" s="1"/>
  <c r="A370" i="20"/>
  <c r="AJ369" i="20"/>
  <c r="AI369" i="20"/>
  <c r="AH369" i="20"/>
  <c r="AG369" i="20"/>
  <c r="AF369" i="20"/>
  <c r="AE369" i="20"/>
  <c r="AD369" i="20"/>
  <c r="AC369" i="20"/>
  <c r="AA369" i="20"/>
  <c r="V369" i="20"/>
  <c r="U369" i="20"/>
  <c r="T369" i="20"/>
  <c r="S369" i="20"/>
  <c r="R369" i="20"/>
  <c r="Q369" i="20"/>
  <c r="P369" i="20"/>
  <c r="O369" i="20"/>
  <c r="M369" i="20"/>
  <c r="A369" i="20"/>
  <c r="J338" i="20"/>
  <c r="A327" i="20"/>
  <c r="A328" i="20" s="1"/>
  <c r="A329" i="20" s="1"/>
  <c r="A330" i="20" s="1"/>
  <c r="A331" i="20" s="1"/>
  <c r="A332" i="20" s="1"/>
  <c r="A333" i="20" s="1"/>
  <c r="A334" i="20" s="1"/>
  <c r="A335" i="20" s="1"/>
  <c r="A336" i="20" s="1"/>
  <c r="A337" i="20" s="1"/>
  <c r="A326" i="20"/>
  <c r="J325" i="20"/>
  <c r="A325" i="20"/>
  <c r="J324" i="20"/>
  <c r="A324" i="20"/>
  <c r="J323" i="20"/>
  <c r="A323" i="20"/>
  <c r="AJ322" i="20"/>
  <c r="AI322" i="20"/>
  <c r="AH322" i="20"/>
  <c r="AG322" i="20"/>
  <c r="AF322" i="20"/>
  <c r="AE322" i="20"/>
  <c r="AD322" i="20"/>
  <c r="AC322" i="20"/>
  <c r="AA322" i="20"/>
  <c r="AV322" i="20" s="1"/>
  <c r="V322" i="20"/>
  <c r="U322" i="20"/>
  <c r="T322" i="20"/>
  <c r="S322" i="20"/>
  <c r="R322" i="20"/>
  <c r="Q322" i="20"/>
  <c r="P322" i="20"/>
  <c r="O322" i="20"/>
  <c r="M322" i="20"/>
  <c r="AL322" i="20" s="1"/>
  <c r="A322" i="20"/>
  <c r="AJ321" i="20"/>
  <c r="AI321" i="20"/>
  <c r="AH321" i="20"/>
  <c r="AG321" i="20"/>
  <c r="AF321" i="20"/>
  <c r="AE321" i="20"/>
  <c r="AD321" i="20"/>
  <c r="AC321" i="20"/>
  <c r="AA321" i="20"/>
  <c r="AV321" i="20" s="1"/>
  <c r="V321" i="20"/>
  <c r="U321" i="20"/>
  <c r="T321" i="20"/>
  <c r="S321" i="20"/>
  <c r="R321" i="20"/>
  <c r="Q321" i="20"/>
  <c r="P321" i="20"/>
  <c r="O321" i="20"/>
  <c r="M321" i="20"/>
  <c r="AL321" i="20" s="1"/>
  <c r="A321" i="20"/>
  <c r="AJ320" i="20"/>
  <c r="AI320" i="20"/>
  <c r="AH320" i="20"/>
  <c r="AG320" i="20"/>
  <c r="AF320" i="20"/>
  <c r="AE320" i="20"/>
  <c r="AD320" i="20"/>
  <c r="AC320" i="20"/>
  <c r="AA320" i="20"/>
  <c r="AV320" i="20" s="1"/>
  <c r="V320" i="20"/>
  <c r="U320" i="20"/>
  <c r="T320" i="20"/>
  <c r="S320" i="20"/>
  <c r="R320" i="20"/>
  <c r="Q320" i="20"/>
  <c r="P320" i="20"/>
  <c r="O320" i="20"/>
  <c r="M320" i="20"/>
  <c r="AL320" i="20" s="1"/>
  <c r="A320" i="20"/>
  <c r="AJ319" i="20"/>
  <c r="AI319" i="20"/>
  <c r="AH319" i="20"/>
  <c r="AG319" i="20"/>
  <c r="AF319" i="20"/>
  <c r="AE319" i="20"/>
  <c r="AD319" i="20"/>
  <c r="AC319" i="20"/>
  <c r="AA319" i="20"/>
  <c r="AV319" i="20" s="1"/>
  <c r="V319" i="20"/>
  <c r="U319" i="20"/>
  <c r="T319" i="20"/>
  <c r="S319" i="20"/>
  <c r="R319" i="20"/>
  <c r="Q319" i="20"/>
  <c r="P319" i="20"/>
  <c r="O319" i="20"/>
  <c r="M319" i="20"/>
  <c r="AL319" i="20" s="1"/>
  <c r="A319" i="20"/>
  <c r="AJ318" i="20"/>
  <c r="AI318" i="20"/>
  <c r="AH318" i="20"/>
  <c r="AG318" i="20"/>
  <c r="AF318" i="20"/>
  <c r="AE318" i="20"/>
  <c r="AD318" i="20"/>
  <c r="AC318" i="20"/>
  <c r="AA318" i="20"/>
  <c r="AV318" i="20" s="1"/>
  <c r="V318" i="20"/>
  <c r="U318" i="20"/>
  <c r="T318" i="20"/>
  <c r="S318" i="20"/>
  <c r="R318" i="20"/>
  <c r="Q318" i="20"/>
  <c r="P318" i="20"/>
  <c r="O318" i="20"/>
  <c r="M318" i="20"/>
  <c r="AL318" i="20" s="1"/>
  <c r="A318" i="20"/>
  <c r="AJ317" i="20"/>
  <c r="AI317" i="20"/>
  <c r="AH317" i="20"/>
  <c r="AG317" i="20"/>
  <c r="AF317" i="20"/>
  <c r="AE317" i="20"/>
  <c r="AD317" i="20"/>
  <c r="AC317" i="20"/>
  <c r="AA317" i="20"/>
  <c r="AV317" i="20" s="1"/>
  <c r="V317" i="20"/>
  <c r="U317" i="20"/>
  <c r="T317" i="20"/>
  <c r="S317" i="20"/>
  <c r="R317" i="20"/>
  <c r="Q317" i="20"/>
  <c r="P317" i="20"/>
  <c r="O317" i="20"/>
  <c r="M317" i="20"/>
  <c r="AL317" i="20" s="1"/>
  <c r="A317" i="20"/>
  <c r="AJ316" i="20"/>
  <c r="AI316" i="20"/>
  <c r="AH316" i="20"/>
  <c r="AG316" i="20"/>
  <c r="AF316" i="20"/>
  <c r="AE316" i="20"/>
  <c r="AD316" i="20"/>
  <c r="AC316" i="20"/>
  <c r="AA316" i="20"/>
  <c r="AV316" i="20" s="1"/>
  <c r="V316" i="20"/>
  <c r="U316" i="20"/>
  <c r="T316" i="20"/>
  <c r="S316" i="20"/>
  <c r="R316" i="20"/>
  <c r="Q316" i="20"/>
  <c r="P316" i="20"/>
  <c r="O316" i="20"/>
  <c r="M316" i="20"/>
  <c r="AL316" i="20" s="1"/>
  <c r="A316" i="20"/>
  <c r="AJ315" i="20"/>
  <c r="AI315" i="20"/>
  <c r="AH315" i="20"/>
  <c r="AG315" i="20"/>
  <c r="AF315" i="20"/>
  <c r="AE315" i="20"/>
  <c r="AD315" i="20"/>
  <c r="AC315" i="20"/>
  <c r="AA315" i="20"/>
  <c r="AV315" i="20" s="1"/>
  <c r="V315" i="20"/>
  <c r="U315" i="20"/>
  <c r="T315" i="20"/>
  <c r="S315" i="20"/>
  <c r="R315" i="20"/>
  <c r="Q315" i="20"/>
  <c r="P315" i="20"/>
  <c r="O315" i="20"/>
  <c r="M315" i="20"/>
  <c r="AL315" i="20" s="1"/>
  <c r="A315" i="20"/>
  <c r="AJ314" i="20"/>
  <c r="AI314" i="20"/>
  <c r="AH314" i="20"/>
  <c r="AG314" i="20"/>
  <c r="AF314" i="20"/>
  <c r="AE314" i="20"/>
  <c r="AD314" i="20"/>
  <c r="AC314" i="20"/>
  <c r="AA314" i="20"/>
  <c r="AV314" i="20" s="1"/>
  <c r="V314" i="20"/>
  <c r="U314" i="20"/>
  <c r="T314" i="20"/>
  <c r="S314" i="20"/>
  <c r="R314" i="20"/>
  <c r="Q314" i="20"/>
  <c r="P314" i="20"/>
  <c r="O314" i="20"/>
  <c r="M314" i="20"/>
  <c r="AL314" i="20" s="1"/>
  <c r="A314" i="20"/>
  <c r="AJ313" i="20"/>
  <c r="AI313" i="20"/>
  <c r="AH313" i="20"/>
  <c r="AG313" i="20"/>
  <c r="AF313" i="20"/>
  <c r="AE313" i="20"/>
  <c r="AD313" i="20"/>
  <c r="AC313" i="20"/>
  <c r="AA313" i="20"/>
  <c r="AV313" i="20" s="1"/>
  <c r="V313" i="20"/>
  <c r="U313" i="20"/>
  <c r="T313" i="20"/>
  <c r="S313" i="20"/>
  <c r="R313" i="20"/>
  <c r="Q313" i="20"/>
  <c r="P313" i="20"/>
  <c r="O313" i="20"/>
  <c r="M313" i="20"/>
  <c r="A313" i="20"/>
  <c r="J282" i="20"/>
  <c r="A271" i="20"/>
  <c r="A272" i="20" s="1"/>
  <c r="A273" i="20" s="1"/>
  <c r="A274" i="20" s="1"/>
  <c r="A275" i="20" s="1"/>
  <c r="A276" i="20" s="1"/>
  <c r="A277" i="20" s="1"/>
  <c r="A278" i="20" s="1"/>
  <c r="A279" i="20" s="1"/>
  <c r="A280" i="20" s="1"/>
  <c r="A281" i="20" s="1"/>
  <c r="A270" i="20"/>
  <c r="J269" i="20"/>
  <c r="A269" i="20"/>
  <c r="J268" i="20"/>
  <c r="A268" i="20"/>
  <c r="J267" i="20"/>
  <c r="A267" i="20"/>
  <c r="AJ266" i="20"/>
  <c r="AI266" i="20"/>
  <c r="AH266" i="20"/>
  <c r="AG266" i="20"/>
  <c r="AF266" i="20"/>
  <c r="AE266" i="20"/>
  <c r="AD266" i="20"/>
  <c r="AC266" i="20"/>
  <c r="AA266" i="20"/>
  <c r="AV266" i="20" s="1"/>
  <c r="V266" i="20"/>
  <c r="U266" i="20"/>
  <c r="T266" i="20"/>
  <c r="S266" i="20"/>
  <c r="R266" i="20"/>
  <c r="Q266" i="20"/>
  <c r="P266" i="20"/>
  <c r="O266" i="20"/>
  <c r="M266" i="20"/>
  <c r="AL266" i="20" s="1"/>
  <c r="A266" i="20"/>
  <c r="AJ265" i="20"/>
  <c r="AI265" i="20"/>
  <c r="AH265" i="20"/>
  <c r="AG265" i="20"/>
  <c r="AF265" i="20"/>
  <c r="AE265" i="20"/>
  <c r="AD265" i="20"/>
  <c r="AC265" i="20"/>
  <c r="AA265" i="20"/>
  <c r="AV265" i="20" s="1"/>
  <c r="V265" i="20"/>
  <c r="U265" i="20"/>
  <c r="T265" i="20"/>
  <c r="S265" i="20"/>
  <c r="R265" i="20"/>
  <c r="Q265" i="20"/>
  <c r="P265" i="20"/>
  <c r="O265" i="20"/>
  <c r="M265" i="20"/>
  <c r="AL265" i="20" s="1"/>
  <c r="A265" i="20"/>
  <c r="AJ264" i="20"/>
  <c r="AI264" i="20"/>
  <c r="AH264" i="20"/>
  <c r="AG264" i="20"/>
  <c r="AF264" i="20"/>
  <c r="AE264" i="20"/>
  <c r="AD264" i="20"/>
  <c r="AC264" i="20"/>
  <c r="AA264" i="20"/>
  <c r="AV264" i="20" s="1"/>
  <c r="V264" i="20"/>
  <c r="U264" i="20"/>
  <c r="T264" i="20"/>
  <c r="S264" i="20"/>
  <c r="R264" i="20"/>
  <c r="Q264" i="20"/>
  <c r="P264" i="20"/>
  <c r="O264" i="20"/>
  <c r="M264" i="20"/>
  <c r="AL264" i="20" s="1"/>
  <c r="A264" i="20"/>
  <c r="AJ263" i="20"/>
  <c r="AI263" i="20"/>
  <c r="AH263" i="20"/>
  <c r="AG263" i="20"/>
  <c r="AF263" i="20"/>
  <c r="AE263" i="20"/>
  <c r="AD263" i="20"/>
  <c r="AC263" i="20"/>
  <c r="AA263" i="20"/>
  <c r="AV263" i="20" s="1"/>
  <c r="V263" i="20"/>
  <c r="U263" i="20"/>
  <c r="T263" i="20"/>
  <c r="S263" i="20"/>
  <c r="R263" i="20"/>
  <c r="Q263" i="20"/>
  <c r="P263" i="20"/>
  <c r="O263" i="20"/>
  <c r="M263" i="20"/>
  <c r="A263" i="20"/>
  <c r="AJ262" i="20"/>
  <c r="AI262" i="20"/>
  <c r="AH262" i="20"/>
  <c r="AG262" i="20"/>
  <c r="AF262" i="20"/>
  <c r="AE262" i="20"/>
  <c r="AD262" i="20"/>
  <c r="AC262" i="20"/>
  <c r="AA262" i="20"/>
  <c r="AV262" i="20" s="1"/>
  <c r="V262" i="20"/>
  <c r="U262" i="20"/>
  <c r="T262" i="20"/>
  <c r="S262" i="20"/>
  <c r="R262" i="20"/>
  <c r="Q262" i="20"/>
  <c r="P262" i="20"/>
  <c r="O262" i="20"/>
  <c r="M262" i="20"/>
  <c r="AL262" i="20" s="1"/>
  <c r="A262" i="20"/>
  <c r="AJ261" i="20"/>
  <c r="AI261" i="20"/>
  <c r="AH261" i="20"/>
  <c r="AG261" i="20"/>
  <c r="AF261" i="20"/>
  <c r="AE261" i="20"/>
  <c r="AD261" i="20"/>
  <c r="AC261" i="20"/>
  <c r="AA261" i="20"/>
  <c r="AV261" i="20" s="1"/>
  <c r="V261" i="20"/>
  <c r="U261" i="20"/>
  <c r="T261" i="20"/>
  <c r="S261" i="20"/>
  <c r="R261" i="20"/>
  <c r="Q261" i="20"/>
  <c r="P261" i="20"/>
  <c r="O261" i="20"/>
  <c r="M261" i="20"/>
  <c r="AL261" i="20" s="1"/>
  <c r="A261" i="20"/>
  <c r="AJ260" i="20"/>
  <c r="AI260" i="20"/>
  <c r="AH260" i="20"/>
  <c r="AG260" i="20"/>
  <c r="AF260" i="20"/>
  <c r="AE260" i="20"/>
  <c r="AD260" i="20"/>
  <c r="AC260" i="20"/>
  <c r="AA260" i="20"/>
  <c r="AV260" i="20" s="1"/>
  <c r="V260" i="20"/>
  <c r="U260" i="20"/>
  <c r="T260" i="20"/>
  <c r="S260" i="20"/>
  <c r="R260" i="20"/>
  <c r="Q260" i="20"/>
  <c r="P260" i="20"/>
  <c r="O260" i="20"/>
  <c r="M260" i="20"/>
  <c r="AL260" i="20" s="1"/>
  <c r="A260" i="20"/>
  <c r="AJ259" i="20"/>
  <c r="AI259" i="20"/>
  <c r="AH259" i="20"/>
  <c r="AG259" i="20"/>
  <c r="AF259" i="20"/>
  <c r="AE259" i="20"/>
  <c r="AD259" i="20"/>
  <c r="AC259" i="20"/>
  <c r="AA259" i="20"/>
  <c r="V259" i="20"/>
  <c r="U259" i="20"/>
  <c r="T259" i="20"/>
  <c r="S259" i="20"/>
  <c r="R259" i="20"/>
  <c r="Q259" i="20"/>
  <c r="P259" i="20"/>
  <c r="O259" i="20"/>
  <c r="M259" i="20"/>
  <c r="AT259" i="20" s="1"/>
  <c r="A259" i="20"/>
  <c r="AJ258" i="20"/>
  <c r="AI258" i="20"/>
  <c r="AH258" i="20"/>
  <c r="AG258" i="20"/>
  <c r="AF258" i="20"/>
  <c r="AE258" i="20"/>
  <c r="AD258" i="20"/>
  <c r="AC258" i="20"/>
  <c r="AA258" i="20"/>
  <c r="AV258" i="20" s="1"/>
  <c r="V258" i="20"/>
  <c r="U258" i="20"/>
  <c r="T258" i="20"/>
  <c r="S258" i="20"/>
  <c r="R258" i="20"/>
  <c r="Q258" i="20"/>
  <c r="P258" i="20"/>
  <c r="O258" i="20"/>
  <c r="M258" i="20"/>
  <c r="A258" i="20"/>
  <c r="AJ257" i="20"/>
  <c r="AI257" i="20"/>
  <c r="AH257" i="20"/>
  <c r="AG257" i="20"/>
  <c r="AF257" i="20"/>
  <c r="AE257" i="20"/>
  <c r="AD257" i="20"/>
  <c r="AC257" i="20"/>
  <c r="AA257" i="20"/>
  <c r="AV257" i="20" s="1"/>
  <c r="V257" i="20"/>
  <c r="U257" i="20"/>
  <c r="T257" i="20"/>
  <c r="S257" i="20"/>
  <c r="R257" i="20"/>
  <c r="Q257" i="20"/>
  <c r="P257" i="20"/>
  <c r="O257" i="20"/>
  <c r="M257" i="20"/>
  <c r="AL257" i="20" s="1"/>
  <c r="A257" i="20"/>
  <c r="J226" i="20"/>
  <c r="A215" i="20"/>
  <c r="A216" i="20" s="1"/>
  <c r="A217" i="20" s="1"/>
  <c r="A218" i="20" s="1"/>
  <c r="A219" i="20" s="1"/>
  <c r="A220" i="20" s="1"/>
  <c r="A221" i="20" s="1"/>
  <c r="A222" i="20" s="1"/>
  <c r="A223" i="20" s="1"/>
  <c r="A224" i="20" s="1"/>
  <c r="A225" i="20" s="1"/>
  <c r="A214" i="20"/>
  <c r="J213" i="20"/>
  <c r="A213" i="20"/>
  <c r="J212" i="20"/>
  <c r="A212" i="20"/>
  <c r="J211" i="20"/>
  <c r="A211" i="20"/>
  <c r="AJ210" i="20"/>
  <c r="AI210" i="20"/>
  <c r="AH210" i="20"/>
  <c r="AG210" i="20"/>
  <c r="AF210" i="20"/>
  <c r="AE210" i="20"/>
  <c r="AD210" i="20"/>
  <c r="AC210" i="20"/>
  <c r="AA210" i="20"/>
  <c r="AV210" i="20" s="1"/>
  <c r="V210" i="20"/>
  <c r="U210" i="20"/>
  <c r="T210" i="20"/>
  <c r="S210" i="20"/>
  <c r="R210" i="20"/>
  <c r="Q210" i="20"/>
  <c r="P210" i="20"/>
  <c r="O210" i="20"/>
  <c r="M210" i="20"/>
  <c r="A210" i="20"/>
  <c r="AJ209" i="20"/>
  <c r="AI209" i="20"/>
  <c r="AH209" i="20"/>
  <c r="AG209" i="20"/>
  <c r="AF209" i="20"/>
  <c r="AE209" i="20"/>
  <c r="AD209" i="20"/>
  <c r="AC209" i="20"/>
  <c r="AA209" i="20"/>
  <c r="V209" i="20"/>
  <c r="U209" i="20"/>
  <c r="T209" i="20"/>
  <c r="S209" i="20"/>
  <c r="R209" i="20"/>
  <c r="Q209" i="20"/>
  <c r="P209" i="20"/>
  <c r="O209" i="20"/>
  <c r="M209" i="20"/>
  <c r="AL209" i="20" s="1"/>
  <c r="A209" i="20"/>
  <c r="AJ208" i="20"/>
  <c r="AI208" i="20"/>
  <c r="AH208" i="20"/>
  <c r="AG208" i="20"/>
  <c r="AF208" i="20"/>
  <c r="AE208" i="20"/>
  <c r="AD208" i="20"/>
  <c r="AC208" i="20"/>
  <c r="AA208" i="20"/>
  <c r="AV208" i="20" s="1"/>
  <c r="V208" i="20"/>
  <c r="U208" i="20"/>
  <c r="T208" i="20"/>
  <c r="S208" i="20"/>
  <c r="R208" i="20"/>
  <c r="Q208" i="20"/>
  <c r="P208" i="20"/>
  <c r="O208" i="20"/>
  <c r="M208" i="20"/>
  <c r="AL208" i="20" s="1"/>
  <c r="A208" i="20"/>
  <c r="AJ207" i="20"/>
  <c r="AI207" i="20"/>
  <c r="AH207" i="20"/>
  <c r="AG207" i="20"/>
  <c r="AF207" i="20"/>
  <c r="AE207" i="20"/>
  <c r="AD207" i="20"/>
  <c r="AC207" i="20"/>
  <c r="AA207" i="20"/>
  <c r="V207" i="20"/>
  <c r="U207" i="20"/>
  <c r="T207" i="20"/>
  <c r="S207" i="20"/>
  <c r="R207" i="20"/>
  <c r="Q207" i="20"/>
  <c r="P207" i="20"/>
  <c r="O207" i="20"/>
  <c r="M207" i="20"/>
  <c r="AL207" i="20" s="1"/>
  <c r="A207" i="20"/>
  <c r="AJ206" i="20"/>
  <c r="AI206" i="20"/>
  <c r="AH206" i="20"/>
  <c r="AG206" i="20"/>
  <c r="AF206" i="20"/>
  <c r="AE206" i="20"/>
  <c r="AD206" i="20"/>
  <c r="AC206" i="20"/>
  <c r="AA206" i="20"/>
  <c r="AV206" i="20" s="1"/>
  <c r="V206" i="20"/>
  <c r="U206" i="20"/>
  <c r="T206" i="20"/>
  <c r="S206" i="20"/>
  <c r="R206" i="20"/>
  <c r="Q206" i="20"/>
  <c r="P206" i="20"/>
  <c r="O206" i="20"/>
  <c r="M206" i="20"/>
  <c r="AL206" i="20" s="1"/>
  <c r="A206" i="20"/>
  <c r="AJ205" i="20"/>
  <c r="AI205" i="20"/>
  <c r="AH205" i="20"/>
  <c r="AG205" i="20"/>
  <c r="AF205" i="20"/>
  <c r="AE205" i="20"/>
  <c r="AD205" i="20"/>
  <c r="AC205" i="20"/>
  <c r="AA205" i="20"/>
  <c r="V205" i="20"/>
  <c r="U205" i="20"/>
  <c r="T205" i="20"/>
  <c r="S205" i="20"/>
  <c r="R205" i="20"/>
  <c r="Q205" i="20"/>
  <c r="P205" i="20"/>
  <c r="O205" i="20"/>
  <c r="M205" i="20"/>
  <c r="AL205" i="20" s="1"/>
  <c r="A205" i="20"/>
  <c r="AJ204" i="20"/>
  <c r="AI204" i="20"/>
  <c r="AH204" i="20"/>
  <c r="AG204" i="20"/>
  <c r="AF204" i="20"/>
  <c r="AE204" i="20"/>
  <c r="AD204" i="20"/>
  <c r="AC204" i="20"/>
  <c r="AA204" i="20"/>
  <c r="AV204" i="20" s="1"/>
  <c r="V204" i="20"/>
  <c r="U204" i="20"/>
  <c r="T204" i="20"/>
  <c r="S204" i="20"/>
  <c r="R204" i="20"/>
  <c r="Q204" i="20"/>
  <c r="P204" i="20"/>
  <c r="O204" i="20"/>
  <c r="M204" i="20"/>
  <c r="AL204" i="20" s="1"/>
  <c r="A204" i="20"/>
  <c r="AJ203" i="20"/>
  <c r="AI203" i="20"/>
  <c r="AH203" i="20"/>
  <c r="AG203" i="20"/>
  <c r="AF203" i="20"/>
  <c r="AE203" i="20"/>
  <c r="AD203" i="20"/>
  <c r="AC203" i="20"/>
  <c r="AA203" i="20"/>
  <c r="AV203" i="20" s="1"/>
  <c r="V203" i="20"/>
  <c r="U203" i="20"/>
  <c r="T203" i="20"/>
  <c r="S203" i="20"/>
  <c r="R203" i="20"/>
  <c r="Q203" i="20"/>
  <c r="P203" i="20"/>
  <c r="O203" i="20"/>
  <c r="M203" i="20"/>
  <c r="A203" i="20"/>
  <c r="AJ202" i="20"/>
  <c r="AI202" i="20"/>
  <c r="AH202" i="20"/>
  <c r="AG202" i="20"/>
  <c r="AF202" i="20"/>
  <c r="AE202" i="20"/>
  <c r="AD202" i="20"/>
  <c r="AC202" i="20"/>
  <c r="AA202" i="20"/>
  <c r="AV202" i="20" s="1"/>
  <c r="V202" i="20"/>
  <c r="U202" i="20"/>
  <c r="T202" i="20"/>
  <c r="S202" i="20"/>
  <c r="R202" i="20"/>
  <c r="Q202" i="20"/>
  <c r="P202" i="20"/>
  <c r="O202" i="20"/>
  <c r="M202" i="20"/>
  <c r="A202" i="20"/>
  <c r="AJ201" i="20"/>
  <c r="AI201" i="20"/>
  <c r="AH201" i="20"/>
  <c r="AG201" i="20"/>
  <c r="AF201" i="20"/>
  <c r="AE201" i="20"/>
  <c r="AD201" i="20"/>
  <c r="AC201" i="20"/>
  <c r="AA201" i="20"/>
  <c r="AV201" i="20" s="1"/>
  <c r="V201" i="20"/>
  <c r="U201" i="20"/>
  <c r="T201" i="20"/>
  <c r="S201" i="20"/>
  <c r="R201" i="20"/>
  <c r="Q201" i="20"/>
  <c r="P201" i="20"/>
  <c r="O201" i="20"/>
  <c r="M201" i="20"/>
  <c r="AL201" i="20" s="1"/>
  <c r="A201" i="20"/>
  <c r="J170" i="20"/>
  <c r="A159" i="20"/>
  <c r="A160" i="20" s="1"/>
  <c r="A161" i="20" s="1"/>
  <c r="A162" i="20" s="1"/>
  <c r="A163" i="20" s="1"/>
  <c r="A164" i="20" s="1"/>
  <c r="A165" i="20" s="1"/>
  <c r="A166" i="20" s="1"/>
  <c r="A167" i="20" s="1"/>
  <c r="A168" i="20" s="1"/>
  <c r="A169" i="20" s="1"/>
  <c r="A158" i="20"/>
  <c r="J157" i="20"/>
  <c r="A157" i="20"/>
  <c r="J156" i="20"/>
  <c r="A156" i="20"/>
  <c r="J155" i="20"/>
  <c r="A155" i="20"/>
  <c r="AJ154" i="20"/>
  <c r="AI154" i="20"/>
  <c r="AH154" i="20"/>
  <c r="AG154" i="20"/>
  <c r="AF154" i="20"/>
  <c r="AE154" i="20"/>
  <c r="AD154" i="20"/>
  <c r="AC154" i="20"/>
  <c r="AA154" i="20"/>
  <c r="AV154" i="20" s="1"/>
  <c r="V154" i="20"/>
  <c r="U154" i="20"/>
  <c r="T154" i="20"/>
  <c r="S154" i="20"/>
  <c r="R154" i="20"/>
  <c r="Q154" i="20"/>
  <c r="P154" i="20"/>
  <c r="O154" i="20"/>
  <c r="M154" i="20"/>
  <c r="AT154" i="20" s="1"/>
  <c r="A154" i="20"/>
  <c r="AJ153" i="20"/>
  <c r="AI153" i="20"/>
  <c r="AH153" i="20"/>
  <c r="AG153" i="20"/>
  <c r="AF153" i="20"/>
  <c r="AE153" i="20"/>
  <c r="AD153" i="20"/>
  <c r="AC153" i="20"/>
  <c r="AA153" i="20"/>
  <c r="AV153" i="20" s="1"/>
  <c r="V153" i="20"/>
  <c r="U153" i="20"/>
  <c r="T153" i="20"/>
  <c r="S153" i="20"/>
  <c r="R153" i="20"/>
  <c r="Q153" i="20"/>
  <c r="P153" i="20"/>
  <c r="O153" i="20"/>
  <c r="M153" i="20"/>
  <c r="AL153" i="20" s="1"/>
  <c r="A153" i="20"/>
  <c r="AJ152" i="20"/>
  <c r="AI152" i="20"/>
  <c r="AH152" i="20"/>
  <c r="AG152" i="20"/>
  <c r="AF152" i="20"/>
  <c r="AE152" i="20"/>
  <c r="AD152" i="20"/>
  <c r="AC152" i="20"/>
  <c r="AA152" i="20"/>
  <c r="AV152" i="20" s="1"/>
  <c r="V152" i="20"/>
  <c r="U152" i="20"/>
  <c r="T152" i="20"/>
  <c r="S152" i="20"/>
  <c r="R152" i="20"/>
  <c r="Q152" i="20"/>
  <c r="P152" i="20"/>
  <c r="O152" i="20"/>
  <c r="M152" i="20"/>
  <c r="A152" i="20"/>
  <c r="AJ151" i="20"/>
  <c r="AI151" i="20"/>
  <c r="AH151" i="20"/>
  <c r="AG151" i="20"/>
  <c r="AF151" i="20"/>
  <c r="AE151" i="20"/>
  <c r="AD151" i="20"/>
  <c r="AC151" i="20"/>
  <c r="AA151" i="20"/>
  <c r="AV151" i="20" s="1"/>
  <c r="V151" i="20"/>
  <c r="U151" i="20"/>
  <c r="T151" i="20"/>
  <c r="S151" i="20"/>
  <c r="R151" i="20"/>
  <c r="Q151" i="20"/>
  <c r="P151" i="20"/>
  <c r="O151" i="20"/>
  <c r="M151" i="20"/>
  <c r="AL151" i="20" s="1"/>
  <c r="A151" i="20"/>
  <c r="AJ150" i="20"/>
  <c r="AI150" i="20"/>
  <c r="AH150" i="20"/>
  <c r="AG150" i="20"/>
  <c r="AF150" i="20"/>
  <c r="AE150" i="20"/>
  <c r="AD150" i="20"/>
  <c r="AC150" i="20"/>
  <c r="AA150" i="20"/>
  <c r="AV150" i="20" s="1"/>
  <c r="V150" i="20"/>
  <c r="U150" i="20"/>
  <c r="T150" i="20"/>
  <c r="S150" i="20"/>
  <c r="R150" i="20"/>
  <c r="Q150" i="20"/>
  <c r="P150" i="20"/>
  <c r="O150" i="20"/>
  <c r="M150" i="20"/>
  <c r="AT150" i="20" s="1"/>
  <c r="A150" i="20"/>
  <c r="AJ149" i="20"/>
  <c r="AI149" i="20"/>
  <c r="AH149" i="20"/>
  <c r="AG149" i="20"/>
  <c r="AF149" i="20"/>
  <c r="AE149" i="20"/>
  <c r="AD149" i="20"/>
  <c r="AC149" i="20"/>
  <c r="AA149" i="20"/>
  <c r="AV149" i="20" s="1"/>
  <c r="V149" i="20"/>
  <c r="U149" i="20"/>
  <c r="T149" i="20"/>
  <c r="S149" i="20"/>
  <c r="R149" i="20"/>
  <c r="Q149" i="20"/>
  <c r="P149" i="20"/>
  <c r="O149" i="20"/>
  <c r="M149" i="20"/>
  <c r="AL149" i="20" s="1"/>
  <c r="A149" i="20"/>
  <c r="AJ148" i="20"/>
  <c r="AI148" i="20"/>
  <c r="AH148" i="20"/>
  <c r="AG148" i="20"/>
  <c r="AF148" i="20"/>
  <c r="AE148" i="20"/>
  <c r="AD148" i="20"/>
  <c r="AC148" i="20"/>
  <c r="AA148" i="20"/>
  <c r="AV148" i="20" s="1"/>
  <c r="V148" i="20"/>
  <c r="U148" i="20"/>
  <c r="T148" i="20"/>
  <c r="S148" i="20"/>
  <c r="R148" i="20"/>
  <c r="Q148" i="20"/>
  <c r="P148" i="20"/>
  <c r="O148" i="20"/>
  <c r="M148" i="20"/>
  <c r="AT148" i="20" s="1"/>
  <c r="A148" i="20"/>
  <c r="AJ147" i="20"/>
  <c r="AI147" i="20"/>
  <c r="AH147" i="20"/>
  <c r="AG147" i="20"/>
  <c r="AF147" i="20"/>
  <c r="AE147" i="20"/>
  <c r="AD147" i="20"/>
  <c r="AC147" i="20"/>
  <c r="AA147" i="20"/>
  <c r="AV147" i="20" s="1"/>
  <c r="V147" i="20"/>
  <c r="U147" i="20"/>
  <c r="T147" i="20"/>
  <c r="S147" i="20"/>
  <c r="R147" i="20"/>
  <c r="Q147" i="20"/>
  <c r="P147" i="20"/>
  <c r="O147" i="20"/>
  <c r="M147" i="20"/>
  <c r="AL147" i="20" s="1"/>
  <c r="A147" i="20"/>
  <c r="AJ146" i="20"/>
  <c r="AI146" i="20"/>
  <c r="AH146" i="20"/>
  <c r="AG146" i="20"/>
  <c r="AF146" i="20"/>
  <c r="AE146" i="20"/>
  <c r="AD146" i="20"/>
  <c r="AC146" i="20"/>
  <c r="AA146" i="20"/>
  <c r="V146" i="20"/>
  <c r="U146" i="20"/>
  <c r="T146" i="20"/>
  <c r="S146" i="20"/>
  <c r="R146" i="20"/>
  <c r="Q146" i="20"/>
  <c r="P146" i="20"/>
  <c r="O146" i="20"/>
  <c r="M146" i="20"/>
  <c r="A146" i="20"/>
  <c r="AJ145" i="20"/>
  <c r="AI145" i="20"/>
  <c r="AH145" i="20"/>
  <c r="AG145" i="20"/>
  <c r="AF145" i="20"/>
  <c r="AE145" i="20"/>
  <c r="AD145" i="20"/>
  <c r="AC145" i="20"/>
  <c r="AA145" i="20"/>
  <c r="AV145" i="20" s="1"/>
  <c r="V145" i="20"/>
  <c r="U145" i="20"/>
  <c r="T145" i="20"/>
  <c r="S145" i="20"/>
  <c r="R145" i="20"/>
  <c r="Q145" i="20"/>
  <c r="P145" i="20"/>
  <c r="O145" i="20"/>
  <c r="M145" i="20"/>
  <c r="A145" i="20"/>
  <c r="J114" i="20"/>
  <c r="A103" i="20"/>
  <c r="A104" i="20" s="1"/>
  <c r="A105" i="20" s="1"/>
  <c r="A106" i="20" s="1"/>
  <c r="A107" i="20" s="1"/>
  <c r="A108" i="20" s="1"/>
  <c r="A109" i="20" s="1"/>
  <c r="A110" i="20" s="1"/>
  <c r="A111" i="20" s="1"/>
  <c r="A112" i="20" s="1"/>
  <c r="A113" i="20" s="1"/>
  <c r="A102" i="20"/>
  <c r="J101" i="20"/>
  <c r="A101" i="20"/>
  <c r="J100" i="20"/>
  <c r="A100" i="20"/>
  <c r="J99" i="20"/>
  <c r="A99" i="20"/>
  <c r="AJ98" i="20"/>
  <c r="AI98" i="20"/>
  <c r="AH98" i="20"/>
  <c r="AG98" i="20"/>
  <c r="AF98" i="20"/>
  <c r="AE98" i="20"/>
  <c r="AD98" i="20"/>
  <c r="AC98" i="20"/>
  <c r="AA98" i="20"/>
  <c r="AV98" i="20" s="1"/>
  <c r="V98" i="20"/>
  <c r="U98" i="20"/>
  <c r="T98" i="20"/>
  <c r="S98" i="20"/>
  <c r="R98" i="20"/>
  <c r="Q98" i="20"/>
  <c r="P98" i="20"/>
  <c r="O98" i="20"/>
  <c r="M98" i="20"/>
  <c r="AL98" i="20" s="1"/>
  <c r="A98" i="20"/>
  <c r="AJ97" i="20"/>
  <c r="AI97" i="20"/>
  <c r="AH97" i="20"/>
  <c r="AG97" i="20"/>
  <c r="AF97" i="20"/>
  <c r="AE97" i="20"/>
  <c r="AD97" i="20"/>
  <c r="AC97" i="20"/>
  <c r="AA97" i="20"/>
  <c r="AV97" i="20" s="1"/>
  <c r="V97" i="20"/>
  <c r="U97" i="20"/>
  <c r="T97" i="20"/>
  <c r="S97" i="20"/>
  <c r="R97" i="20"/>
  <c r="Q97" i="20"/>
  <c r="P97" i="20"/>
  <c r="O97" i="20"/>
  <c r="M97" i="20"/>
  <c r="A97" i="20"/>
  <c r="AJ96" i="20"/>
  <c r="AI96" i="20"/>
  <c r="AH96" i="20"/>
  <c r="AG96" i="20"/>
  <c r="AF96" i="20"/>
  <c r="AE96" i="20"/>
  <c r="AD96" i="20"/>
  <c r="AC96" i="20"/>
  <c r="AA96" i="20"/>
  <c r="V96" i="20"/>
  <c r="U96" i="20"/>
  <c r="T96" i="20"/>
  <c r="S96" i="20"/>
  <c r="R96" i="20"/>
  <c r="Q96" i="20"/>
  <c r="P96" i="20"/>
  <c r="O96" i="20"/>
  <c r="M96" i="20"/>
  <c r="AL96" i="20" s="1"/>
  <c r="A96" i="20"/>
  <c r="AJ95" i="20"/>
  <c r="AI95" i="20"/>
  <c r="AH95" i="20"/>
  <c r="AG95" i="20"/>
  <c r="AF95" i="20"/>
  <c r="AE95" i="20"/>
  <c r="AD95" i="20"/>
  <c r="AC95" i="20"/>
  <c r="AA95" i="20"/>
  <c r="AV95" i="20" s="1"/>
  <c r="V95" i="20"/>
  <c r="U95" i="20"/>
  <c r="T95" i="20"/>
  <c r="S95" i="20"/>
  <c r="R95" i="20"/>
  <c r="Q95" i="20"/>
  <c r="P95" i="20"/>
  <c r="O95" i="20"/>
  <c r="M95" i="20"/>
  <c r="A95" i="20"/>
  <c r="AJ94" i="20"/>
  <c r="AI94" i="20"/>
  <c r="AH94" i="20"/>
  <c r="AG94" i="20"/>
  <c r="AF94" i="20"/>
  <c r="AE94" i="20"/>
  <c r="AD94" i="20"/>
  <c r="AC94" i="20"/>
  <c r="AA94" i="20"/>
  <c r="AV94" i="20" s="1"/>
  <c r="V94" i="20"/>
  <c r="U94" i="20"/>
  <c r="T94" i="20"/>
  <c r="S94" i="20"/>
  <c r="R94" i="20"/>
  <c r="Q94" i="20"/>
  <c r="P94" i="20"/>
  <c r="O94" i="20"/>
  <c r="M94" i="20"/>
  <c r="AL94" i="20" s="1"/>
  <c r="A94" i="20"/>
  <c r="AJ93" i="20"/>
  <c r="AI93" i="20"/>
  <c r="AH93" i="20"/>
  <c r="AG93" i="20"/>
  <c r="AF93" i="20"/>
  <c r="AE93" i="20"/>
  <c r="AD93" i="20"/>
  <c r="AC93" i="20"/>
  <c r="AA93" i="20"/>
  <c r="AV93" i="20" s="1"/>
  <c r="V93" i="20"/>
  <c r="U93" i="20"/>
  <c r="T93" i="20"/>
  <c r="S93" i="20"/>
  <c r="R93" i="20"/>
  <c r="Q93" i="20"/>
  <c r="P93" i="20"/>
  <c r="O93" i="20"/>
  <c r="M93" i="20"/>
  <c r="AT93" i="20" s="1"/>
  <c r="A93" i="20"/>
  <c r="AJ92" i="20"/>
  <c r="AI92" i="20"/>
  <c r="AH92" i="20"/>
  <c r="AG92" i="20"/>
  <c r="AF92" i="20"/>
  <c r="AE92" i="20"/>
  <c r="AD92" i="20"/>
  <c r="AC92" i="20"/>
  <c r="AA92" i="20"/>
  <c r="AV92" i="20" s="1"/>
  <c r="V92" i="20"/>
  <c r="U92" i="20"/>
  <c r="T92" i="20"/>
  <c r="S92" i="20"/>
  <c r="R92" i="20"/>
  <c r="Q92" i="20"/>
  <c r="P92" i="20"/>
  <c r="O92" i="20"/>
  <c r="M92" i="20"/>
  <c r="AL92" i="20" s="1"/>
  <c r="A92" i="20"/>
  <c r="AJ91" i="20"/>
  <c r="AI91" i="20"/>
  <c r="AH91" i="20"/>
  <c r="AG91" i="20"/>
  <c r="AF91" i="20"/>
  <c r="AE91" i="20"/>
  <c r="AD91" i="20"/>
  <c r="AC91" i="20"/>
  <c r="AA91" i="20"/>
  <c r="AV91" i="20" s="1"/>
  <c r="V91" i="20"/>
  <c r="U91" i="20"/>
  <c r="T91" i="20"/>
  <c r="S91" i="20"/>
  <c r="R91" i="20"/>
  <c r="Q91" i="20"/>
  <c r="P91" i="20"/>
  <c r="O91" i="20"/>
  <c r="M91" i="20"/>
  <c r="AT91" i="20" s="1"/>
  <c r="A91" i="20"/>
  <c r="AJ90" i="20"/>
  <c r="AI90" i="20"/>
  <c r="AH90" i="20"/>
  <c r="AG90" i="20"/>
  <c r="AF90" i="20"/>
  <c r="AE90" i="20"/>
  <c r="AD90" i="20"/>
  <c r="AC90" i="20"/>
  <c r="AA90" i="20"/>
  <c r="AV90" i="20" s="1"/>
  <c r="V90" i="20"/>
  <c r="U90" i="20"/>
  <c r="T90" i="20"/>
  <c r="S90" i="20"/>
  <c r="R90" i="20"/>
  <c r="Q90" i="20"/>
  <c r="P90" i="20"/>
  <c r="O90" i="20"/>
  <c r="M90" i="20"/>
  <c r="AL90" i="20" s="1"/>
  <c r="A90" i="20"/>
  <c r="AJ89" i="20"/>
  <c r="AI89" i="20"/>
  <c r="AH89" i="20"/>
  <c r="AG89" i="20"/>
  <c r="AF89" i="20"/>
  <c r="AE89" i="20"/>
  <c r="AD89" i="20"/>
  <c r="AC89" i="20"/>
  <c r="AA89" i="20"/>
  <c r="V89" i="20"/>
  <c r="U89" i="20"/>
  <c r="T89" i="20"/>
  <c r="S89" i="20"/>
  <c r="R89" i="20"/>
  <c r="Q89" i="20"/>
  <c r="P89" i="20"/>
  <c r="O89" i="20"/>
  <c r="M89" i="20"/>
  <c r="AL89" i="20" s="1"/>
  <c r="A89" i="20"/>
  <c r="A34" i="20"/>
  <c r="A35" i="20"/>
  <c r="A36" i="20"/>
  <c r="A37" i="20"/>
  <c r="A38" i="20"/>
  <c r="A39" i="20"/>
  <c r="A40" i="20"/>
  <c r="A41" i="20"/>
  <c r="A42" i="20"/>
  <c r="A43" i="20"/>
  <c r="A44" i="20"/>
  <c r="A45" i="20"/>
  <c r="A46" i="20"/>
  <c r="A47" i="20"/>
  <c r="A48" i="20" s="1"/>
  <c r="A49" i="20" s="1"/>
  <c r="A50" i="20" s="1"/>
  <c r="A51" i="20" s="1"/>
  <c r="A52" i="20" s="1"/>
  <c r="A53" i="20" s="1"/>
  <c r="A54" i="20" s="1"/>
  <c r="A55" i="20" s="1"/>
  <c r="A56" i="20" s="1"/>
  <c r="A57" i="20" s="1"/>
  <c r="A33" i="20"/>
  <c r="BY34" i="20"/>
  <c r="BY35" i="20"/>
  <c r="BY36" i="20"/>
  <c r="BY37" i="20"/>
  <c r="BY38" i="20"/>
  <c r="BY39" i="20"/>
  <c r="BY40" i="20"/>
  <c r="BY41" i="20"/>
  <c r="BY42" i="20"/>
  <c r="BY33" i="20"/>
  <c r="AJ42" i="20"/>
  <c r="AI42" i="20"/>
  <c r="AH42" i="20"/>
  <c r="AG42" i="20"/>
  <c r="AF42" i="20"/>
  <c r="AE42" i="20"/>
  <c r="AD42" i="20"/>
  <c r="AC42" i="20"/>
  <c r="AA42" i="20"/>
  <c r="AV42" i="20" s="1"/>
  <c r="AJ41" i="20"/>
  <c r="AI41" i="20"/>
  <c r="AH41" i="20"/>
  <c r="AG41" i="20"/>
  <c r="AF41" i="20"/>
  <c r="AE41" i="20"/>
  <c r="AD41" i="20"/>
  <c r="AC41" i="20"/>
  <c r="AA41" i="20"/>
  <c r="AV41" i="20" s="1"/>
  <c r="AJ40" i="20"/>
  <c r="AI40" i="20"/>
  <c r="AH40" i="20"/>
  <c r="AG40" i="20"/>
  <c r="AF40" i="20"/>
  <c r="AE40" i="20"/>
  <c r="AD40" i="20"/>
  <c r="AC40" i="20"/>
  <c r="AA40" i="20"/>
  <c r="AV40" i="20" s="1"/>
  <c r="AJ39" i="20"/>
  <c r="AI39" i="20"/>
  <c r="AH39" i="20"/>
  <c r="AG39" i="20"/>
  <c r="AF39" i="20"/>
  <c r="AE39" i="20"/>
  <c r="AD39" i="20"/>
  <c r="AC39" i="20"/>
  <c r="AA39" i="20"/>
  <c r="AV39" i="20" s="1"/>
  <c r="AJ38" i="20"/>
  <c r="AI38" i="20"/>
  <c r="AH38" i="20"/>
  <c r="AG38" i="20"/>
  <c r="AF38" i="20"/>
  <c r="AE38" i="20"/>
  <c r="AD38" i="20"/>
  <c r="AC38" i="20"/>
  <c r="AA38" i="20"/>
  <c r="AV38" i="20" s="1"/>
  <c r="AJ37" i="20"/>
  <c r="AI37" i="20"/>
  <c r="AH37" i="20"/>
  <c r="AG37" i="20"/>
  <c r="AF37" i="20"/>
  <c r="AE37" i="20"/>
  <c r="AD37" i="20"/>
  <c r="AC37" i="20"/>
  <c r="AA37" i="20"/>
  <c r="AV37" i="20" s="1"/>
  <c r="AJ36" i="20"/>
  <c r="AI36" i="20"/>
  <c r="AH36" i="20"/>
  <c r="AG36" i="20"/>
  <c r="AF36" i="20"/>
  <c r="AE36" i="20"/>
  <c r="AD36" i="20"/>
  <c r="AC36" i="20"/>
  <c r="AA36" i="20"/>
  <c r="AV36" i="20" s="1"/>
  <c r="AJ35" i="20"/>
  <c r="AI35" i="20"/>
  <c r="AH35" i="20"/>
  <c r="AG35" i="20"/>
  <c r="AF35" i="20"/>
  <c r="AE35" i="20"/>
  <c r="AD35" i="20"/>
  <c r="AC35" i="20"/>
  <c r="AA35" i="20"/>
  <c r="AV35" i="20" s="1"/>
  <c r="AJ34" i="20"/>
  <c r="AI34" i="20"/>
  <c r="AH34" i="20"/>
  <c r="AG34" i="20"/>
  <c r="AF34" i="20"/>
  <c r="AE34" i="20"/>
  <c r="AD34" i="20"/>
  <c r="AC34" i="20"/>
  <c r="AA34" i="20"/>
  <c r="AV34" i="20" s="1"/>
  <c r="AJ33" i="20"/>
  <c r="AI33" i="20"/>
  <c r="AH33" i="20"/>
  <c r="AG33" i="20"/>
  <c r="AF33" i="20"/>
  <c r="AE33" i="20"/>
  <c r="AD33" i="20"/>
  <c r="AC33" i="20"/>
  <c r="AA33" i="20"/>
  <c r="O33" i="20"/>
  <c r="P33" i="20"/>
  <c r="Q33" i="20"/>
  <c r="R33" i="20"/>
  <c r="S33" i="20"/>
  <c r="T33" i="20"/>
  <c r="U33" i="20"/>
  <c r="V33" i="20"/>
  <c r="O34" i="20"/>
  <c r="P34" i="20"/>
  <c r="Q34" i="20"/>
  <c r="R34" i="20"/>
  <c r="S34" i="20"/>
  <c r="T34" i="20"/>
  <c r="U34" i="20"/>
  <c r="V34" i="20"/>
  <c r="O35" i="20"/>
  <c r="P35" i="20"/>
  <c r="Q35" i="20"/>
  <c r="R35" i="20"/>
  <c r="S35" i="20"/>
  <c r="T35" i="20"/>
  <c r="U35" i="20"/>
  <c r="V35" i="20"/>
  <c r="O36" i="20"/>
  <c r="P36" i="20"/>
  <c r="Q36" i="20"/>
  <c r="R36" i="20"/>
  <c r="S36" i="20"/>
  <c r="T36" i="20"/>
  <c r="U36" i="20"/>
  <c r="V36" i="20"/>
  <c r="O37" i="20"/>
  <c r="P37" i="20"/>
  <c r="Q37" i="20"/>
  <c r="R37" i="20"/>
  <c r="S37" i="20"/>
  <c r="T37" i="20"/>
  <c r="U37" i="20"/>
  <c r="V37" i="20"/>
  <c r="O38" i="20"/>
  <c r="P38" i="20"/>
  <c r="Q38" i="20"/>
  <c r="R38" i="20"/>
  <c r="S38" i="20"/>
  <c r="T38" i="20"/>
  <c r="U38" i="20"/>
  <c r="V38" i="20"/>
  <c r="O39" i="20"/>
  <c r="P39" i="20"/>
  <c r="Q39" i="20"/>
  <c r="R39" i="20"/>
  <c r="S39" i="20"/>
  <c r="T39" i="20"/>
  <c r="U39" i="20"/>
  <c r="V39" i="20"/>
  <c r="O40" i="20"/>
  <c r="P40" i="20"/>
  <c r="Q40" i="20"/>
  <c r="R40" i="20"/>
  <c r="S40" i="20"/>
  <c r="T40" i="20"/>
  <c r="U40" i="20"/>
  <c r="V40" i="20"/>
  <c r="O41" i="20"/>
  <c r="P41" i="20"/>
  <c r="Q41" i="20"/>
  <c r="R41" i="20"/>
  <c r="S41" i="20"/>
  <c r="T41" i="20"/>
  <c r="U41" i="20"/>
  <c r="V41" i="20"/>
  <c r="O42" i="20"/>
  <c r="P42" i="20"/>
  <c r="Q42" i="20"/>
  <c r="R42" i="20"/>
  <c r="S42" i="20"/>
  <c r="T42" i="20"/>
  <c r="U42" i="20"/>
  <c r="V42" i="20"/>
  <c r="J43" i="20"/>
  <c r="J44" i="20"/>
  <c r="J45" i="20"/>
  <c r="J46" i="20"/>
  <c r="J58" i="20"/>
  <c r="AB367" i="20"/>
  <c r="N367" i="20"/>
  <c r="N375" i="20"/>
  <c r="N371" i="20"/>
  <c r="N311" i="20"/>
  <c r="N322" i="20"/>
  <c r="N318" i="20"/>
  <c r="N314" i="20"/>
  <c r="AB311" i="20"/>
  <c r="AB321" i="20"/>
  <c r="AB313" i="20"/>
  <c r="AB255" i="20"/>
  <c r="N255" i="20"/>
  <c r="AB199" i="20"/>
  <c r="N199" i="20"/>
  <c r="N171" i="20"/>
  <c r="N201" i="20" s="1"/>
  <c r="AB143" i="20"/>
  <c r="AB87" i="20"/>
  <c r="AB89" i="20"/>
  <c r="N143" i="20"/>
  <c r="N149" i="20"/>
  <c r="N87" i="20"/>
  <c r="N89" i="20"/>
  <c r="AB31" i="20"/>
  <c r="AB33" i="20"/>
  <c r="N33" i="20"/>
  <c r="N34" i="20"/>
  <c r="N35" i="20"/>
  <c r="N37" i="20"/>
  <c r="N41" i="20"/>
  <c r="N42" i="20"/>
  <c r="N31" i="20"/>
  <c r="M34" i="20"/>
  <c r="AL34" i="20" s="1"/>
  <c r="M35" i="20"/>
  <c r="AL35" i="20" s="1"/>
  <c r="M36" i="20"/>
  <c r="AL36" i="20" s="1"/>
  <c r="M37" i="20"/>
  <c r="M38" i="20"/>
  <c r="AL38" i="20" s="1"/>
  <c r="M39" i="20"/>
  <c r="AL39" i="20" s="1"/>
  <c r="M40" i="20"/>
  <c r="AL40" i="20" s="1"/>
  <c r="M41" i="20"/>
  <c r="M42" i="20"/>
  <c r="AL42" i="20" s="1"/>
  <c r="M33" i="20"/>
  <c r="AL33" i="20" s="1"/>
  <c r="CH52" i="7" l="1"/>
  <c r="CH44" i="7"/>
  <c r="CH43" i="7"/>
  <c r="CH29" i="7"/>
  <c r="CH30" i="7"/>
  <c r="CH49" i="7"/>
  <c r="CH51" i="7"/>
  <c r="AT210" i="20"/>
  <c r="F35" i="7"/>
  <c r="F31" i="7"/>
  <c r="AK46" i="20"/>
  <c r="BE46" i="20"/>
  <c r="AO151" i="20"/>
  <c r="AO257" i="20"/>
  <c r="F38" i="7"/>
  <c r="F34" i="7"/>
  <c r="F37" i="7"/>
  <c r="AQ210" i="20"/>
  <c r="AM210" i="20"/>
  <c r="AY146" i="20"/>
  <c r="BA33" i="20"/>
  <c r="CH34" i="7"/>
  <c r="CH48" i="7"/>
  <c r="CH50" i="7"/>
  <c r="CH41" i="7"/>
  <c r="CH40" i="7"/>
  <c r="CH32" i="7"/>
  <c r="CH27" i="7"/>
  <c r="CH39" i="7"/>
  <c r="CH31" i="7"/>
  <c r="CH36" i="7"/>
  <c r="CH28" i="7"/>
  <c r="CH35" i="7"/>
  <c r="F27" i="7"/>
  <c r="F30" i="7"/>
  <c r="F52" i="7"/>
  <c r="AY33" i="20"/>
  <c r="BC33" i="20"/>
  <c r="AX34" i="20"/>
  <c r="BB34" i="20"/>
  <c r="AX38" i="20"/>
  <c r="BB38" i="20"/>
  <c r="AX42" i="20"/>
  <c r="BB42" i="20"/>
  <c r="AN369" i="20"/>
  <c r="AR369" i="20"/>
  <c r="AS257" i="20"/>
  <c r="AN210" i="20"/>
  <c r="AO207" i="20"/>
  <c r="AS207" i="20"/>
  <c r="AS89" i="20"/>
  <c r="DW28" i="7"/>
  <c r="F399" i="20"/>
  <c r="DQ28" i="7"/>
  <c r="D399" i="20"/>
  <c r="DG28" i="7"/>
  <c r="F343" i="20"/>
  <c r="DA28" i="7"/>
  <c r="D343" i="20"/>
  <c r="CK28" i="7"/>
  <c r="D287" i="20"/>
  <c r="F287" i="20"/>
  <c r="CQ28" i="7"/>
  <c r="BE28" i="7"/>
  <c r="D175" i="20"/>
  <c r="BK28" i="7"/>
  <c r="F175" i="20"/>
  <c r="BF433" i="20"/>
  <c r="BN433" i="20"/>
  <c r="BH433" i="20"/>
  <c r="BG433" i="20"/>
  <c r="BM433" i="20"/>
  <c r="BJ433" i="20"/>
  <c r="BL433" i="20"/>
  <c r="BI433" i="20"/>
  <c r="BK433" i="20"/>
  <c r="BM429" i="20"/>
  <c r="BJ429" i="20"/>
  <c r="BG429" i="20"/>
  <c r="BL429" i="20"/>
  <c r="BH429" i="20"/>
  <c r="BI429" i="20"/>
  <c r="BN429" i="20"/>
  <c r="BK429" i="20"/>
  <c r="BF429" i="20"/>
  <c r="BF436" i="20"/>
  <c r="BN436" i="20"/>
  <c r="BL436" i="20"/>
  <c r="BG436" i="20"/>
  <c r="BJ436" i="20"/>
  <c r="BI436" i="20"/>
  <c r="BK436" i="20"/>
  <c r="BM436" i="20"/>
  <c r="BH436" i="20"/>
  <c r="BF437" i="20"/>
  <c r="BK437" i="20"/>
  <c r="BM437" i="20"/>
  <c r="BN437" i="20"/>
  <c r="BG437" i="20"/>
  <c r="BJ437" i="20"/>
  <c r="BH437" i="20"/>
  <c r="BL437" i="20"/>
  <c r="BI437" i="20"/>
  <c r="BK432" i="20"/>
  <c r="BI432" i="20"/>
  <c r="BF432" i="20"/>
  <c r="BM432" i="20"/>
  <c r="BJ432" i="20"/>
  <c r="BN432" i="20"/>
  <c r="BL432" i="20"/>
  <c r="BH432" i="20"/>
  <c r="BG432" i="20"/>
  <c r="BI435" i="20"/>
  <c r="BG435" i="20"/>
  <c r="BM435" i="20"/>
  <c r="BL435" i="20"/>
  <c r="BF435" i="20"/>
  <c r="BH435" i="20"/>
  <c r="BJ435" i="20"/>
  <c r="BK435" i="20"/>
  <c r="BN435" i="20"/>
  <c r="BI426" i="20"/>
  <c r="BF426" i="20"/>
  <c r="BG426" i="20"/>
  <c r="BN426" i="20"/>
  <c r="BM426" i="20"/>
  <c r="BH426" i="20"/>
  <c r="BL426" i="20"/>
  <c r="BJ426" i="20"/>
  <c r="BK426" i="20"/>
  <c r="C418" i="20"/>
  <c r="C420" i="20"/>
  <c r="C417" i="20"/>
  <c r="C410" i="20"/>
  <c r="C406" i="20"/>
  <c r="C408" i="20"/>
  <c r="C403" i="20"/>
  <c r="C400" i="20"/>
  <c r="C416" i="20"/>
  <c r="C423" i="20"/>
  <c r="C401" i="20"/>
  <c r="C414" i="20"/>
  <c r="C415" i="20"/>
  <c r="C413" i="20"/>
  <c r="C402" i="20"/>
  <c r="C405" i="20"/>
  <c r="C407" i="20"/>
  <c r="C421" i="20"/>
  <c r="C419" i="20"/>
  <c r="C404" i="20"/>
  <c r="C409" i="20"/>
  <c r="C422" i="20"/>
  <c r="C412" i="20"/>
  <c r="C411" i="20"/>
  <c r="BE425" i="20"/>
  <c r="AK425" i="20"/>
  <c r="BF428" i="20"/>
  <c r="BL428" i="20"/>
  <c r="BM428" i="20"/>
  <c r="BN428" i="20"/>
  <c r="BH428" i="20"/>
  <c r="BJ428" i="20"/>
  <c r="BK428" i="20"/>
  <c r="BG428" i="20"/>
  <c r="BI428" i="20"/>
  <c r="DN49" i="7"/>
  <c r="DN45" i="7"/>
  <c r="DN48" i="7"/>
  <c r="DN44" i="7"/>
  <c r="DN51" i="7"/>
  <c r="DN47" i="7"/>
  <c r="DN43" i="7"/>
  <c r="DN50" i="7"/>
  <c r="DN46" i="7"/>
  <c r="DN42" i="7"/>
  <c r="DN41" i="7"/>
  <c r="DN37" i="7"/>
  <c r="DN33" i="7"/>
  <c r="DN29" i="7"/>
  <c r="DN38" i="7"/>
  <c r="DN40" i="7"/>
  <c r="DN36" i="7"/>
  <c r="DN32" i="7"/>
  <c r="DN28" i="7"/>
  <c r="DN39" i="7"/>
  <c r="DN35" i="7"/>
  <c r="DN31" i="7"/>
  <c r="DN27" i="7"/>
  <c r="DN52" i="7"/>
  <c r="DN34" i="7"/>
  <c r="DN30" i="7"/>
  <c r="BF431" i="20"/>
  <c r="BG431" i="20"/>
  <c r="BK431" i="20"/>
  <c r="BN431" i="20"/>
  <c r="BM431" i="20"/>
  <c r="BI431" i="20"/>
  <c r="BL431" i="20"/>
  <c r="BJ431" i="20"/>
  <c r="BH431" i="20"/>
  <c r="BL427" i="20"/>
  <c r="BM427" i="20"/>
  <c r="BN427" i="20"/>
  <c r="BK427" i="20"/>
  <c r="BI427" i="20"/>
  <c r="BF427" i="20"/>
  <c r="BG427" i="20"/>
  <c r="BJ427" i="20"/>
  <c r="BH427" i="20"/>
  <c r="DV29" i="7"/>
  <c r="E400" i="20"/>
  <c r="BF434" i="20"/>
  <c r="BH434" i="20"/>
  <c r="BI434" i="20"/>
  <c r="BK434" i="20"/>
  <c r="BJ434" i="20"/>
  <c r="BL434" i="20"/>
  <c r="BN434" i="20"/>
  <c r="BM434" i="20"/>
  <c r="BG434" i="20"/>
  <c r="BF430" i="20"/>
  <c r="BK430" i="20"/>
  <c r="BJ430" i="20"/>
  <c r="BI430" i="20"/>
  <c r="BH430" i="20"/>
  <c r="BN430" i="20"/>
  <c r="BG430" i="20"/>
  <c r="BM430" i="20"/>
  <c r="BL430" i="20"/>
  <c r="CX50" i="7"/>
  <c r="CX46" i="7"/>
  <c r="CX42" i="7"/>
  <c r="CX45" i="7"/>
  <c r="CX48" i="7"/>
  <c r="CX44" i="7"/>
  <c r="CX51" i="7"/>
  <c r="CX47" i="7"/>
  <c r="CX43" i="7"/>
  <c r="CX49" i="7"/>
  <c r="CX52" i="7"/>
  <c r="CX38" i="7"/>
  <c r="CX34" i="7"/>
  <c r="CX30" i="7"/>
  <c r="CX32" i="7"/>
  <c r="CX39" i="7"/>
  <c r="CX31" i="7"/>
  <c r="CX41" i="7"/>
  <c r="CX37" i="7"/>
  <c r="CX33" i="7"/>
  <c r="CX29" i="7"/>
  <c r="CX40" i="7"/>
  <c r="CX36" i="7"/>
  <c r="CX28" i="7"/>
  <c r="CX35" i="7"/>
  <c r="CX27" i="7"/>
  <c r="DF29" i="7"/>
  <c r="E344" i="20"/>
  <c r="CP29" i="7"/>
  <c r="E288" i="20"/>
  <c r="BB50" i="7"/>
  <c r="BB46" i="7"/>
  <c r="BB42" i="7"/>
  <c r="BB45" i="7"/>
  <c r="BB48" i="7"/>
  <c r="BB44" i="7"/>
  <c r="BB51" i="7"/>
  <c r="BB47" i="7"/>
  <c r="BB43" i="7"/>
  <c r="BB49" i="7"/>
  <c r="BB39" i="7"/>
  <c r="BB35" i="7"/>
  <c r="BB31" i="7"/>
  <c r="BB27" i="7"/>
  <c r="BB52" i="7"/>
  <c r="BB38" i="7"/>
  <c r="BB34" i="7"/>
  <c r="BB30" i="7"/>
  <c r="BB40" i="7"/>
  <c r="BB28" i="7"/>
  <c r="BB41" i="7"/>
  <c r="BB37" i="7"/>
  <c r="BB33" i="7"/>
  <c r="BB29" i="7"/>
  <c r="BB36" i="7"/>
  <c r="BB32" i="7"/>
  <c r="BJ29" i="7"/>
  <c r="E176" i="20"/>
  <c r="AO28" i="7"/>
  <c r="D119" i="20"/>
  <c r="AU28" i="7"/>
  <c r="F119" i="20"/>
  <c r="AL48" i="7"/>
  <c r="AL44" i="7"/>
  <c r="AL46" i="7"/>
  <c r="AL49" i="7"/>
  <c r="AL51" i="7"/>
  <c r="AL47" i="7"/>
  <c r="AL43" i="7"/>
  <c r="AL50" i="7"/>
  <c r="AL42" i="7"/>
  <c r="AL45" i="7"/>
  <c r="AL40" i="7"/>
  <c r="AL36" i="7"/>
  <c r="AL32" i="7"/>
  <c r="AL28" i="7"/>
  <c r="AL39" i="7"/>
  <c r="AL35" i="7"/>
  <c r="AL31" i="7"/>
  <c r="AL27" i="7"/>
  <c r="AL52" i="7"/>
  <c r="AL38" i="7"/>
  <c r="AL34" i="7"/>
  <c r="AL30" i="7"/>
  <c r="AL41" i="7"/>
  <c r="AL37" i="7"/>
  <c r="AL33" i="7"/>
  <c r="AL29" i="7"/>
  <c r="AT29" i="7"/>
  <c r="E120" i="20"/>
  <c r="AD29" i="7"/>
  <c r="E64" i="20"/>
  <c r="V49" i="7"/>
  <c r="V45" i="7"/>
  <c r="V48" i="7"/>
  <c r="V44" i="7"/>
  <c r="V46" i="7"/>
  <c r="V42" i="7"/>
  <c r="V51" i="7"/>
  <c r="V47" i="7"/>
  <c r="V43" i="7"/>
  <c r="V50" i="7"/>
  <c r="V41" i="7"/>
  <c r="V37" i="7"/>
  <c r="V33" i="7"/>
  <c r="V29" i="7"/>
  <c r="V38" i="7"/>
  <c r="V34" i="7"/>
  <c r="V30" i="7"/>
  <c r="V40" i="7"/>
  <c r="V36" i="7"/>
  <c r="V32" i="7"/>
  <c r="V28" i="7"/>
  <c r="V39" i="7"/>
  <c r="V35" i="7"/>
  <c r="V31" i="7"/>
  <c r="V27" i="7"/>
  <c r="V52" i="7"/>
  <c r="AE28" i="7"/>
  <c r="F63" i="20"/>
  <c r="Y28" i="7"/>
  <c r="D63" i="20"/>
  <c r="I28" i="7"/>
  <c r="I29" i="7" s="1"/>
  <c r="D7" i="20"/>
  <c r="F7" i="20"/>
  <c r="O28" i="7"/>
  <c r="N29" i="7"/>
  <c r="E8" i="20"/>
  <c r="F39" i="7"/>
  <c r="F47" i="7"/>
  <c r="F43" i="7"/>
  <c r="F51" i="7"/>
  <c r="F50" i="7"/>
  <c r="F46" i="7"/>
  <c r="F42" i="7"/>
  <c r="F44" i="7"/>
  <c r="F49" i="7"/>
  <c r="F45" i="7"/>
  <c r="F41" i="7"/>
  <c r="F48" i="7"/>
  <c r="F36" i="7"/>
  <c r="F32" i="7"/>
  <c r="F28" i="7"/>
  <c r="F40" i="7"/>
  <c r="BR51" i="7"/>
  <c r="BR47" i="7"/>
  <c r="BR43" i="7"/>
  <c r="BR50" i="7"/>
  <c r="BR46" i="7"/>
  <c r="BR42" i="7"/>
  <c r="BR49" i="7"/>
  <c r="BR45" i="7"/>
  <c r="BR48" i="7"/>
  <c r="BR44" i="7"/>
  <c r="BR52" i="7"/>
  <c r="BR38" i="7"/>
  <c r="BR34" i="7"/>
  <c r="BR30" i="7"/>
  <c r="BR41" i="7"/>
  <c r="BR37" i="7"/>
  <c r="BR33" i="7"/>
  <c r="BR29" i="7"/>
  <c r="BR40" i="7"/>
  <c r="BR36" i="7"/>
  <c r="BR32" i="7"/>
  <c r="BR28" i="7"/>
  <c r="BR39" i="7"/>
  <c r="BR35" i="7"/>
  <c r="BR31" i="7"/>
  <c r="BR27" i="7"/>
  <c r="BZ29" i="7"/>
  <c r="E232" i="20"/>
  <c r="CA28" i="7"/>
  <c r="F231" i="20"/>
  <c r="BU28" i="7"/>
  <c r="D231" i="20"/>
  <c r="AO145" i="20"/>
  <c r="AS149" i="20"/>
  <c r="AO201" i="20"/>
  <c r="AS201" i="20"/>
  <c r="AO209" i="20"/>
  <c r="AS209" i="20"/>
  <c r="AO266" i="20"/>
  <c r="AS266" i="20"/>
  <c r="AT369" i="20"/>
  <c r="BC320" i="20"/>
  <c r="BA145" i="20"/>
  <c r="BC146" i="20"/>
  <c r="AW145" i="20"/>
  <c r="BA89" i="20"/>
  <c r="AY92" i="20"/>
  <c r="BC92" i="20"/>
  <c r="AY34" i="20"/>
  <c r="BD38" i="20"/>
  <c r="AY39" i="20"/>
  <c r="BX425" i="20"/>
  <c r="BQ425" i="20"/>
  <c r="BR425" i="20"/>
  <c r="BS425" i="20"/>
  <c r="BV425" i="20"/>
  <c r="BT425" i="20"/>
  <c r="BU425" i="20"/>
  <c r="BP425" i="20"/>
  <c r="BW425" i="20"/>
  <c r="BV437" i="20"/>
  <c r="BU437" i="20"/>
  <c r="BT437" i="20"/>
  <c r="BS437" i="20"/>
  <c r="BQ437" i="20"/>
  <c r="BR437" i="20"/>
  <c r="BW437" i="20"/>
  <c r="BX437" i="20"/>
  <c r="BP437" i="20"/>
  <c r="BP432" i="20"/>
  <c r="BS432" i="20"/>
  <c r="BW432" i="20"/>
  <c r="BT432" i="20"/>
  <c r="BX432" i="20"/>
  <c r="BV432" i="20"/>
  <c r="BR432" i="20"/>
  <c r="BQ432" i="20"/>
  <c r="BU432" i="20"/>
  <c r="BP429" i="20"/>
  <c r="BS429" i="20"/>
  <c r="BQ429" i="20"/>
  <c r="BW429" i="20"/>
  <c r="BU429" i="20"/>
  <c r="BT429" i="20"/>
  <c r="BR429" i="20"/>
  <c r="BX429" i="20"/>
  <c r="BV429" i="20"/>
  <c r="BV434" i="20"/>
  <c r="BT434" i="20"/>
  <c r="BW434" i="20"/>
  <c r="BU434" i="20"/>
  <c r="BX434" i="20"/>
  <c r="BR434" i="20"/>
  <c r="BS434" i="20"/>
  <c r="BQ434" i="20"/>
  <c r="BP434" i="20"/>
  <c r="BQ426" i="20"/>
  <c r="BP426" i="20"/>
  <c r="BX426" i="20"/>
  <c r="BV426" i="20"/>
  <c r="BW426" i="20"/>
  <c r="BT426" i="20"/>
  <c r="BR426" i="20"/>
  <c r="BU426" i="20"/>
  <c r="BS426" i="20"/>
  <c r="BS431" i="20"/>
  <c r="BX431" i="20"/>
  <c r="BP431" i="20"/>
  <c r="BT431" i="20"/>
  <c r="BU431" i="20"/>
  <c r="BV431" i="20"/>
  <c r="BR431" i="20"/>
  <c r="BW431" i="20"/>
  <c r="BQ431" i="20"/>
  <c r="BT436" i="20"/>
  <c r="BU436" i="20"/>
  <c r="BX436" i="20"/>
  <c r="BW436" i="20"/>
  <c r="BQ436" i="20"/>
  <c r="BP436" i="20"/>
  <c r="BV436" i="20"/>
  <c r="BS436" i="20"/>
  <c r="BR436" i="20"/>
  <c r="BQ433" i="20"/>
  <c r="BS433" i="20"/>
  <c r="BP433" i="20"/>
  <c r="BU433" i="20"/>
  <c r="BW433" i="20"/>
  <c r="BV433" i="20"/>
  <c r="BR433" i="20"/>
  <c r="BX433" i="20"/>
  <c r="BT433" i="20"/>
  <c r="BU430" i="20"/>
  <c r="BW430" i="20"/>
  <c r="BT430" i="20"/>
  <c r="BR430" i="20"/>
  <c r="BP430" i="20"/>
  <c r="BS430" i="20"/>
  <c r="BV430" i="20"/>
  <c r="BQ430" i="20"/>
  <c r="BX430" i="20"/>
  <c r="BP427" i="20"/>
  <c r="BX427" i="20"/>
  <c r="BR427" i="20"/>
  <c r="BU427" i="20"/>
  <c r="BW427" i="20"/>
  <c r="BT427" i="20"/>
  <c r="BV427" i="20"/>
  <c r="BS427" i="20"/>
  <c r="BQ427" i="20"/>
  <c r="BV435" i="20"/>
  <c r="BW435" i="20"/>
  <c r="BS435" i="20"/>
  <c r="BR435" i="20"/>
  <c r="BT435" i="20"/>
  <c r="BQ435" i="20"/>
  <c r="BP435" i="20"/>
  <c r="BX435" i="20"/>
  <c r="BU435" i="20"/>
  <c r="BV428" i="20"/>
  <c r="BQ428" i="20"/>
  <c r="BP428" i="20"/>
  <c r="BR428" i="20"/>
  <c r="BT428" i="20"/>
  <c r="BS428" i="20"/>
  <c r="BU428" i="20"/>
  <c r="BX428" i="20"/>
  <c r="BW428" i="20"/>
  <c r="BS381" i="20"/>
  <c r="BW381" i="20"/>
  <c r="BR381" i="20"/>
  <c r="BV381" i="20"/>
  <c r="BQ381" i="20"/>
  <c r="BX381" i="20"/>
  <c r="BU381" i="20"/>
  <c r="BT381" i="20"/>
  <c r="BP381" i="20"/>
  <c r="BX380" i="20"/>
  <c r="BW380" i="20"/>
  <c r="BT380" i="20"/>
  <c r="BU380" i="20"/>
  <c r="BS380" i="20"/>
  <c r="BP380" i="20"/>
  <c r="BV380" i="20"/>
  <c r="BQ380" i="20"/>
  <c r="BR380" i="20"/>
  <c r="BR379" i="20"/>
  <c r="BS379" i="20"/>
  <c r="BP379" i="20"/>
  <c r="BU379" i="20"/>
  <c r="BQ379" i="20"/>
  <c r="BX379" i="20"/>
  <c r="BV379" i="20"/>
  <c r="BT379" i="20"/>
  <c r="BW379" i="20"/>
  <c r="BT324" i="20"/>
  <c r="BS324" i="20"/>
  <c r="BR324" i="20"/>
  <c r="BX324" i="20"/>
  <c r="BW324" i="20"/>
  <c r="BV324" i="20"/>
  <c r="BP324" i="20"/>
  <c r="BQ324" i="20"/>
  <c r="BU324" i="20"/>
  <c r="BS323" i="20"/>
  <c r="BX323" i="20"/>
  <c r="BR323" i="20"/>
  <c r="BW323" i="20"/>
  <c r="BU323" i="20"/>
  <c r="BQ323" i="20"/>
  <c r="BT323" i="20"/>
  <c r="BP323" i="20"/>
  <c r="BV323" i="20"/>
  <c r="BX325" i="20"/>
  <c r="BP325" i="20"/>
  <c r="BW325" i="20"/>
  <c r="BT325" i="20"/>
  <c r="BS325" i="20"/>
  <c r="BU325" i="20"/>
  <c r="BQ325" i="20"/>
  <c r="BR325" i="20"/>
  <c r="BV325" i="20"/>
  <c r="BP268" i="20"/>
  <c r="BU268" i="20"/>
  <c r="BT268" i="20"/>
  <c r="BR268" i="20"/>
  <c r="BS268" i="20"/>
  <c r="BQ268" i="20"/>
  <c r="BW268" i="20"/>
  <c r="BV268" i="20"/>
  <c r="BX268" i="20"/>
  <c r="BW267" i="20"/>
  <c r="BX267" i="20"/>
  <c r="BS267" i="20"/>
  <c r="BT267" i="20"/>
  <c r="BR267" i="20"/>
  <c r="BP267" i="20"/>
  <c r="BV267" i="20"/>
  <c r="BQ267" i="20"/>
  <c r="BU267" i="20"/>
  <c r="BQ269" i="20"/>
  <c r="BU269" i="20"/>
  <c r="BX269" i="20"/>
  <c r="BW269" i="20"/>
  <c r="BR269" i="20"/>
  <c r="BP269" i="20"/>
  <c r="BV269" i="20"/>
  <c r="BT269" i="20"/>
  <c r="BS269" i="20"/>
  <c r="BW211" i="20"/>
  <c r="BR211" i="20"/>
  <c r="BP211" i="20"/>
  <c r="BV211" i="20"/>
  <c r="BS211" i="20"/>
  <c r="BX211" i="20"/>
  <c r="BU211" i="20"/>
  <c r="BQ211" i="20"/>
  <c r="BT211" i="20"/>
  <c r="BR213" i="20"/>
  <c r="BT213" i="20"/>
  <c r="BV213" i="20"/>
  <c r="BQ213" i="20"/>
  <c r="BW213" i="20"/>
  <c r="BU213" i="20"/>
  <c r="BX213" i="20"/>
  <c r="BS213" i="20"/>
  <c r="BP213" i="20"/>
  <c r="BT212" i="20"/>
  <c r="BP212" i="20"/>
  <c r="BV212" i="20"/>
  <c r="BS212" i="20"/>
  <c r="BU212" i="20"/>
  <c r="BQ212" i="20"/>
  <c r="BW212" i="20"/>
  <c r="BR212" i="20"/>
  <c r="BX212" i="20"/>
  <c r="BT155" i="20"/>
  <c r="BX155" i="20"/>
  <c r="BU155" i="20"/>
  <c r="BP155" i="20"/>
  <c r="BS155" i="20"/>
  <c r="BQ155" i="20"/>
  <c r="BR155" i="20"/>
  <c r="BW155" i="20"/>
  <c r="BV155" i="20"/>
  <c r="BW157" i="20"/>
  <c r="BU157" i="20"/>
  <c r="BT157" i="20"/>
  <c r="BX157" i="20"/>
  <c r="BV157" i="20"/>
  <c r="BR157" i="20"/>
  <c r="BS157" i="20"/>
  <c r="BQ157" i="20"/>
  <c r="BP157" i="20"/>
  <c r="BU156" i="20"/>
  <c r="BW156" i="20"/>
  <c r="BT156" i="20"/>
  <c r="BQ156" i="20"/>
  <c r="BR156" i="20"/>
  <c r="BX156" i="20"/>
  <c r="BV156" i="20"/>
  <c r="BP156" i="20"/>
  <c r="BS156" i="20"/>
  <c r="BV100" i="20"/>
  <c r="BQ100" i="20"/>
  <c r="BP100" i="20"/>
  <c r="BR100" i="20"/>
  <c r="BW100" i="20"/>
  <c r="BS100" i="20"/>
  <c r="BU100" i="20"/>
  <c r="BX100" i="20"/>
  <c r="BT100" i="20"/>
  <c r="BX101" i="20"/>
  <c r="BQ101" i="20"/>
  <c r="BU101" i="20"/>
  <c r="BT101" i="20"/>
  <c r="BR101" i="20"/>
  <c r="BP101" i="20"/>
  <c r="BV101" i="20"/>
  <c r="BW101" i="20"/>
  <c r="BS101" i="20"/>
  <c r="BT99" i="20"/>
  <c r="BP99" i="20"/>
  <c r="BS99" i="20"/>
  <c r="BW99" i="20"/>
  <c r="BV99" i="20"/>
  <c r="BR99" i="20"/>
  <c r="BX99" i="20"/>
  <c r="BU99" i="20"/>
  <c r="BQ99" i="20"/>
  <c r="BV45" i="20"/>
  <c r="BR45" i="20"/>
  <c r="BU45" i="20"/>
  <c r="BP45" i="20"/>
  <c r="BT45" i="20"/>
  <c r="BQ45" i="20"/>
  <c r="BW45" i="20"/>
  <c r="BX45" i="20"/>
  <c r="BS45" i="20"/>
  <c r="BS43" i="20"/>
  <c r="BX43" i="20"/>
  <c r="BR43" i="20"/>
  <c r="BT43" i="20"/>
  <c r="BW43" i="20"/>
  <c r="BU43" i="20"/>
  <c r="BQ43" i="20"/>
  <c r="BP43" i="20"/>
  <c r="BV43" i="20"/>
  <c r="BV44" i="20"/>
  <c r="BX44" i="20"/>
  <c r="BT44" i="20"/>
  <c r="BW44" i="20"/>
  <c r="BP44" i="20"/>
  <c r="BU44" i="20"/>
  <c r="BS44" i="20"/>
  <c r="BQ44" i="20"/>
  <c r="BR44" i="20"/>
  <c r="BD208" i="20"/>
  <c r="BA373" i="20"/>
  <c r="BD34" i="20"/>
  <c r="AY35" i="20"/>
  <c r="BD42" i="20"/>
  <c r="AW370" i="20"/>
  <c r="AW373" i="20"/>
  <c r="AN97" i="20"/>
  <c r="AX150" i="20"/>
  <c r="AN202" i="20"/>
  <c r="AN207" i="20"/>
  <c r="AM264" i="20"/>
  <c r="BC373" i="20"/>
  <c r="BE43" i="20"/>
  <c r="AK43" i="20"/>
  <c r="AY37" i="20"/>
  <c r="BC37" i="20"/>
  <c r="AY41" i="20"/>
  <c r="BC41" i="20"/>
  <c r="AY97" i="20"/>
  <c r="BC97" i="20"/>
  <c r="BE99" i="20"/>
  <c r="AK99" i="20"/>
  <c r="BE101" i="20"/>
  <c r="AK101" i="20"/>
  <c r="BB150" i="20"/>
  <c r="AY208" i="20"/>
  <c r="BC208" i="20"/>
  <c r="AK212" i="20"/>
  <c r="BE212" i="20"/>
  <c r="AM320" i="20"/>
  <c r="AO321" i="20"/>
  <c r="AS371" i="20"/>
  <c r="AX374" i="20"/>
  <c r="AY377" i="20"/>
  <c r="BC377" i="20"/>
  <c r="AR378" i="20"/>
  <c r="BE379" i="20"/>
  <c r="AK379" i="20"/>
  <c r="BE381" i="20"/>
  <c r="AK381" i="20"/>
  <c r="BE156" i="20"/>
  <c r="AK156" i="20"/>
  <c r="BE323" i="20"/>
  <c r="AK323" i="20"/>
  <c r="AK45" i="20"/>
  <c r="BE45" i="20"/>
  <c r="BE100" i="20"/>
  <c r="AK100" i="20"/>
  <c r="AO203" i="20"/>
  <c r="AK211" i="20"/>
  <c r="BE211" i="20"/>
  <c r="BE213" i="20"/>
  <c r="AK213" i="20"/>
  <c r="AT316" i="20"/>
  <c r="AM321" i="20"/>
  <c r="AW375" i="20"/>
  <c r="BA375" i="20"/>
  <c r="BE380" i="20"/>
  <c r="AK380" i="20"/>
  <c r="BE267" i="20"/>
  <c r="AK267" i="20"/>
  <c r="BE269" i="20"/>
  <c r="AK269" i="20"/>
  <c r="BD317" i="20"/>
  <c r="BE325" i="20"/>
  <c r="AK325" i="20"/>
  <c r="AN91" i="20"/>
  <c r="BE44" i="20"/>
  <c r="AK44" i="20"/>
  <c r="AQ145" i="20"/>
  <c r="AY147" i="20"/>
  <c r="BC147" i="20"/>
  <c r="AR148" i="20"/>
  <c r="AW150" i="20"/>
  <c r="AY151" i="20"/>
  <c r="BC151" i="20"/>
  <c r="BE155" i="20"/>
  <c r="AK155" i="20"/>
  <c r="AK157" i="20"/>
  <c r="BE157" i="20"/>
  <c r="AM207" i="20"/>
  <c r="AQ207" i="20"/>
  <c r="AM209" i="20"/>
  <c r="AO210" i="20"/>
  <c r="AY258" i="20"/>
  <c r="BC258" i="20"/>
  <c r="BE268" i="20"/>
  <c r="AK268" i="20"/>
  <c r="AO315" i="20"/>
  <c r="AS315" i="20"/>
  <c r="AO319" i="20"/>
  <c r="AS319" i="20"/>
  <c r="BE324" i="20"/>
  <c r="AK324" i="20"/>
  <c r="AY370" i="20"/>
  <c r="AW374" i="20"/>
  <c r="BA374" i="20"/>
  <c r="AX375" i="20"/>
  <c r="AM376" i="20"/>
  <c r="AQ376" i="20"/>
  <c r="AM378" i="20"/>
  <c r="AQ378" i="20"/>
  <c r="AW378" i="20"/>
  <c r="BB374" i="20"/>
  <c r="AX313" i="20"/>
  <c r="AY317" i="20"/>
  <c r="BC317" i="20"/>
  <c r="BC261" i="20"/>
  <c r="BC260" i="20"/>
  <c r="BC264" i="20"/>
  <c r="AY202" i="20"/>
  <c r="BC202" i="20"/>
  <c r="BC207" i="20"/>
  <c r="AW208" i="20"/>
  <c r="BA208" i="20"/>
  <c r="BD204" i="20"/>
  <c r="BC201" i="20"/>
  <c r="BC205" i="20"/>
  <c r="AX208" i="20"/>
  <c r="BB208" i="20"/>
  <c r="BA150" i="20"/>
  <c r="AX151" i="20"/>
  <c r="BB151" i="20"/>
  <c r="AY152" i="20"/>
  <c r="BC152" i="20"/>
  <c r="AW148" i="20"/>
  <c r="BA148" i="20"/>
  <c r="AM153" i="20"/>
  <c r="AW154" i="20"/>
  <c r="BA154" i="20"/>
  <c r="BD202" i="20"/>
  <c r="AW204" i="20"/>
  <c r="BA204" i="20"/>
  <c r="BB204" i="20"/>
  <c r="AM205" i="20"/>
  <c r="AQ205" i="20"/>
  <c r="AX206" i="20"/>
  <c r="AW209" i="20"/>
  <c r="AW259" i="20"/>
  <c r="AZ262" i="20"/>
  <c r="BD262" i="20"/>
  <c r="AW263" i="20"/>
  <c r="AX263" i="20"/>
  <c r="AN264" i="20"/>
  <c r="AW264" i="20"/>
  <c r="BA264" i="20"/>
  <c r="AW265" i="20"/>
  <c r="BA265" i="20"/>
  <c r="BB313" i="20"/>
  <c r="AY315" i="20"/>
  <c r="AW319" i="20"/>
  <c r="AO320" i="20"/>
  <c r="AS320" i="20"/>
  <c r="AX320" i="20"/>
  <c r="BB320" i="20"/>
  <c r="AR321" i="20"/>
  <c r="AW321" i="20"/>
  <c r="BA321" i="20"/>
  <c r="AM372" i="20"/>
  <c r="AQ372" i="20"/>
  <c r="AZ372" i="20"/>
  <c r="BD372" i="20"/>
  <c r="AZ373" i="20"/>
  <c r="BD373" i="20"/>
  <c r="AT376" i="20"/>
  <c r="AV378" i="20"/>
  <c r="BD265" i="20"/>
  <c r="AZ378" i="20"/>
  <c r="AB202" i="20"/>
  <c r="AM90" i="20"/>
  <c r="AQ94" i="20"/>
  <c r="AM98" i="20"/>
  <c r="AQ98" i="20"/>
  <c r="AZ34" i="20"/>
  <c r="AZ38" i="20"/>
  <c r="AX148" i="20"/>
  <c r="BB148" i="20"/>
  <c r="AP150" i="20"/>
  <c r="AW153" i="20"/>
  <c r="BA153" i="20"/>
  <c r="AX154" i="20"/>
  <c r="BB154" i="20"/>
  <c r="AM201" i="20"/>
  <c r="AQ201" i="20"/>
  <c r="BB202" i="20"/>
  <c r="AX204" i="20"/>
  <c r="AN205" i="20"/>
  <c r="AX209" i="20"/>
  <c r="BB209" i="20"/>
  <c r="AM257" i="20"/>
  <c r="AQ257" i="20"/>
  <c r="AT260" i="20"/>
  <c r="BB263" i="20"/>
  <c r="AX264" i="20"/>
  <c r="BB264" i="20"/>
  <c r="AX265" i="20"/>
  <c r="BB265" i="20"/>
  <c r="AX266" i="20"/>
  <c r="BB266" i="20"/>
  <c r="AZ314" i="20"/>
  <c r="BD314" i="20"/>
  <c r="AR318" i="20"/>
  <c r="AX319" i="20"/>
  <c r="BB319" i="20"/>
  <c r="AX321" i="20"/>
  <c r="BB321" i="20"/>
  <c r="AX322" i="20"/>
  <c r="BB322" i="20"/>
  <c r="AN372" i="20"/>
  <c r="AR372" i="20"/>
  <c r="AZ376" i="20"/>
  <c r="BD376" i="20"/>
  <c r="AP316" i="20"/>
  <c r="BD321" i="20"/>
  <c r="AT372" i="20"/>
  <c r="BD378" i="20"/>
  <c r="AQ90" i="20"/>
  <c r="AZ42" i="20"/>
  <c r="AN98" i="20"/>
  <c r="AX146" i="20"/>
  <c r="AB372" i="20"/>
  <c r="AB376" i="20"/>
  <c r="AX33" i="20"/>
  <c r="BB33" i="20"/>
  <c r="AW34" i="20"/>
  <c r="BA34" i="20"/>
  <c r="AZ35" i="20"/>
  <c r="BD35" i="20"/>
  <c r="AX37" i="20"/>
  <c r="BB37" i="20"/>
  <c r="AW38" i="20"/>
  <c r="BA38" i="20"/>
  <c r="AZ39" i="20"/>
  <c r="BD39" i="20"/>
  <c r="AX41" i="20"/>
  <c r="BB41" i="20"/>
  <c r="AW42" i="20"/>
  <c r="BA42" i="20"/>
  <c r="AO90" i="20"/>
  <c r="AS90" i="20"/>
  <c r="AY91" i="20"/>
  <c r="BC91" i="20"/>
  <c r="AO94" i="20"/>
  <c r="AS94" i="20"/>
  <c r="AO98" i="20"/>
  <c r="AS98" i="20"/>
  <c r="AY148" i="20"/>
  <c r="BC148" i="20"/>
  <c r="AW151" i="20"/>
  <c r="BA151" i="20"/>
  <c r="AP154" i="20"/>
  <c r="AY154" i="20"/>
  <c r="BC154" i="20"/>
  <c r="AX202" i="20"/>
  <c r="AP204" i="20"/>
  <c r="AO205" i="20"/>
  <c r="AS205" i="20"/>
  <c r="AY206" i="20"/>
  <c r="BC206" i="20"/>
  <c r="AP210" i="20"/>
  <c r="AO258" i="20"/>
  <c r="BB258" i="20"/>
  <c r="AY263" i="20"/>
  <c r="BC263" i="20"/>
  <c r="BC265" i="20"/>
  <c r="AY266" i="20"/>
  <c r="BC266" i="20"/>
  <c r="AW314" i="20"/>
  <c r="BA314" i="20"/>
  <c r="AO318" i="20"/>
  <c r="AP319" i="20"/>
  <c r="AY319" i="20"/>
  <c r="BC319" i="20"/>
  <c r="BC321" i="20"/>
  <c r="AY322" i="20"/>
  <c r="BC322" i="20"/>
  <c r="AZ369" i="20"/>
  <c r="BD369" i="20"/>
  <c r="AS374" i="20"/>
  <c r="BB375" i="20"/>
  <c r="BD91" i="20"/>
  <c r="BA93" i="20"/>
  <c r="BD89" i="20"/>
  <c r="AW91" i="20"/>
  <c r="BA91" i="20"/>
  <c r="AX93" i="20"/>
  <c r="BB93" i="20"/>
  <c r="AW98" i="20"/>
  <c r="BA98" i="20"/>
  <c r="BD93" i="20"/>
  <c r="AW93" i="20"/>
  <c r="AX91" i="20"/>
  <c r="BB91" i="20"/>
  <c r="AY93" i="20"/>
  <c r="BC93" i="20"/>
  <c r="AX97" i="20"/>
  <c r="BB97" i="20"/>
  <c r="BC39" i="20"/>
  <c r="BA35" i="20"/>
  <c r="AZ36" i="20"/>
  <c r="AW39" i="20"/>
  <c r="BD40" i="20"/>
  <c r="BC34" i="20"/>
  <c r="AX35" i="20"/>
  <c r="BB35" i="20"/>
  <c r="AW36" i="20"/>
  <c r="BA36" i="20"/>
  <c r="AZ37" i="20"/>
  <c r="BD37" i="20"/>
  <c r="AY38" i="20"/>
  <c r="BC38" i="20"/>
  <c r="AX39" i="20"/>
  <c r="BB39" i="20"/>
  <c r="AW40" i="20"/>
  <c r="BA40" i="20"/>
  <c r="AZ41" i="20"/>
  <c r="BD41" i="20"/>
  <c r="AY42" i="20"/>
  <c r="BC42" i="20"/>
  <c r="BC35" i="20"/>
  <c r="AW35" i="20"/>
  <c r="BD36" i="20"/>
  <c r="BA39" i="20"/>
  <c r="AZ40" i="20"/>
  <c r="AP376" i="20"/>
  <c r="AO370" i="20"/>
  <c r="AP372" i="20"/>
  <c r="AO375" i="20"/>
  <c r="AN376" i="20"/>
  <c r="AR376" i="20"/>
  <c r="AN377" i="20"/>
  <c r="AR377" i="20"/>
  <c r="AO378" i="20"/>
  <c r="AQ369" i="20"/>
  <c r="AP375" i="20"/>
  <c r="AT375" i="20"/>
  <c r="AT315" i="20"/>
  <c r="AT320" i="20"/>
  <c r="AM315" i="20"/>
  <c r="AQ315" i="20"/>
  <c r="AM316" i="20"/>
  <c r="AQ316" i="20"/>
  <c r="AS321" i="20"/>
  <c r="AR322" i="20"/>
  <c r="AP315" i="20"/>
  <c r="AP320" i="20"/>
  <c r="AN320" i="20"/>
  <c r="AR320" i="20"/>
  <c r="AN259" i="20"/>
  <c r="AR259" i="20"/>
  <c r="AQ259" i="20"/>
  <c r="AP264" i="20"/>
  <c r="AT264" i="20"/>
  <c r="AR265" i="20"/>
  <c r="AM265" i="20"/>
  <c r="AO259" i="20"/>
  <c r="AS259" i="20"/>
  <c r="AO260" i="20"/>
  <c r="AS260" i="20"/>
  <c r="AO261" i="20"/>
  <c r="AQ264" i="20"/>
  <c r="AO265" i="20"/>
  <c r="AS265" i="20"/>
  <c r="AR266" i="20"/>
  <c r="AP260" i="20"/>
  <c r="AR264" i="20"/>
  <c r="AP258" i="20"/>
  <c r="AM259" i="20"/>
  <c r="AM260" i="20"/>
  <c r="AQ260" i="20"/>
  <c r="AM261" i="20"/>
  <c r="AR262" i="20"/>
  <c r="AO264" i="20"/>
  <c r="AS264" i="20"/>
  <c r="AP201" i="20"/>
  <c r="AT201" i="20"/>
  <c r="AN209" i="20"/>
  <c r="AR209" i="20"/>
  <c r="AM203" i="20"/>
  <c r="AQ203" i="20"/>
  <c r="AR205" i="20"/>
  <c r="AR207" i="20"/>
  <c r="AR210" i="20"/>
  <c r="AN203" i="20"/>
  <c r="AR203" i="20"/>
  <c r="AL203" i="20"/>
  <c r="AQ209" i="20"/>
  <c r="AS210" i="20"/>
  <c r="AS147" i="20"/>
  <c r="AO149" i="20"/>
  <c r="AO150" i="20"/>
  <c r="AS150" i="20"/>
  <c r="AS151" i="20"/>
  <c r="AO153" i="20"/>
  <c r="AS153" i="20"/>
  <c r="AO154" i="20"/>
  <c r="AS154" i="20"/>
  <c r="AN148" i="20"/>
  <c r="AM149" i="20"/>
  <c r="AQ149" i="20"/>
  <c r="AM150" i="20"/>
  <c r="AQ150" i="20"/>
  <c r="AQ153" i="20"/>
  <c r="AO148" i="20"/>
  <c r="AS148" i="20"/>
  <c r="AN149" i="20"/>
  <c r="AR149" i="20"/>
  <c r="AN150" i="20"/>
  <c r="AR150" i="20"/>
  <c r="AN152" i="20"/>
  <c r="AN153" i="20"/>
  <c r="AR153" i="20"/>
  <c r="AN154" i="20"/>
  <c r="AM89" i="20"/>
  <c r="AQ89" i="20"/>
  <c r="AO92" i="20"/>
  <c r="AP93" i="20"/>
  <c r="AP94" i="20"/>
  <c r="AM96" i="20"/>
  <c r="AQ96" i="20"/>
  <c r="AR98" i="20"/>
  <c r="AT89" i="20"/>
  <c r="AN89" i="20"/>
  <c r="AO89" i="20"/>
  <c r="AP89" i="20"/>
  <c r="AM92" i="20"/>
  <c r="AN93" i="20"/>
  <c r="AO96" i="20"/>
  <c r="AT33" i="20"/>
  <c r="AP33" i="20"/>
  <c r="AS33" i="20"/>
  <c r="AO33" i="20"/>
  <c r="AR33" i="20"/>
  <c r="AN33" i="20"/>
  <c r="AZ33" i="20"/>
  <c r="AV89" i="20"/>
  <c r="BD95" i="20"/>
  <c r="AL313" i="20"/>
  <c r="AQ313" i="20"/>
  <c r="AP313" i="20"/>
  <c r="AT313" i="20"/>
  <c r="N40" i="20"/>
  <c r="N36" i="20"/>
  <c r="AM33" i="20"/>
  <c r="AV33" i="20"/>
  <c r="BD33" i="20"/>
  <c r="AY40" i="20"/>
  <c r="BC36" i="20"/>
  <c r="AY36" i="20"/>
  <c r="AY89" i="20"/>
  <c r="AP92" i="20"/>
  <c r="AT92" i="20"/>
  <c r="AQ92" i="20"/>
  <c r="AZ95" i="20"/>
  <c r="AP146" i="20"/>
  <c r="AP206" i="20"/>
  <c r="N98" i="20"/>
  <c r="N151" i="20"/>
  <c r="N203" i="20"/>
  <c r="AB317" i="20"/>
  <c r="N315" i="20"/>
  <c r="N376" i="20"/>
  <c r="AB373" i="20"/>
  <c r="AB377" i="20"/>
  <c r="N39" i="20"/>
  <c r="AW33" i="20"/>
  <c r="BA41" i="20"/>
  <c r="AW41" i="20"/>
  <c r="AX40" i="20"/>
  <c r="BA37" i="20"/>
  <c r="AW37" i="20"/>
  <c r="AX36" i="20"/>
  <c r="BD90" i="20"/>
  <c r="BA92" i="20"/>
  <c r="AT94" i="20"/>
  <c r="AW95" i="20"/>
  <c r="BA95" i="20"/>
  <c r="AP97" i="20"/>
  <c r="AZ146" i="20"/>
  <c r="BD146" i="20"/>
  <c r="AP147" i="20"/>
  <c r="AT147" i="20"/>
  <c r="AV205" i="20"/>
  <c r="AY205" i="20"/>
  <c r="AZ210" i="20"/>
  <c r="BD210" i="20"/>
  <c r="AZ257" i="20"/>
  <c r="BD257" i="20"/>
  <c r="AL258" i="20"/>
  <c r="AS258" i="20"/>
  <c r="AT258" i="20"/>
  <c r="N257" i="20"/>
  <c r="AB262" i="20"/>
  <c r="AB315" i="20"/>
  <c r="N369" i="20"/>
  <c r="N373" i="20"/>
  <c r="N377" i="20"/>
  <c r="AB370" i="20"/>
  <c r="AB374" i="20"/>
  <c r="AB378" i="20"/>
  <c r="N38" i="20"/>
  <c r="AW90" i="20"/>
  <c r="BA90" i="20"/>
  <c r="AM94" i="20"/>
  <c r="AX95" i="20"/>
  <c r="AS96" i="20"/>
  <c r="AZ97" i="20"/>
  <c r="BD97" i="20"/>
  <c r="AY98" i="20"/>
  <c r="AS145" i="20"/>
  <c r="AV146" i="20"/>
  <c r="AM147" i="20"/>
  <c r="AQ147" i="20"/>
  <c r="AW257" i="20"/>
  <c r="BA257" i="20"/>
  <c r="AZ261" i="20"/>
  <c r="BD261" i="20"/>
  <c r="AQ33" i="20"/>
  <c r="BC40" i="20"/>
  <c r="BC89" i="20"/>
  <c r="AN146" i="20"/>
  <c r="AR146" i="20"/>
  <c r="N93" i="20"/>
  <c r="N147" i="20"/>
  <c r="AB314" i="20"/>
  <c r="N319" i="20"/>
  <c r="N372" i="20"/>
  <c r="AB369" i="20"/>
  <c r="BB40" i="20"/>
  <c r="BB36" i="20"/>
  <c r="AZ89" i="20"/>
  <c r="AZ90" i="20"/>
  <c r="N145" i="20"/>
  <c r="N153" i="20"/>
  <c r="AB90" i="20"/>
  <c r="N258" i="20"/>
  <c r="N262" i="20"/>
  <c r="N266" i="20"/>
  <c r="AB259" i="20"/>
  <c r="AB316" i="20"/>
  <c r="AB320" i="20"/>
  <c r="AB322" i="20"/>
  <c r="N313" i="20"/>
  <c r="N321" i="20"/>
  <c r="N370" i="20"/>
  <c r="N374" i="20"/>
  <c r="N378" i="20"/>
  <c r="AB371" i="20"/>
  <c r="AB375" i="20"/>
  <c r="AX89" i="20"/>
  <c r="BB89" i="20"/>
  <c r="AX90" i="20"/>
  <c r="BB90" i="20"/>
  <c r="AS92" i="20"/>
  <c r="AX92" i="20"/>
  <c r="BB92" i="20"/>
  <c r="AY95" i="20"/>
  <c r="BC95" i="20"/>
  <c r="AP96" i="20"/>
  <c r="AT96" i="20"/>
  <c r="BC96" i="20"/>
  <c r="AL145" i="20"/>
  <c r="AM145" i="20"/>
  <c r="AP145" i="20"/>
  <c r="AT145" i="20"/>
  <c r="BB146" i="20"/>
  <c r="AO147" i="20"/>
  <c r="AT152" i="20"/>
  <c r="AR152" i="20"/>
  <c r="AL263" i="20"/>
  <c r="AO263" i="20"/>
  <c r="AP263" i="20"/>
  <c r="AT263" i="20"/>
  <c r="AW149" i="20"/>
  <c r="BA149" i="20"/>
  <c r="AP151" i="20"/>
  <c r="AT151" i="20"/>
  <c r="AQ151" i="20"/>
  <c r="AM152" i="20"/>
  <c r="AQ152" i="20"/>
  <c r="AZ152" i="20"/>
  <c r="BD152" i="20"/>
  <c r="AR154" i="20"/>
  <c r="AZ202" i="20"/>
  <c r="AW205" i="20"/>
  <c r="BA205" i="20"/>
  <c r="AZ206" i="20"/>
  <c r="BD206" i="20"/>
  <c r="BB206" i="20"/>
  <c r="AW210" i="20"/>
  <c r="BA210" i="20"/>
  <c r="AM258" i="20"/>
  <c r="AQ258" i="20"/>
  <c r="AZ258" i="20"/>
  <c r="BD258" i="20"/>
  <c r="AY259" i="20"/>
  <c r="BC259" i="20"/>
  <c r="AN260" i="20"/>
  <c r="AR260" i="20"/>
  <c r="AW260" i="20"/>
  <c r="BA260" i="20"/>
  <c r="AY262" i="20"/>
  <c r="BC262" i="20"/>
  <c r="AM313" i="20"/>
  <c r="AX315" i="20"/>
  <c r="AM317" i="20"/>
  <c r="AZ317" i="20"/>
  <c r="AT319" i="20"/>
  <c r="AO322" i="20"/>
  <c r="AS322" i="20"/>
  <c r="AN370" i="20"/>
  <c r="AM371" i="20"/>
  <c r="AO374" i="20"/>
  <c r="AZ377" i="20"/>
  <c r="BD377" i="20"/>
  <c r="AY378" i="20"/>
  <c r="BC378" i="20"/>
  <c r="AW89" i="20"/>
  <c r="AR90" i="20"/>
  <c r="AP90" i="20"/>
  <c r="AT90" i="20"/>
  <c r="AY90" i="20"/>
  <c r="BC90" i="20"/>
  <c r="AZ91" i="20"/>
  <c r="AN92" i="20"/>
  <c r="AR92" i="20"/>
  <c r="AM93" i="20"/>
  <c r="AQ93" i="20"/>
  <c r="AZ93" i="20"/>
  <c r="AN94" i="20"/>
  <c r="AR94" i="20"/>
  <c r="BA94" i="20"/>
  <c r="BB95" i="20"/>
  <c r="AN96" i="20"/>
  <c r="AR96" i="20"/>
  <c r="AW97" i="20"/>
  <c r="BA97" i="20"/>
  <c r="AP98" i="20"/>
  <c r="AT98" i="20"/>
  <c r="BC98" i="20"/>
  <c r="AW146" i="20"/>
  <c r="BA146" i="20"/>
  <c r="AN147" i="20"/>
  <c r="AR147" i="20"/>
  <c r="AM148" i="20"/>
  <c r="AQ148" i="20"/>
  <c r="AZ148" i="20"/>
  <c r="BD148" i="20"/>
  <c r="AY150" i="20"/>
  <c r="BC150" i="20"/>
  <c r="AW152" i="20"/>
  <c r="BA152" i="20"/>
  <c r="AP153" i="20"/>
  <c r="AT153" i="20"/>
  <c r="AY153" i="20"/>
  <c r="BC153" i="20"/>
  <c r="AM154" i="20"/>
  <c r="AQ154" i="20"/>
  <c r="AZ154" i="20"/>
  <c r="BD154" i="20"/>
  <c r="AN201" i="20"/>
  <c r="AR201" i="20"/>
  <c r="BA201" i="20"/>
  <c r="AW202" i="20"/>
  <c r="BA202" i="20"/>
  <c r="AS203" i="20"/>
  <c r="AY204" i="20"/>
  <c r="BC204" i="20"/>
  <c r="AX205" i="20"/>
  <c r="BB205" i="20"/>
  <c r="AW206" i="20"/>
  <c r="BA206" i="20"/>
  <c r="AP209" i="20"/>
  <c r="AT209" i="20"/>
  <c r="AX210" i="20"/>
  <c r="BB210" i="20"/>
  <c r="AX257" i="20"/>
  <c r="BB257" i="20"/>
  <c r="AN258" i="20"/>
  <c r="AR258" i="20"/>
  <c r="AW258" i="20"/>
  <c r="BA258" i="20"/>
  <c r="AX260" i="20"/>
  <c r="BB260" i="20"/>
  <c r="AZ318" i="20"/>
  <c r="BD318" i="20"/>
  <c r="AS370" i="20"/>
  <c r="AN371" i="20"/>
  <c r="AR371" i="20"/>
  <c r="AN373" i="20"/>
  <c r="AR373" i="20"/>
  <c r="AZ98" i="20"/>
  <c r="BD98" i="20"/>
  <c r="AN145" i="20"/>
  <c r="AR145" i="20"/>
  <c r="AO146" i="20"/>
  <c r="AS146" i="20"/>
  <c r="AW147" i="20"/>
  <c r="AP149" i="20"/>
  <c r="AT149" i="20"/>
  <c r="AY149" i="20"/>
  <c r="BC149" i="20"/>
  <c r="AZ150" i="20"/>
  <c r="BD150" i="20"/>
  <c r="AN151" i="20"/>
  <c r="AR151" i="20"/>
  <c r="AM151" i="20"/>
  <c r="AO152" i="20"/>
  <c r="AS152" i="20"/>
  <c r="AX152" i="20"/>
  <c r="BB152" i="20"/>
  <c r="AX201" i="20"/>
  <c r="BB201" i="20"/>
  <c r="AP203" i="20"/>
  <c r="AT203" i="20"/>
  <c r="AY203" i="20"/>
  <c r="AZ204" i="20"/>
  <c r="AP205" i="20"/>
  <c r="AT205" i="20"/>
  <c r="AP207" i="20"/>
  <c r="AT207" i="20"/>
  <c r="AZ208" i="20"/>
  <c r="AY210" i="20"/>
  <c r="BC210" i="20"/>
  <c r="AR257" i="20"/>
  <c r="AP257" i="20"/>
  <c r="AT257" i="20"/>
  <c r="AY257" i="20"/>
  <c r="BC257" i="20"/>
  <c r="AX258" i="20"/>
  <c r="AY260" i="20"/>
  <c r="AY261" i="20"/>
  <c r="AS263" i="20"/>
  <c r="AO313" i="20"/>
  <c r="AS313" i="20"/>
  <c r="AY316" i="20"/>
  <c r="BC316" i="20"/>
  <c r="AW318" i="20"/>
  <c r="BA318" i="20"/>
  <c r="AO371" i="20"/>
  <c r="AY372" i="20"/>
  <c r="BC372" i="20"/>
  <c r="AS375" i="20"/>
  <c r="BC376" i="20"/>
  <c r="AR261" i="20"/>
  <c r="AW261" i="20"/>
  <c r="BA261" i="20"/>
  <c r="AO262" i="20"/>
  <c r="AS262" i="20"/>
  <c r="AW262" i="20"/>
  <c r="BA262" i="20"/>
  <c r="AM263" i="20"/>
  <c r="AQ263" i="20"/>
  <c r="AZ263" i="20"/>
  <c r="BD263" i="20"/>
  <c r="AY264" i="20"/>
  <c r="AY265" i="20"/>
  <c r="AZ266" i="20"/>
  <c r="BD266" i="20"/>
  <c r="AX314" i="20"/>
  <c r="BB314" i="20"/>
  <c r="AN315" i="20"/>
  <c r="AR315" i="20"/>
  <c r="AW315" i="20"/>
  <c r="BA315" i="20"/>
  <c r="AN316" i="20"/>
  <c r="AR316" i="20"/>
  <c r="AR317" i="20"/>
  <c r="AW317" i="20"/>
  <c r="BA317" i="20"/>
  <c r="AS318" i="20"/>
  <c r="AX318" i="20"/>
  <c r="BB318" i="20"/>
  <c r="AM319" i="20"/>
  <c r="AQ319" i="20"/>
  <c r="AZ319" i="20"/>
  <c r="BD319" i="20"/>
  <c r="AY320" i="20"/>
  <c r="AY321" i="20"/>
  <c r="AZ322" i="20"/>
  <c r="BD322" i="20"/>
  <c r="AX369" i="20"/>
  <c r="AP371" i="20"/>
  <c r="AT371" i="20"/>
  <c r="AX371" i="20"/>
  <c r="AW372" i="20"/>
  <c r="BA372" i="20"/>
  <c r="AL372" i="20"/>
  <c r="AX373" i="20"/>
  <c r="BB373" i="20"/>
  <c r="AY374" i="20"/>
  <c r="BC374" i="20"/>
  <c r="AM375" i="20"/>
  <c r="AQ375" i="20"/>
  <c r="AY375" i="20"/>
  <c r="BC375" i="20"/>
  <c r="AO376" i="20"/>
  <c r="AS376" i="20"/>
  <c r="AW377" i="20"/>
  <c r="BA377" i="20"/>
  <c r="AS378" i="20"/>
  <c r="BA378" i="20"/>
  <c r="AS261" i="20"/>
  <c r="AX261" i="20"/>
  <c r="BB261" i="20"/>
  <c r="AX262" i="20"/>
  <c r="BB262" i="20"/>
  <c r="AN263" i="20"/>
  <c r="AR263" i="20"/>
  <c r="BA263" i="20"/>
  <c r="AZ265" i="20"/>
  <c r="AW266" i="20"/>
  <c r="BA266" i="20"/>
  <c r="AN313" i="20"/>
  <c r="AR313" i="20"/>
  <c r="AY314" i="20"/>
  <c r="BC314" i="20"/>
  <c r="BB315" i="20"/>
  <c r="AO316" i="20"/>
  <c r="AS316" i="20"/>
  <c r="AX316" i="20"/>
  <c r="BB316" i="20"/>
  <c r="AO317" i="20"/>
  <c r="AS317" i="20"/>
  <c r="AX317" i="20"/>
  <c r="BB317" i="20"/>
  <c r="AY318" i="20"/>
  <c r="BC318" i="20"/>
  <c r="AN319" i="20"/>
  <c r="AR319" i="20"/>
  <c r="BA319" i="20"/>
  <c r="AQ320" i="20"/>
  <c r="AZ321" i="20"/>
  <c r="AW322" i="20"/>
  <c r="BA322" i="20"/>
  <c r="AM369" i="20"/>
  <c r="AY369" i="20"/>
  <c r="AR370" i="20"/>
  <c r="AZ370" i="20"/>
  <c r="AQ371" i="20"/>
  <c r="AX372" i="20"/>
  <c r="BB372" i="20"/>
  <c r="AY373" i="20"/>
  <c r="AZ374" i="20"/>
  <c r="BD374" i="20"/>
  <c r="AN375" i="20"/>
  <c r="AR375" i="20"/>
  <c r="AZ375" i="20"/>
  <c r="BD375" i="20"/>
  <c r="AX376" i="20"/>
  <c r="BB376" i="20"/>
  <c r="AX377" i="20"/>
  <c r="BB377" i="20"/>
  <c r="AX378" i="20"/>
  <c r="BB378" i="20"/>
  <c r="BB369" i="20"/>
  <c r="AV369" i="20"/>
  <c r="BC369" i="20"/>
  <c r="BC370" i="20"/>
  <c r="AW371" i="20"/>
  <c r="BA370" i="20"/>
  <c r="BD370" i="20"/>
  <c r="AV371" i="20"/>
  <c r="BB371" i="20"/>
  <c r="BA371" i="20"/>
  <c r="AY371" i="20"/>
  <c r="BC371" i="20"/>
  <c r="AO369" i="20"/>
  <c r="AS369" i="20"/>
  <c r="AP369" i="20"/>
  <c r="AL373" i="20"/>
  <c r="AQ373" i="20"/>
  <c r="AO373" i="20"/>
  <c r="AS373" i="20"/>
  <c r="AM373" i="20"/>
  <c r="AL374" i="20"/>
  <c r="AN374" i="20"/>
  <c r="AW369" i="20"/>
  <c r="BA369" i="20"/>
  <c r="AL369" i="20"/>
  <c r="AQ370" i="20"/>
  <c r="AP373" i="20"/>
  <c r="AT373" i="20"/>
  <c r="AP370" i="20"/>
  <c r="AT370" i="20"/>
  <c r="AX370" i="20"/>
  <c r="BB370" i="20"/>
  <c r="AM370" i="20"/>
  <c r="AO372" i="20"/>
  <c r="AS372" i="20"/>
  <c r="AM374" i="20"/>
  <c r="AQ374" i="20"/>
  <c r="AR374" i="20"/>
  <c r="AY376" i="20"/>
  <c r="AL377" i="20"/>
  <c r="AQ377" i="20"/>
  <c r="AO377" i="20"/>
  <c r="AS377" i="20"/>
  <c r="AM377" i="20"/>
  <c r="AP377" i="20"/>
  <c r="AT377" i="20"/>
  <c r="AZ371" i="20"/>
  <c r="BD371" i="20"/>
  <c r="AP374" i="20"/>
  <c r="AT374" i="20"/>
  <c r="AW376" i="20"/>
  <c r="BA376" i="20"/>
  <c r="AP378" i="20"/>
  <c r="AT378" i="20"/>
  <c r="AN378" i="20"/>
  <c r="AZ313" i="20"/>
  <c r="BD313" i="20"/>
  <c r="AY313" i="20"/>
  <c r="AP314" i="20"/>
  <c r="AT314" i="20"/>
  <c r="AR314" i="20"/>
  <c r="AW313" i="20"/>
  <c r="BA313" i="20"/>
  <c r="BC313" i="20"/>
  <c r="AM314" i="20"/>
  <c r="AQ314" i="20"/>
  <c r="AO314" i="20"/>
  <c r="AS314" i="20"/>
  <c r="AN314" i="20"/>
  <c r="AB318" i="20"/>
  <c r="BC315" i="20"/>
  <c r="AZ316" i="20"/>
  <c r="BD316" i="20"/>
  <c r="AQ317" i="20"/>
  <c r="AP318" i="20"/>
  <c r="AT318" i="20"/>
  <c r="AN318" i="20"/>
  <c r="AZ320" i="20"/>
  <c r="BD320" i="20"/>
  <c r="AQ321" i="20"/>
  <c r="AP322" i="20"/>
  <c r="AT322" i="20"/>
  <c r="AN322" i="20"/>
  <c r="AB91" i="20"/>
  <c r="AB148" i="20"/>
  <c r="N209" i="20"/>
  <c r="AB210" i="20"/>
  <c r="N259" i="20"/>
  <c r="N263" i="20"/>
  <c r="AB260" i="20"/>
  <c r="AB264" i="20"/>
  <c r="AB266" i="20"/>
  <c r="N317" i="20"/>
  <c r="AP317" i="20"/>
  <c r="AT317" i="20"/>
  <c r="AN317" i="20"/>
  <c r="AP321" i="20"/>
  <c r="AT321" i="20"/>
  <c r="AN321" i="20"/>
  <c r="AB258" i="20"/>
  <c r="AB261" i="20"/>
  <c r="AB319" i="20"/>
  <c r="N316" i="20"/>
  <c r="N320" i="20"/>
  <c r="AR40" i="20"/>
  <c r="AN40" i="20"/>
  <c r="AR36" i="20"/>
  <c r="AN36" i="20"/>
  <c r="AZ315" i="20"/>
  <c r="BD315" i="20"/>
  <c r="AW316" i="20"/>
  <c r="BA316" i="20"/>
  <c r="AM318" i="20"/>
  <c r="AQ318" i="20"/>
  <c r="AW320" i="20"/>
  <c r="BA320" i="20"/>
  <c r="AM322" i="20"/>
  <c r="AQ322" i="20"/>
  <c r="AV259" i="20"/>
  <c r="AX259" i="20"/>
  <c r="BA259" i="20"/>
  <c r="AB257" i="20"/>
  <c r="AB265" i="20"/>
  <c r="BB259" i="20"/>
  <c r="AZ259" i="20"/>
  <c r="BD259" i="20"/>
  <c r="AP261" i="20"/>
  <c r="AT261" i="20"/>
  <c r="AN261" i="20"/>
  <c r="AP265" i="20"/>
  <c r="AT265" i="20"/>
  <c r="AN265" i="20"/>
  <c r="N260" i="20"/>
  <c r="N264" i="20"/>
  <c r="AZ260" i="20"/>
  <c r="BD260" i="20"/>
  <c r="AQ261" i="20"/>
  <c r="AP262" i="20"/>
  <c r="AT262" i="20"/>
  <c r="AN262" i="20"/>
  <c r="AZ264" i="20"/>
  <c r="BD264" i="20"/>
  <c r="AQ265" i="20"/>
  <c r="AP266" i="20"/>
  <c r="AT266" i="20"/>
  <c r="AN266" i="20"/>
  <c r="N265" i="20"/>
  <c r="AT42" i="20"/>
  <c r="AP42" i="20"/>
  <c r="AT38" i="20"/>
  <c r="AP38" i="20"/>
  <c r="AT34" i="20"/>
  <c r="AP34" i="20"/>
  <c r="N261" i="20"/>
  <c r="AB263" i="20"/>
  <c r="AN257" i="20"/>
  <c r="AL259" i="20"/>
  <c r="AP259" i="20"/>
  <c r="AM262" i="20"/>
  <c r="AQ262" i="20"/>
  <c r="AM266" i="20"/>
  <c r="AQ266" i="20"/>
  <c r="AB205" i="20"/>
  <c r="AB206" i="20"/>
  <c r="AB97" i="20"/>
  <c r="AB146" i="20"/>
  <c r="AB154" i="20"/>
  <c r="N207" i="20"/>
  <c r="AB204" i="20"/>
  <c r="AB208" i="20"/>
  <c r="AS39" i="20"/>
  <c r="AO39" i="20"/>
  <c r="AS35" i="20"/>
  <c r="AO35" i="20"/>
  <c r="AZ201" i="20"/>
  <c r="BD201" i="20"/>
  <c r="AY201" i="20"/>
  <c r="AP202" i="20"/>
  <c r="AX207" i="20"/>
  <c r="BB207" i="20"/>
  <c r="AY207" i="20"/>
  <c r="AN208" i="20"/>
  <c r="AR208" i="20"/>
  <c r="AT208" i="20"/>
  <c r="AV209" i="20"/>
  <c r="AY209" i="20"/>
  <c r="AZ209" i="20"/>
  <c r="BD209" i="20"/>
  <c r="N208" i="20"/>
  <c r="AB201" i="20"/>
  <c r="AB209" i="20"/>
  <c r="AO42" i="20"/>
  <c r="AR39" i="20"/>
  <c r="AN39" i="20"/>
  <c r="AO38" i="20"/>
  <c r="AR35" i="20"/>
  <c r="AO202" i="20"/>
  <c r="AS202" i="20"/>
  <c r="AR202" i="20"/>
  <c r="AN204" i="20"/>
  <c r="AR204" i="20"/>
  <c r="AT204" i="20"/>
  <c r="AZ205" i="20"/>
  <c r="BD205" i="20"/>
  <c r="AL202" i="20"/>
  <c r="AT202" i="20"/>
  <c r="BC203" i="20"/>
  <c r="AV207" i="20"/>
  <c r="AW207" i="20"/>
  <c r="AZ207" i="20"/>
  <c r="BD207" i="20"/>
  <c r="AB95" i="20"/>
  <c r="AB98" i="20"/>
  <c r="AB145" i="20"/>
  <c r="AB153" i="20"/>
  <c r="N204" i="20"/>
  <c r="N206" i="20"/>
  <c r="N202" i="20"/>
  <c r="N205" i="20"/>
  <c r="AB203" i="20"/>
  <c r="AW201" i="20"/>
  <c r="AM202" i="20"/>
  <c r="AQ202" i="20"/>
  <c r="AW203" i="20"/>
  <c r="BA203" i="20"/>
  <c r="AR206" i="20"/>
  <c r="AN206" i="20"/>
  <c r="AT206" i="20"/>
  <c r="BA207" i="20"/>
  <c r="AP208" i="20"/>
  <c r="BC209" i="20"/>
  <c r="BA209" i="20"/>
  <c r="N210" i="20"/>
  <c r="AB207" i="20"/>
  <c r="AS40" i="20"/>
  <c r="AO40" i="20"/>
  <c r="AT39" i="20"/>
  <c r="AP39" i="20"/>
  <c r="AS36" i="20"/>
  <c r="AO36" i="20"/>
  <c r="AT35" i="20"/>
  <c r="AP35" i="20"/>
  <c r="AZ203" i="20"/>
  <c r="BD203" i="20"/>
  <c r="AO204" i="20"/>
  <c r="AS204" i="20"/>
  <c r="AM206" i="20"/>
  <c r="AQ206" i="20"/>
  <c r="AO208" i="20"/>
  <c r="AS208" i="20"/>
  <c r="AL210" i="20"/>
  <c r="AN35" i="20"/>
  <c r="AO34" i="20"/>
  <c r="AX203" i="20"/>
  <c r="BB203" i="20"/>
  <c r="AM204" i="20"/>
  <c r="AQ204" i="20"/>
  <c r="AO206" i="20"/>
  <c r="AS206" i="20"/>
  <c r="AM208" i="20"/>
  <c r="AQ208" i="20"/>
  <c r="AM42" i="20"/>
  <c r="AQ38" i="20"/>
  <c r="AM34" i="20"/>
  <c r="AR41" i="20"/>
  <c r="AB42" i="20"/>
  <c r="N148" i="20"/>
  <c r="AB152" i="20"/>
  <c r="N90" i="20"/>
  <c r="AB96" i="20"/>
  <c r="AX145" i="20"/>
  <c r="BB145" i="20"/>
  <c r="BC145" i="20"/>
  <c r="AL146" i="20"/>
  <c r="AT146" i="20"/>
  <c r="BA147" i="20"/>
  <c r="AQ42" i="20"/>
  <c r="AM38" i="20"/>
  <c r="AQ34" i="20"/>
  <c r="AS42" i="20"/>
  <c r="AS38" i="20"/>
  <c r="AS34" i="20"/>
  <c r="AZ145" i="20"/>
  <c r="BD145" i="20"/>
  <c r="AY145" i="20"/>
  <c r="AB150" i="20"/>
  <c r="N95" i="20"/>
  <c r="N152" i="20"/>
  <c r="AB149" i="20"/>
  <c r="N96" i="20"/>
  <c r="AB94" i="20"/>
  <c r="AB92" i="20"/>
  <c r="AB147" i="20"/>
  <c r="AB151" i="20"/>
  <c r="AQ40" i="20"/>
  <c r="AM40" i="20"/>
  <c r="AQ36" i="20"/>
  <c r="AM36" i="20"/>
  <c r="N97" i="20"/>
  <c r="N146" i="20"/>
  <c r="N150" i="20"/>
  <c r="N154" i="20"/>
  <c r="AR42" i="20"/>
  <c r="AN42" i="20"/>
  <c r="AT40" i="20"/>
  <c r="AP40" i="20"/>
  <c r="AQ39" i="20"/>
  <c r="AM39" i="20"/>
  <c r="AR38" i="20"/>
  <c r="AN38" i="20"/>
  <c r="AT36" i="20"/>
  <c r="AP36" i="20"/>
  <c r="AQ35" i="20"/>
  <c r="AM35" i="20"/>
  <c r="AR34" i="20"/>
  <c r="AN34" i="20"/>
  <c r="N91" i="20"/>
  <c r="N92" i="20"/>
  <c r="AB93" i="20"/>
  <c r="N94" i="20"/>
  <c r="AM146" i="20"/>
  <c r="AQ146" i="20"/>
  <c r="AZ147" i="20"/>
  <c r="BD147" i="20"/>
  <c r="AP148" i="20"/>
  <c r="AX149" i="20"/>
  <c r="BB149" i="20"/>
  <c r="AL150" i="20"/>
  <c r="AZ151" i="20"/>
  <c r="BD151" i="20"/>
  <c r="AP152" i="20"/>
  <c r="AX153" i="20"/>
  <c r="BB153" i="20"/>
  <c r="AL154" i="20"/>
  <c r="AX147" i="20"/>
  <c r="BB147" i="20"/>
  <c r="AL148" i="20"/>
  <c r="AZ149" i="20"/>
  <c r="BD149" i="20"/>
  <c r="AL152" i="20"/>
  <c r="AZ153" i="20"/>
  <c r="BD153" i="20"/>
  <c r="AN95" i="20"/>
  <c r="AT95" i="20"/>
  <c r="AL95" i="20"/>
  <c r="AR95" i="20"/>
  <c r="AO95" i="20"/>
  <c r="AS95" i="20"/>
  <c r="AR89" i="20"/>
  <c r="AW94" i="20"/>
  <c r="AY94" i="20"/>
  <c r="BC94" i="20"/>
  <c r="AP95" i="20"/>
  <c r="AV96" i="20"/>
  <c r="BA96" i="20"/>
  <c r="AW96" i="20"/>
  <c r="AY96" i="20"/>
  <c r="AS91" i="20"/>
  <c r="AP91" i="20"/>
  <c r="AZ96" i="20"/>
  <c r="AO97" i="20"/>
  <c r="AR91" i="20"/>
  <c r="AZ92" i="20"/>
  <c r="BD92" i="20"/>
  <c r="AW92" i="20"/>
  <c r="AO93" i="20"/>
  <c r="AS93" i="20"/>
  <c r="AR93" i="20"/>
  <c r="AM95" i="20"/>
  <c r="AQ95" i="20"/>
  <c r="AL97" i="20"/>
  <c r="AT97" i="20"/>
  <c r="AX98" i="20"/>
  <c r="BB98" i="20"/>
  <c r="AO91" i="20"/>
  <c r="AZ94" i="20"/>
  <c r="BD94" i="20"/>
  <c r="BD96" i="20"/>
  <c r="AS97" i="20"/>
  <c r="AR97" i="20"/>
  <c r="AN90" i="20"/>
  <c r="AM91" i="20"/>
  <c r="AQ91" i="20"/>
  <c r="AL91" i="20"/>
  <c r="AL93" i="20"/>
  <c r="AX94" i="20"/>
  <c r="BB94" i="20"/>
  <c r="AX96" i="20"/>
  <c r="BB96" i="20"/>
  <c r="AM97" i="20"/>
  <c r="AQ97" i="20"/>
  <c r="AQ37" i="20"/>
  <c r="AL37" i="20"/>
  <c r="AM37" i="20"/>
  <c r="AS41" i="20"/>
  <c r="AS37" i="20"/>
  <c r="AB40" i="20"/>
  <c r="AR37" i="20"/>
  <c r="AM41" i="20"/>
  <c r="AL41" i="20"/>
  <c r="AQ41" i="20"/>
  <c r="AB36" i="20"/>
  <c r="AB38" i="20"/>
  <c r="AB37" i="20"/>
  <c r="AB34" i="20"/>
  <c r="AO41" i="20"/>
  <c r="AO37" i="20"/>
  <c r="AB35" i="20"/>
  <c r="AB41" i="20"/>
  <c r="AT41" i="20"/>
  <c r="AP41" i="20"/>
  <c r="AT37" i="20"/>
  <c r="AP37" i="20"/>
  <c r="AB39" i="20"/>
  <c r="AN41" i="20"/>
  <c r="AN37" i="20"/>
  <c r="W296" i="20"/>
  <c r="W352" i="20"/>
  <c r="I352" i="20"/>
  <c r="I296" i="20"/>
  <c r="I240" i="20"/>
  <c r="W339" i="20"/>
  <c r="W340" i="20"/>
  <c r="W341" i="20"/>
  <c r="W342" i="20"/>
  <c r="W343" i="20"/>
  <c r="X343" i="20"/>
  <c r="X369" i="20" s="1"/>
  <c r="W344" i="20"/>
  <c r="X344" i="20"/>
  <c r="X370" i="20" s="1"/>
  <c r="W345" i="20"/>
  <c r="X345" i="20"/>
  <c r="X371" i="20" s="1"/>
  <c r="W346" i="20"/>
  <c r="X346" i="20"/>
  <c r="X372" i="20" s="1"/>
  <c r="W347" i="20"/>
  <c r="X347" i="20"/>
  <c r="X373" i="20" s="1"/>
  <c r="W348" i="20"/>
  <c r="X348" i="20"/>
  <c r="X374" i="20" s="1"/>
  <c r="W349" i="20"/>
  <c r="X349" i="20"/>
  <c r="X375" i="20" s="1"/>
  <c r="W350" i="20"/>
  <c r="X350" i="20"/>
  <c r="X376" i="20" s="1"/>
  <c r="W283" i="20"/>
  <c r="W284" i="20"/>
  <c r="W285" i="20"/>
  <c r="W286" i="20"/>
  <c r="W287" i="20"/>
  <c r="X287" i="20"/>
  <c r="X313" i="20" s="1"/>
  <c r="W288" i="20"/>
  <c r="X288" i="20"/>
  <c r="X314" i="20" s="1"/>
  <c r="W289" i="20"/>
  <c r="X289" i="20"/>
  <c r="X315" i="20" s="1"/>
  <c r="W290" i="20"/>
  <c r="X290" i="20"/>
  <c r="X316" i="20" s="1"/>
  <c r="W291" i="20"/>
  <c r="X291" i="20"/>
  <c r="X317" i="20" s="1"/>
  <c r="W292" i="20"/>
  <c r="X292" i="20"/>
  <c r="X318" i="20" s="1"/>
  <c r="W293" i="20"/>
  <c r="X293" i="20"/>
  <c r="X319" i="20" s="1"/>
  <c r="W294" i="20"/>
  <c r="X294" i="20"/>
  <c r="X320" i="20" s="1"/>
  <c r="W234" i="20"/>
  <c r="W233" i="20"/>
  <c r="W232" i="20"/>
  <c r="W231" i="20"/>
  <c r="W230" i="20"/>
  <c r="W229" i="20"/>
  <c r="W228" i="20"/>
  <c r="W227" i="20"/>
  <c r="W236" i="20"/>
  <c r="W237" i="20"/>
  <c r="W238" i="20"/>
  <c r="X231" i="20"/>
  <c r="X257" i="20" s="1"/>
  <c r="X232" i="20"/>
  <c r="X258" i="20" s="1"/>
  <c r="X233" i="20"/>
  <c r="X259" i="20" s="1"/>
  <c r="X234" i="20"/>
  <c r="X260" i="20" s="1"/>
  <c r="X235" i="20"/>
  <c r="X261" i="20" s="1"/>
  <c r="X236" i="20"/>
  <c r="X262" i="20" s="1"/>
  <c r="X237" i="20"/>
  <c r="X263" i="20" s="1"/>
  <c r="X238" i="20"/>
  <c r="X264" i="20" s="1"/>
  <c r="W240" i="20"/>
  <c r="W182" i="20"/>
  <c r="X201" i="20"/>
  <c r="X202" i="20"/>
  <c r="X203" i="20"/>
  <c r="X204" i="20"/>
  <c r="X205" i="20"/>
  <c r="X180" i="20"/>
  <c r="X206" i="20" s="1"/>
  <c r="X181" i="20"/>
  <c r="X207" i="20" s="1"/>
  <c r="X182" i="20"/>
  <c r="X208" i="20" s="1"/>
  <c r="W184" i="20"/>
  <c r="W115" i="20"/>
  <c r="W116" i="20"/>
  <c r="W117" i="20"/>
  <c r="W118" i="20"/>
  <c r="W119" i="20"/>
  <c r="X119" i="20"/>
  <c r="X145" i="20" s="1"/>
  <c r="W120" i="20"/>
  <c r="X120" i="20"/>
  <c r="X146" i="20" s="1"/>
  <c r="W121" i="20"/>
  <c r="X121" i="20"/>
  <c r="X147" i="20" s="1"/>
  <c r="W122" i="20"/>
  <c r="X122" i="20"/>
  <c r="X148" i="20" s="1"/>
  <c r="W123" i="20"/>
  <c r="X123" i="20"/>
  <c r="X149" i="20" s="1"/>
  <c r="W124" i="20"/>
  <c r="X124" i="20"/>
  <c r="X150" i="20" s="1"/>
  <c r="W125" i="20"/>
  <c r="X125" i="20"/>
  <c r="X151" i="20" s="1"/>
  <c r="W126" i="20"/>
  <c r="X126" i="20"/>
  <c r="X152" i="20" s="1"/>
  <c r="W128" i="20"/>
  <c r="X63" i="20"/>
  <c r="X89" i="20" s="1"/>
  <c r="X64" i="20"/>
  <c r="X90" i="20" s="1"/>
  <c r="BO90" i="20" s="1"/>
  <c r="X65" i="20"/>
  <c r="X91" i="20" s="1"/>
  <c r="BO91" i="20" s="1"/>
  <c r="X66" i="20"/>
  <c r="X92" i="20" s="1"/>
  <c r="X67" i="20"/>
  <c r="X93" i="20" s="1"/>
  <c r="AU93" i="20" s="1"/>
  <c r="W68" i="20"/>
  <c r="X68" i="20"/>
  <c r="X94" i="20" s="1"/>
  <c r="W69" i="20"/>
  <c r="X69" i="20"/>
  <c r="X95" i="20" s="1"/>
  <c r="BO95" i="20" s="1"/>
  <c r="W70" i="20"/>
  <c r="X70" i="20"/>
  <c r="X96" i="20" s="1"/>
  <c r="W72" i="20"/>
  <c r="W16" i="20"/>
  <c r="W3" i="20"/>
  <c r="W4" i="20"/>
  <c r="W5" i="20"/>
  <c r="W6" i="20"/>
  <c r="W7" i="20"/>
  <c r="X7" i="20"/>
  <c r="X33" i="20" s="1"/>
  <c r="W8" i="20"/>
  <c r="X8" i="20"/>
  <c r="X34" i="20" s="1"/>
  <c r="W9" i="20"/>
  <c r="X9" i="20"/>
  <c r="X35" i="20" s="1"/>
  <c r="W10" i="20"/>
  <c r="X10" i="20"/>
  <c r="X36" i="20" s="1"/>
  <c r="W11" i="20"/>
  <c r="X11" i="20"/>
  <c r="X37" i="20" s="1"/>
  <c r="W12" i="20"/>
  <c r="X12" i="20"/>
  <c r="X38" i="20" s="1"/>
  <c r="W13" i="20"/>
  <c r="X13" i="20"/>
  <c r="X39" i="20" s="1"/>
  <c r="W14" i="20"/>
  <c r="X14" i="20"/>
  <c r="X40" i="20" s="1"/>
  <c r="BG46" i="20" l="1"/>
  <c r="BJ46" i="20"/>
  <c r="BM46" i="20"/>
  <c r="BF46" i="20"/>
  <c r="BI46" i="20"/>
  <c r="BN46" i="20"/>
  <c r="BH46" i="20"/>
  <c r="BL46" i="20"/>
  <c r="BK46" i="20"/>
  <c r="DQ29" i="7"/>
  <c r="D400" i="20"/>
  <c r="DW29" i="7"/>
  <c r="F400" i="20"/>
  <c r="DA29" i="7"/>
  <c r="D344" i="20"/>
  <c r="DG29" i="7"/>
  <c r="F344" i="20"/>
  <c r="CQ29" i="7"/>
  <c r="F288" i="20"/>
  <c r="CK29" i="7"/>
  <c r="D288" i="20"/>
  <c r="BK29" i="7"/>
  <c r="F176" i="20"/>
  <c r="BE29" i="7"/>
  <c r="D176" i="20"/>
  <c r="BK425" i="20"/>
  <c r="BI425" i="20"/>
  <c r="BJ425" i="20"/>
  <c r="BH425" i="20"/>
  <c r="BF425" i="20"/>
  <c r="BM425" i="20"/>
  <c r="BL425" i="20"/>
  <c r="BG425" i="20"/>
  <c r="BN425" i="20"/>
  <c r="DV30" i="7"/>
  <c r="E401" i="20"/>
  <c r="DF30" i="7"/>
  <c r="E345" i="20"/>
  <c r="CP30" i="7"/>
  <c r="E289" i="20"/>
  <c r="BJ30" i="7"/>
  <c r="E177" i="20"/>
  <c r="AU29" i="7"/>
  <c r="F120" i="20"/>
  <c r="AO29" i="7"/>
  <c r="D120" i="20"/>
  <c r="AT30" i="7"/>
  <c r="E121" i="20"/>
  <c r="AD30" i="7"/>
  <c r="E65" i="20"/>
  <c r="Y29" i="7"/>
  <c r="D64" i="20"/>
  <c r="AE29" i="7"/>
  <c r="F64" i="20"/>
  <c r="O29" i="7"/>
  <c r="F8" i="20"/>
  <c r="D8" i="20"/>
  <c r="N30" i="7"/>
  <c r="E9" i="20"/>
  <c r="BZ30" i="7"/>
  <c r="E233" i="20"/>
  <c r="BU29" i="7"/>
  <c r="D232" i="20"/>
  <c r="CA29" i="7"/>
  <c r="F232" i="20"/>
  <c r="AU6" i="20"/>
  <c r="BO6" i="20"/>
  <c r="AU16" i="20"/>
  <c r="BO16" i="20"/>
  <c r="BO62" i="20"/>
  <c r="AU62" i="20"/>
  <c r="BO66" i="20"/>
  <c r="AU66" i="20"/>
  <c r="BO116" i="20"/>
  <c r="AU116" i="20"/>
  <c r="BO179" i="20"/>
  <c r="BO175" i="20"/>
  <c r="BO240" i="20"/>
  <c r="AU240" i="20"/>
  <c r="BO227" i="20"/>
  <c r="AU227" i="20"/>
  <c r="BO231" i="20"/>
  <c r="AU231" i="20"/>
  <c r="BO286" i="20"/>
  <c r="AU286" i="20"/>
  <c r="BO342" i="20"/>
  <c r="AU342" i="20"/>
  <c r="BE240" i="20"/>
  <c r="AK240" i="20"/>
  <c r="BO296" i="20"/>
  <c r="AU296" i="20"/>
  <c r="BF157" i="20"/>
  <c r="BI157" i="20"/>
  <c r="BM157" i="20"/>
  <c r="BK157" i="20"/>
  <c r="BJ157" i="20"/>
  <c r="BL157" i="20"/>
  <c r="BG157" i="20"/>
  <c r="BN157" i="20"/>
  <c r="BH157" i="20"/>
  <c r="BF44" i="20"/>
  <c r="BM44" i="20"/>
  <c r="BI44" i="20"/>
  <c r="BK44" i="20"/>
  <c r="BN44" i="20"/>
  <c r="BL44" i="20"/>
  <c r="BH44" i="20"/>
  <c r="BJ44" i="20"/>
  <c r="BG44" i="20"/>
  <c r="BF267" i="20"/>
  <c r="BI267" i="20"/>
  <c r="BM267" i="20"/>
  <c r="BL267" i="20"/>
  <c r="BJ267" i="20"/>
  <c r="BK267" i="20"/>
  <c r="BG267" i="20"/>
  <c r="BN267" i="20"/>
  <c r="BH267" i="20"/>
  <c r="BF213" i="20"/>
  <c r="BI213" i="20"/>
  <c r="BM213" i="20"/>
  <c r="BH213" i="20"/>
  <c r="BN213" i="20"/>
  <c r="BG213" i="20"/>
  <c r="BK213" i="20"/>
  <c r="BJ213" i="20"/>
  <c r="BL213" i="20"/>
  <c r="AU14" i="20"/>
  <c r="BO14" i="20"/>
  <c r="AU12" i="20"/>
  <c r="BO12" i="20"/>
  <c r="AU10" i="20"/>
  <c r="BO10" i="20"/>
  <c r="AU8" i="20"/>
  <c r="BO8" i="20"/>
  <c r="AU5" i="20"/>
  <c r="BO5" i="20"/>
  <c r="BO72" i="20"/>
  <c r="AU72" i="20"/>
  <c r="BO69" i="20"/>
  <c r="AU69" i="20"/>
  <c r="BO59" i="20"/>
  <c r="AU59" i="20"/>
  <c r="BO63" i="20"/>
  <c r="AU63" i="20"/>
  <c r="BO128" i="20"/>
  <c r="AU128" i="20"/>
  <c r="BO125" i="20"/>
  <c r="AU125" i="20"/>
  <c r="BO123" i="20"/>
  <c r="AU123" i="20"/>
  <c r="BO121" i="20"/>
  <c r="AU121" i="20"/>
  <c r="BO119" i="20"/>
  <c r="AU119" i="20"/>
  <c r="BO115" i="20"/>
  <c r="AU115" i="20"/>
  <c r="BO178" i="20"/>
  <c r="BO174" i="20"/>
  <c r="BO238" i="20"/>
  <c r="AU238" i="20"/>
  <c r="BO228" i="20"/>
  <c r="AU228" i="20"/>
  <c r="BO232" i="20"/>
  <c r="AU232" i="20"/>
  <c r="BO294" i="20"/>
  <c r="AU294" i="20"/>
  <c r="BO292" i="20"/>
  <c r="AU292" i="20"/>
  <c r="BO290" i="20"/>
  <c r="AU290" i="20"/>
  <c r="BO288" i="20"/>
  <c r="AU288" i="20"/>
  <c r="BO285" i="20"/>
  <c r="AU285" i="20"/>
  <c r="BO350" i="20"/>
  <c r="AU350" i="20"/>
  <c r="BO348" i="20"/>
  <c r="AU348" i="20"/>
  <c r="BO346" i="20"/>
  <c r="AU346" i="20"/>
  <c r="BO344" i="20"/>
  <c r="AU344" i="20"/>
  <c r="BO341" i="20"/>
  <c r="AU341" i="20"/>
  <c r="BE296" i="20"/>
  <c r="AK296" i="20"/>
  <c r="BF268" i="20"/>
  <c r="BM268" i="20"/>
  <c r="BI268" i="20"/>
  <c r="BK268" i="20"/>
  <c r="BN268" i="20"/>
  <c r="BL268" i="20"/>
  <c r="BH268" i="20"/>
  <c r="BG268" i="20"/>
  <c r="BJ268" i="20"/>
  <c r="BF211" i="20"/>
  <c r="BM211" i="20"/>
  <c r="BI211" i="20"/>
  <c r="BH211" i="20"/>
  <c r="BG211" i="20"/>
  <c r="BN211" i="20"/>
  <c r="BK211" i="20"/>
  <c r="BJ211" i="20"/>
  <c r="BL211" i="20"/>
  <c r="BF100" i="20"/>
  <c r="BI100" i="20"/>
  <c r="BM100" i="20"/>
  <c r="BH100" i="20"/>
  <c r="BG100" i="20"/>
  <c r="BJ100" i="20"/>
  <c r="BL100" i="20"/>
  <c r="BN100" i="20"/>
  <c r="BK100" i="20"/>
  <c r="BI323" i="20"/>
  <c r="BM323" i="20"/>
  <c r="BJ323" i="20"/>
  <c r="BF323" i="20"/>
  <c r="BL323" i="20"/>
  <c r="BH323" i="20"/>
  <c r="BK323" i="20"/>
  <c r="BN323" i="20"/>
  <c r="BG323" i="20"/>
  <c r="BI381" i="20"/>
  <c r="BM381" i="20"/>
  <c r="BJ381" i="20"/>
  <c r="BK381" i="20"/>
  <c r="BF381" i="20"/>
  <c r="BN381" i="20"/>
  <c r="BG381" i="20"/>
  <c r="BH381" i="20"/>
  <c r="BL381" i="20"/>
  <c r="BF101" i="20"/>
  <c r="BM101" i="20"/>
  <c r="BI101" i="20"/>
  <c r="BG101" i="20"/>
  <c r="BH101" i="20"/>
  <c r="BN101" i="20"/>
  <c r="BK101" i="20"/>
  <c r="BJ101" i="20"/>
  <c r="BL101" i="20"/>
  <c r="AU4" i="20"/>
  <c r="BO4" i="20"/>
  <c r="BO60" i="20"/>
  <c r="AU60" i="20"/>
  <c r="BO64" i="20"/>
  <c r="AU64" i="20"/>
  <c r="BO118" i="20"/>
  <c r="AU118" i="20"/>
  <c r="BO184" i="20"/>
  <c r="AU184" i="20"/>
  <c r="BO177" i="20"/>
  <c r="BO173" i="20"/>
  <c r="BO237" i="20"/>
  <c r="AU237" i="20"/>
  <c r="BO229" i="20"/>
  <c r="AU229" i="20"/>
  <c r="BO233" i="20"/>
  <c r="AU233" i="20"/>
  <c r="BO284" i="20"/>
  <c r="AU284" i="20"/>
  <c r="BO340" i="20"/>
  <c r="AU340" i="20"/>
  <c r="BE352" i="20"/>
  <c r="AK352" i="20"/>
  <c r="BF269" i="20"/>
  <c r="BI269" i="20"/>
  <c r="BM269" i="20"/>
  <c r="BL269" i="20"/>
  <c r="BK269" i="20"/>
  <c r="BJ269" i="20"/>
  <c r="BG269" i="20"/>
  <c r="BH269" i="20"/>
  <c r="BN269" i="20"/>
  <c r="BI380" i="20"/>
  <c r="BM380" i="20"/>
  <c r="BJ380" i="20"/>
  <c r="BF380" i="20"/>
  <c r="BL380" i="20"/>
  <c r="BK380" i="20"/>
  <c r="BN380" i="20"/>
  <c r="BG380" i="20"/>
  <c r="BH380" i="20"/>
  <c r="BF45" i="20"/>
  <c r="BI45" i="20"/>
  <c r="BM45" i="20"/>
  <c r="BL45" i="20"/>
  <c r="BK45" i="20"/>
  <c r="BJ45" i="20"/>
  <c r="BG45" i="20"/>
  <c r="BN45" i="20"/>
  <c r="BH45" i="20"/>
  <c r="AU13" i="20"/>
  <c r="BO13" i="20"/>
  <c r="AU11" i="20"/>
  <c r="BO11" i="20"/>
  <c r="AU9" i="20"/>
  <c r="BO9" i="20"/>
  <c r="AU7" i="20"/>
  <c r="BO7" i="20"/>
  <c r="AU3" i="20"/>
  <c r="BO3" i="20"/>
  <c r="BO70" i="20"/>
  <c r="AU70" i="20"/>
  <c r="BO68" i="20"/>
  <c r="AU68" i="20"/>
  <c r="BO61" i="20"/>
  <c r="AU61" i="20"/>
  <c r="BO65" i="20"/>
  <c r="AU65" i="20"/>
  <c r="BO126" i="20"/>
  <c r="AU126" i="20"/>
  <c r="BO124" i="20"/>
  <c r="AU124" i="20"/>
  <c r="BO122" i="20"/>
  <c r="AU122" i="20"/>
  <c r="BO120" i="20"/>
  <c r="AU120" i="20"/>
  <c r="BO117" i="20"/>
  <c r="AU117" i="20"/>
  <c r="BO182" i="20"/>
  <c r="AU182" i="20"/>
  <c r="BO176" i="20"/>
  <c r="BO172" i="20"/>
  <c r="BO236" i="20"/>
  <c r="AU236" i="20"/>
  <c r="BO230" i="20"/>
  <c r="AU230" i="20"/>
  <c r="BO234" i="20"/>
  <c r="AU234" i="20"/>
  <c r="BO293" i="20"/>
  <c r="AU293" i="20"/>
  <c r="BO291" i="20"/>
  <c r="AU291" i="20"/>
  <c r="BO289" i="20"/>
  <c r="AU289" i="20"/>
  <c r="BO287" i="20"/>
  <c r="AU287" i="20"/>
  <c r="BO283" i="20"/>
  <c r="AU283" i="20"/>
  <c r="BO349" i="20"/>
  <c r="AU349" i="20"/>
  <c r="BO347" i="20"/>
  <c r="AU347" i="20"/>
  <c r="BO345" i="20"/>
  <c r="AU345" i="20"/>
  <c r="BO343" i="20"/>
  <c r="AU343" i="20"/>
  <c r="BO339" i="20"/>
  <c r="AU339" i="20"/>
  <c r="BO352" i="20"/>
  <c r="AU352" i="20"/>
  <c r="BI324" i="20"/>
  <c r="BM324" i="20"/>
  <c r="BJ324" i="20"/>
  <c r="BK324" i="20"/>
  <c r="BL324" i="20"/>
  <c r="BF324" i="20"/>
  <c r="BN324" i="20"/>
  <c r="BG324" i="20"/>
  <c r="BH324" i="20"/>
  <c r="BF155" i="20"/>
  <c r="BM155" i="20"/>
  <c r="BI155" i="20"/>
  <c r="BK155" i="20"/>
  <c r="BL155" i="20"/>
  <c r="BJ155" i="20"/>
  <c r="BG155" i="20"/>
  <c r="BN155" i="20"/>
  <c r="BH155" i="20"/>
  <c r="BI325" i="20"/>
  <c r="BM325" i="20"/>
  <c r="BJ325" i="20"/>
  <c r="BH325" i="20"/>
  <c r="BF325" i="20"/>
  <c r="BN325" i="20"/>
  <c r="BG325" i="20"/>
  <c r="BK325" i="20"/>
  <c r="BL325" i="20"/>
  <c r="BF156" i="20"/>
  <c r="BM156" i="20"/>
  <c r="BI156" i="20"/>
  <c r="BL156" i="20"/>
  <c r="BK156" i="20"/>
  <c r="BN156" i="20"/>
  <c r="BH156" i="20"/>
  <c r="BJ156" i="20"/>
  <c r="BG156" i="20"/>
  <c r="BI379" i="20"/>
  <c r="BM379" i="20"/>
  <c r="BJ379" i="20"/>
  <c r="BG379" i="20"/>
  <c r="BN379" i="20"/>
  <c r="BH379" i="20"/>
  <c r="BK379" i="20"/>
  <c r="BF379" i="20"/>
  <c r="BL379" i="20"/>
  <c r="BF212" i="20"/>
  <c r="BI212" i="20"/>
  <c r="BM212" i="20"/>
  <c r="BG212" i="20"/>
  <c r="BJ212" i="20"/>
  <c r="BH212" i="20"/>
  <c r="BL212" i="20"/>
  <c r="BN212" i="20"/>
  <c r="BK212" i="20"/>
  <c r="BF99" i="20"/>
  <c r="BM99" i="20"/>
  <c r="BI99" i="20"/>
  <c r="BG99" i="20"/>
  <c r="BN99" i="20"/>
  <c r="BH99" i="20"/>
  <c r="BJ99" i="20"/>
  <c r="BK99" i="20"/>
  <c r="BL99" i="20"/>
  <c r="BF43" i="20"/>
  <c r="BI43" i="20"/>
  <c r="BM43" i="20"/>
  <c r="BL43" i="20"/>
  <c r="BJ43" i="20"/>
  <c r="BK43" i="20"/>
  <c r="BN43" i="20"/>
  <c r="BG43" i="20"/>
  <c r="BH43" i="20"/>
  <c r="BU90" i="20"/>
  <c r="BO373" i="20"/>
  <c r="AU373" i="20"/>
  <c r="BO371" i="20"/>
  <c r="AU371" i="20"/>
  <c r="BO376" i="20"/>
  <c r="AU376" i="20"/>
  <c r="BO374" i="20"/>
  <c r="AU374" i="20"/>
  <c r="BO372" i="20"/>
  <c r="AU372" i="20"/>
  <c r="AU370" i="20"/>
  <c r="BO370" i="20"/>
  <c r="BO375" i="20"/>
  <c r="AU375" i="20"/>
  <c r="AU369" i="20"/>
  <c r="BO369" i="20"/>
  <c r="AU320" i="20"/>
  <c r="BO320" i="20"/>
  <c r="BO318" i="20"/>
  <c r="AU318" i="20"/>
  <c r="BO316" i="20"/>
  <c r="AU316" i="20"/>
  <c r="BO314" i="20"/>
  <c r="AU314" i="20"/>
  <c r="BO319" i="20"/>
  <c r="AU319" i="20"/>
  <c r="BO317" i="20"/>
  <c r="AU317" i="20"/>
  <c r="BO315" i="20"/>
  <c r="AU315" i="20"/>
  <c r="AU313" i="20"/>
  <c r="BO313" i="20"/>
  <c r="BO257" i="20"/>
  <c r="AU257" i="20"/>
  <c r="BT90" i="20"/>
  <c r="BO260" i="20"/>
  <c r="AU260" i="20"/>
  <c r="BO263" i="20"/>
  <c r="AU263" i="20"/>
  <c r="BO259" i="20"/>
  <c r="AU259" i="20"/>
  <c r="BS90" i="20"/>
  <c r="BO261" i="20"/>
  <c r="AU261" i="20"/>
  <c r="BO264" i="20"/>
  <c r="AU264" i="20"/>
  <c r="BO262" i="20"/>
  <c r="AU262" i="20"/>
  <c r="BO258" i="20"/>
  <c r="AU258" i="20"/>
  <c r="BX90" i="20"/>
  <c r="BO205" i="20"/>
  <c r="AU205" i="20"/>
  <c r="AU201" i="20"/>
  <c r="BO201" i="20"/>
  <c r="AU95" i="20"/>
  <c r="BO93" i="20"/>
  <c r="BW93" i="20" s="1"/>
  <c r="BO208" i="20"/>
  <c r="AU208" i="20"/>
  <c r="BO204" i="20"/>
  <c r="AU204" i="20"/>
  <c r="AU207" i="20"/>
  <c r="BO207" i="20"/>
  <c r="BO203" i="20"/>
  <c r="AU203" i="20"/>
  <c r="BO206" i="20"/>
  <c r="AU206" i="20"/>
  <c r="BO202" i="20"/>
  <c r="AU202" i="20"/>
  <c r="AU90" i="20"/>
  <c r="BR90" i="20"/>
  <c r="AU92" i="20"/>
  <c r="BO92" i="20"/>
  <c r="BQ92" i="20" s="1"/>
  <c r="AU151" i="20"/>
  <c r="BO151" i="20"/>
  <c r="BO149" i="20"/>
  <c r="AU149" i="20"/>
  <c r="AU147" i="20"/>
  <c r="BO147" i="20"/>
  <c r="BO145" i="20"/>
  <c r="AU145" i="20"/>
  <c r="BO96" i="20"/>
  <c r="BU96" i="20" s="1"/>
  <c r="AU96" i="20"/>
  <c r="BO94" i="20"/>
  <c r="BW94" i="20" s="1"/>
  <c r="AU94" i="20"/>
  <c r="AU91" i="20"/>
  <c r="BO152" i="20"/>
  <c r="AU152" i="20"/>
  <c r="BO150" i="20"/>
  <c r="AU150" i="20"/>
  <c r="BO148" i="20"/>
  <c r="AU148" i="20"/>
  <c r="BO146" i="20"/>
  <c r="AU146" i="20"/>
  <c r="BQ90" i="20"/>
  <c r="BV90" i="20"/>
  <c r="BO89" i="20"/>
  <c r="AU89" i="20"/>
  <c r="BP90" i="20"/>
  <c r="BW90" i="20"/>
  <c r="BW95" i="20"/>
  <c r="BS95" i="20"/>
  <c r="BU95" i="20"/>
  <c r="BQ95" i="20"/>
  <c r="BR95" i="20"/>
  <c r="BX95" i="20"/>
  <c r="BP95" i="20"/>
  <c r="BV95" i="20"/>
  <c r="BT95" i="20"/>
  <c r="BW91" i="20"/>
  <c r="BS91" i="20"/>
  <c r="BU91" i="20"/>
  <c r="BQ91" i="20"/>
  <c r="BX91" i="20"/>
  <c r="BP91" i="20"/>
  <c r="BV91" i="20"/>
  <c r="BT91" i="20"/>
  <c r="BR91" i="20"/>
  <c r="BO38" i="20"/>
  <c r="AU38" i="20"/>
  <c r="BO40" i="20"/>
  <c r="AU40" i="20"/>
  <c r="BO36" i="20"/>
  <c r="AU36" i="20"/>
  <c r="BO34" i="20"/>
  <c r="AU34" i="20"/>
  <c r="BO39" i="20"/>
  <c r="AU39" i="20"/>
  <c r="BO37" i="20"/>
  <c r="AU37" i="20"/>
  <c r="BO35" i="20"/>
  <c r="AU35" i="20"/>
  <c r="AU33" i="20"/>
  <c r="BO33" i="20"/>
  <c r="I339" i="20"/>
  <c r="I340" i="20"/>
  <c r="I341" i="20"/>
  <c r="I342" i="20"/>
  <c r="I343" i="20"/>
  <c r="J343" i="20"/>
  <c r="I344" i="20"/>
  <c r="J344" i="20"/>
  <c r="J370" i="20" s="1"/>
  <c r="I345" i="20"/>
  <c r="J345" i="20"/>
  <c r="J371" i="20" s="1"/>
  <c r="I346" i="20"/>
  <c r="J346" i="20"/>
  <c r="J372" i="20" s="1"/>
  <c r="I347" i="20"/>
  <c r="J347" i="20"/>
  <c r="J373" i="20" s="1"/>
  <c r="I348" i="20"/>
  <c r="J348" i="20"/>
  <c r="J374" i="20" s="1"/>
  <c r="I349" i="20"/>
  <c r="J349" i="20"/>
  <c r="J375" i="20" s="1"/>
  <c r="I350" i="20"/>
  <c r="J350" i="20"/>
  <c r="J376" i="20" s="1"/>
  <c r="I283" i="20"/>
  <c r="I284" i="20"/>
  <c r="I285" i="20"/>
  <c r="I286" i="20"/>
  <c r="I287" i="20"/>
  <c r="J287" i="20"/>
  <c r="I288" i="20"/>
  <c r="J288" i="20"/>
  <c r="J314" i="20" s="1"/>
  <c r="I289" i="20"/>
  <c r="J289" i="20"/>
  <c r="J315" i="20" s="1"/>
  <c r="I290" i="20"/>
  <c r="J290" i="20"/>
  <c r="J316" i="20" s="1"/>
  <c r="I291" i="20"/>
  <c r="J291" i="20"/>
  <c r="J317" i="20" s="1"/>
  <c r="I292" i="20"/>
  <c r="J292" i="20"/>
  <c r="J318" i="20" s="1"/>
  <c r="I293" i="20"/>
  <c r="J293" i="20"/>
  <c r="J319" i="20" s="1"/>
  <c r="I294" i="20"/>
  <c r="J294" i="20"/>
  <c r="J320" i="20" s="1"/>
  <c r="I227" i="20"/>
  <c r="I228" i="20"/>
  <c r="I229" i="20"/>
  <c r="I230" i="20"/>
  <c r="I231" i="20"/>
  <c r="I232" i="20"/>
  <c r="I233" i="20"/>
  <c r="I234" i="20"/>
  <c r="J231" i="20"/>
  <c r="J232" i="20"/>
  <c r="J258" i="20" s="1"/>
  <c r="J233" i="20"/>
  <c r="J259" i="20" s="1"/>
  <c r="J234" i="20"/>
  <c r="J260" i="20" s="1"/>
  <c r="J235" i="20"/>
  <c r="J261" i="20" s="1"/>
  <c r="I236" i="20"/>
  <c r="J236" i="20"/>
  <c r="J262" i="20" s="1"/>
  <c r="I237" i="20"/>
  <c r="J237" i="20"/>
  <c r="J263" i="20" s="1"/>
  <c r="I238" i="20"/>
  <c r="J238" i="20"/>
  <c r="J264" i="20" s="1"/>
  <c r="I115" i="20"/>
  <c r="I116" i="20"/>
  <c r="I117" i="20"/>
  <c r="I118" i="20"/>
  <c r="I119" i="20"/>
  <c r="J119" i="20"/>
  <c r="I120" i="20"/>
  <c r="J120" i="20"/>
  <c r="J146" i="20" s="1"/>
  <c r="I121" i="20"/>
  <c r="J121" i="20"/>
  <c r="J147" i="20" s="1"/>
  <c r="I122" i="20"/>
  <c r="J122" i="20"/>
  <c r="J148" i="20" s="1"/>
  <c r="I123" i="20"/>
  <c r="J123" i="20"/>
  <c r="J149" i="20" s="1"/>
  <c r="I124" i="20"/>
  <c r="J124" i="20"/>
  <c r="J150" i="20" s="1"/>
  <c r="I125" i="20"/>
  <c r="J125" i="20"/>
  <c r="J151" i="20" s="1"/>
  <c r="I126" i="20"/>
  <c r="J126" i="20"/>
  <c r="J152" i="20" s="1"/>
  <c r="I127" i="20"/>
  <c r="I59" i="20"/>
  <c r="I60" i="20"/>
  <c r="I61" i="20"/>
  <c r="I62" i="20"/>
  <c r="I63" i="20"/>
  <c r="J63" i="20"/>
  <c r="I64" i="20"/>
  <c r="J64" i="20"/>
  <c r="J90" i="20" s="1"/>
  <c r="I65" i="20"/>
  <c r="J65" i="20"/>
  <c r="J91" i="20" s="1"/>
  <c r="I66" i="20"/>
  <c r="J66" i="20"/>
  <c r="J92" i="20" s="1"/>
  <c r="J67" i="20"/>
  <c r="J93" i="20" s="1"/>
  <c r="I68" i="20"/>
  <c r="J68" i="20"/>
  <c r="J94" i="20" s="1"/>
  <c r="I69" i="20"/>
  <c r="J69" i="20"/>
  <c r="J95" i="20" s="1"/>
  <c r="I70" i="20"/>
  <c r="J70" i="20"/>
  <c r="J96" i="20" s="1"/>
  <c r="I71" i="20"/>
  <c r="I3" i="20"/>
  <c r="I4" i="20"/>
  <c r="I5" i="20"/>
  <c r="I6" i="20"/>
  <c r="I7" i="20"/>
  <c r="J7" i="20"/>
  <c r="I8" i="20"/>
  <c r="J8" i="20"/>
  <c r="J34" i="20" s="1"/>
  <c r="I9" i="20"/>
  <c r="J9" i="20"/>
  <c r="J35" i="20" s="1"/>
  <c r="I10" i="20"/>
  <c r="J10" i="20"/>
  <c r="J36" i="20" s="1"/>
  <c r="I11" i="20"/>
  <c r="J11" i="20"/>
  <c r="J37" i="20" s="1"/>
  <c r="I12" i="20"/>
  <c r="J12" i="20"/>
  <c r="J38" i="20" s="1"/>
  <c r="I13" i="20"/>
  <c r="J13" i="20"/>
  <c r="J39" i="20" s="1"/>
  <c r="I14" i="20"/>
  <c r="J14" i="20"/>
  <c r="J40" i="20" s="1"/>
  <c r="I15" i="20"/>
  <c r="J175" i="20"/>
  <c r="J176" i="20"/>
  <c r="J202" i="20" s="1"/>
  <c r="J177" i="20"/>
  <c r="J203" i="20" s="1"/>
  <c r="J178" i="20"/>
  <c r="J204" i="20" s="1"/>
  <c r="J179" i="20"/>
  <c r="J205" i="20" s="1"/>
  <c r="J180" i="20"/>
  <c r="J206" i="20" s="1"/>
  <c r="J181" i="20"/>
  <c r="J207" i="20" s="1"/>
  <c r="J182" i="20"/>
  <c r="J208" i="20" s="1"/>
  <c r="I172" i="20"/>
  <c r="I173" i="20"/>
  <c r="I174" i="20"/>
  <c r="I175" i="20"/>
  <c r="I176" i="20"/>
  <c r="I177" i="20"/>
  <c r="I178" i="20"/>
  <c r="I179" i="20"/>
  <c r="I182" i="20"/>
  <c r="I184" i="20"/>
  <c r="I128" i="20"/>
  <c r="I72" i="20"/>
  <c r="I16" i="20"/>
  <c r="J16" i="20"/>
  <c r="J42" i="20" s="1"/>
  <c r="A36" i="7"/>
  <c r="A37" i="7" s="1"/>
  <c r="A38" i="7" s="1"/>
  <c r="A39" i="7" s="1"/>
  <c r="A40" i="7" s="1"/>
  <c r="AK174" i="20" l="1"/>
  <c r="BE174" i="20"/>
  <c r="AK176" i="20"/>
  <c r="BE176" i="20"/>
  <c r="AK179" i="20"/>
  <c r="BE179" i="20"/>
  <c r="AK175" i="20"/>
  <c r="BE175" i="20"/>
  <c r="AK178" i="20"/>
  <c r="BE178" i="20"/>
  <c r="AK177" i="20"/>
  <c r="BE177" i="20"/>
  <c r="BE173" i="20"/>
  <c r="AK173" i="20"/>
  <c r="BE172" i="20"/>
  <c r="AK172" i="20"/>
  <c r="DW30" i="7"/>
  <c r="F401" i="20"/>
  <c r="DQ30" i="7"/>
  <c r="D401" i="20"/>
  <c r="DG30" i="7"/>
  <c r="F345" i="20"/>
  <c r="DA30" i="7"/>
  <c r="D345" i="20"/>
  <c r="CK30" i="7"/>
  <c r="D289" i="20"/>
  <c r="CQ30" i="7"/>
  <c r="F289" i="20"/>
  <c r="BE30" i="7"/>
  <c r="D177" i="20"/>
  <c r="BK30" i="7"/>
  <c r="F177" i="20"/>
  <c r="DV31" i="7"/>
  <c r="E402" i="20"/>
  <c r="DF31" i="7"/>
  <c r="E346" i="20"/>
  <c r="CP31" i="7"/>
  <c r="E290" i="20"/>
  <c r="BJ31" i="7"/>
  <c r="E178" i="20"/>
  <c r="AO30" i="7"/>
  <c r="D121" i="20"/>
  <c r="AU30" i="7"/>
  <c r="F121" i="20"/>
  <c r="AT31" i="7"/>
  <c r="E122" i="20"/>
  <c r="AD31" i="7"/>
  <c r="E66" i="20"/>
  <c r="AE30" i="7"/>
  <c r="F65" i="20"/>
  <c r="Y30" i="7"/>
  <c r="D65" i="20"/>
  <c r="I30" i="7"/>
  <c r="D9" i="20"/>
  <c r="F9" i="20"/>
  <c r="O30" i="7"/>
  <c r="N31" i="7"/>
  <c r="E10" i="20"/>
  <c r="BZ31" i="7"/>
  <c r="E234" i="20"/>
  <c r="CA30" i="7"/>
  <c r="F233" i="20"/>
  <c r="BU30" i="7"/>
  <c r="D233" i="20"/>
  <c r="BE16" i="20"/>
  <c r="AK16" i="20"/>
  <c r="BE182" i="20"/>
  <c r="AK182" i="20"/>
  <c r="BE4" i="20"/>
  <c r="AK4" i="20"/>
  <c r="BE70" i="20"/>
  <c r="AK70" i="20"/>
  <c r="BE68" i="20"/>
  <c r="AK68" i="20"/>
  <c r="AK60" i="20"/>
  <c r="BE60" i="20"/>
  <c r="BE126" i="20"/>
  <c r="AK126" i="20"/>
  <c r="BE124" i="20"/>
  <c r="AK124" i="20"/>
  <c r="AK122" i="20"/>
  <c r="BE122" i="20"/>
  <c r="BE120" i="20"/>
  <c r="AK120" i="20"/>
  <c r="AK117" i="20"/>
  <c r="BE117" i="20"/>
  <c r="BE238" i="20"/>
  <c r="AK238" i="20"/>
  <c r="BE236" i="20"/>
  <c r="AK236" i="20"/>
  <c r="BE232" i="20"/>
  <c r="AK232" i="20"/>
  <c r="AK228" i="20"/>
  <c r="BE228" i="20"/>
  <c r="BE284" i="20"/>
  <c r="AK284" i="20"/>
  <c r="BE340" i="20"/>
  <c r="AK340" i="20"/>
  <c r="BU339" i="20"/>
  <c r="BX339" i="20"/>
  <c r="BV339" i="20"/>
  <c r="BR339" i="20"/>
  <c r="BP339" i="20"/>
  <c r="BW339" i="20"/>
  <c r="BQ339" i="20"/>
  <c r="BT339" i="20"/>
  <c r="BS339" i="20"/>
  <c r="BU345" i="20"/>
  <c r="BT345" i="20"/>
  <c r="BW345" i="20"/>
  <c r="BV345" i="20"/>
  <c r="BR345" i="20"/>
  <c r="BS345" i="20"/>
  <c r="BP345" i="20"/>
  <c r="BQ345" i="20"/>
  <c r="BX345" i="20"/>
  <c r="BR349" i="20"/>
  <c r="BW349" i="20"/>
  <c r="BS349" i="20"/>
  <c r="BT349" i="20"/>
  <c r="BU349" i="20"/>
  <c r="BP349" i="20"/>
  <c r="BV349" i="20"/>
  <c r="BQ349" i="20"/>
  <c r="BX349" i="20"/>
  <c r="BS287" i="20"/>
  <c r="BP287" i="20"/>
  <c r="BQ287" i="20"/>
  <c r="BW287" i="20"/>
  <c r="BX287" i="20"/>
  <c r="BR287" i="20"/>
  <c r="BV287" i="20"/>
  <c r="BT287" i="20"/>
  <c r="BU287" i="20"/>
  <c r="BS291" i="20"/>
  <c r="BU291" i="20"/>
  <c r="BV291" i="20"/>
  <c r="BT291" i="20"/>
  <c r="BW291" i="20"/>
  <c r="BP291" i="20"/>
  <c r="BQ291" i="20"/>
  <c r="BX291" i="20"/>
  <c r="BR291" i="20"/>
  <c r="BS234" i="20"/>
  <c r="BW234" i="20"/>
  <c r="BR234" i="20"/>
  <c r="BU234" i="20"/>
  <c r="BT234" i="20"/>
  <c r="BV234" i="20"/>
  <c r="BP234" i="20"/>
  <c r="BX234" i="20"/>
  <c r="BQ234" i="20"/>
  <c r="BX236" i="20"/>
  <c r="BV236" i="20"/>
  <c r="BW236" i="20"/>
  <c r="BP236" i="20"/>
  <c r="BR236" i="20"/>
  <c r="BU236" i="20"/>
  <c r="BQ236" i="20"/>
  <c r="BT236" i="20"/>
  <c r="BS236" i="20"/>
  <c r="BS176" i="20"/>
  <c r="BQ176" i="20"/>
  <c r="BU176" i="20"/>
  <c r="BV176" i="20"/>
  <c r="BT176" i="20"/>
  <c r="BW176" i="20"/>
  <c r="BX176" i="20"/>
  <c r="BR176" i="20"/>
  <c r="BP176" i="20"/>
  <c r="BV117" i="20"/>
  <c r="BR117" i="20"/>
  <c r="BQ117" i="20"/>
  <c r="BW117" i="20"/>
  <c r="BS117" i="20"/>
  <c r="BP117" i="20"/>
  <c r="BX117" i="20"/>
  <c r="BU117" i="20"/>
  <c r="BT117" i="20"/>
  <c r="BW122" i="20"/>
  <c r="BR122" i="20"/>
  <c r="BS122" i="20"/>
  <c r="BP122" i="20"/>
  <c r="BX122" i="20"/>
  <c r="BU122" i="20"/>
  <c r="BQ122" i="20"/>
  <c r="BV122" i="20"/>
  <c r="BT122" i="20"/>
  <c r="BW126" i="20"/>
  <c r="BS126" i="20"/>
  <c r="BR126" i="20"/>
  <c r="BU126" i="20"/>
  <c r="BQ126" i="20"/>
  <c r="BT126" i="20"/>
  <c r="BX126" i="20"/>
  <c r="BV126" i="20"/>
  <c r="BP126" i="20"/>
  <c r="BV61" i="20"/>
  <c r="BQ61" i="20"/>
  <c r="BW61" i="20"/>
  <c r="BS61" i="20"/>
  <c r="BR61" i="20"/>
  <c r="BP61" i="20"/>
  <c r="BU61" i="20"/>
  <c r="BX61" i="20"/>
  <c r="BT61" i="20"/>
  <c r="BR70" i="20"/>
  <c r="BW70" i="20"/>
  <c r="BS70" i="20"/>
  <c r="BU70" i="20"/>
  <c r="BQ70" i="20"/>
  <c r="BX70" i="20"/>
  <c r="BV70" i="20"/>
  <c r="BT70" i="20"/>
  <c r="BP70" i="20"/>
  <c r="BW8" i="20"/>
  <c r="BS8" i="20"/>
  <c r="BU8" i="20"/>
  <c r="BT8" i="20"/>
  <c r="BX8" i="20"/>
  <c r="BV8" i="20"/>
  <c r="BR8" i="20"/>
  <c r="BP8" i="20"/>
  <c r="BQ8" i="20"/>
  <c r="BW12" i="20"/>
  <c r="BS12" i="20"/>
  <c r="BU12" i="20"/>
  <c r="BT12" i="20"/>
  <c r="BQ12" i="20"/>
  <c r="BX12" i="20"/>
  <c r="BV12" i="20"/>
  <c r="BP12" i="20"/>
  <c r="BR12" i="20"/>
  <c r="BW16" i="20"/>
  <c r="BS16" i="20"/>
  <c r="BU16" i="20"/>
  <c r="BP16" i="20"/>
  <c r="BT16" i="20"/>
  <c r="BQ16" i="20"/>
  <c r="BX16" i="20"/>
  <c r="BV16" i="20"/>
  <c r="BR16" i="20"/>
  <c r="AK72" i="20"/>
  <c r="BE72" i="20"/>
  <c r="AK15" i="20"/>
  <c r="BE15" i="20"/>
  <c r="AK13" i="20"/>
  <c r="BE13" i="20"/>
  <c r="AK11" i="20"/>
  <c r="BE11" i="20"/>
  <c r="AK9" i="20"/>
  <c r="BE9" i="20"/>
  <c r="BE7" i="20"/>
  <c r="AK7" i="20"/>
  <c r="AK3" i="20"/>
  <c r="BE3" i="20"/>
  <c r="BE65" i="20"/>
  <c r="AK65" i="20"/>
  <c r="BE63" i="20"/>
  <c r="AK63" i="20"/>
  <c r="BE59" i="20"/>
  <c r="AK59" i="20"/>
  <c r="BE116" i="20"/>
  <c r="AK116" i="20"/>
  <c r="BE231" i="20"/>
  <c r="AK231" i="20"/>
  <c r="BE227" i="20"/>
  <c r="AK227" i="20"/>
  <c r="BE293" i="20"/>
  <c r="AK293" i="20"/>
  <c r="BE291" i="20"/>
  <c r="AK291" i="20"/>
  <c r="BE289" i="20"/>
  <c r="AK289" i="20"/>
  <c r="AK287" i="20"/>
  <c r="BE287" i="20"/>
  <c r="BE283" i="20"/>
  <c r="AK283" i="20"/>
  <c r="BE349" i="20"/>
  <c r="AK349" i="20"/>
  <c r="BE347" i="20"/>
  <c r="AK347" i="20"/>
  <c r="BE345" i="20"/>
  <c r="AK345" i="20"/>
  <c r="AK343" i="20"/>
  <c r="BE343" i="20"/>
  <c r="BE339" i="20"/>
  <c r="AK339" i="20"/>
  <c r="BW3" i="20"/>
  <c r="BS3" i="20"/>
  <c r="BX3" i="20"/>
  <c r="BR3" i="20"/>
  <c r="BV3" i="20"/>
  <c r="BQ3" i="20"/>
  <c r="BU3" i="20"/>
  <c r="BP3" i="20"/>
  <c r="BT3" i="20"/>
  <c r="BW9" i="20"/>
  <c r="BS9" i="20"/>
  <c r="BX9" i="20"/>
  <c r="BR9" i="20"/>
  <c r="BV9" i="20"/>
  <c r="BQ9" i="20"/>
  <c r="BP9" i="20"/>
  <c r="BU9" i="20"/>
  <c r="BT9" i="20"/>
  <c r="BW13" i="20"/>
  <c r="BS13" i="20"/>
  <c r="BX13" i="20"/>
  <c r="BR13" i="20"/>
  <c r="BV13" i="20"/>
  <c r="BQ13" i="20"/>
  <c r="BT13" i="20"/>
  <c r="BP13" i="20"/>
  <c r="BU13" i="20"/>
  <c r="BS340" i="20"/>
  <c r="BR340" i="20"/>
  <c r="BW340" i="20"/>
  <c r="BV340" i="20"/>
  <c r="BQ340" i="20"/>
  <c r="BU340" i="20"/>
  <c r="BT340" i="20"/>
  <c r="BP340" i="20"/>
  <c r="BX340" i="20"/>
  <c r="BS233" i="20"/>
  <c r="BR233" i="20"/>
  <c r="BQ233" i="20"/>
  <c r="BW233" i="20"/>
  <c r="BV233" i="20"/>
  <c r="BT233" i="20"/>
  <c r="BU233" i="20"/>
  <c r="BP233" i="20"/>
  <c r="BX233" i="20"/>
  <c r="BS237" i="20"/>
  <c r="BW237" i="20"/>
  <c r="BV237" i="20"/>
  <c r="BQ237" i="20"/>
  <c r="BR237" i="20"/>
  <c r="BU237" i="20"/>
  <c r="BT237" i="20"/>
  <c r="BX237" i="20"/>
  <c r="BP237" i="20"/>
  <c r="BS177" i="20"/>
  <c r="BU177" i="20"/>
  <c r="BQ177" i="20"/>
  <c r="BX177" i="20"/>
  <c r="BR177" i="20"/>
  <c r="BW177" i="20"/>
  <c r="BP177" i="20"/>
  <c r="BV177" i="20"/>
  <c r="BT177" i="20"/>
  <c r="BR118" i="20"/>
  <c r="BS118" i="20"/>
  <c r="BW118" i="20"/>
  <c r="BT118" i="20"/>
  <c r="BQ118" i="20"/>
  <c r="BU118" i="20"/>
  <c r="BP118" i="20"/>
  <c r="BV118" i="20"/>
  <c r="BX118" i="20"/>
  <c r="BT60" i="20"/>
  <c r="BS60" i="20"/>
  <c r="BP60" i="20"/>
  <c r="BQ60" i="20"/>
  <c r="BU60" i="20"/>
  <c r="BV60" i="20"/>
  <c r="BR60" i="20"/>
  <c r="BX60" i="20"/>
  <c r="BW60" i="20"/>
  <c r="BS341" i="20"/>
  <c r="BU341" i="20"/>
  <c r="BX341" i="20"/>
  <c r="BQ341" i="20"/>
  <c r="BP341" i="20"/>
  <c r="BR341" i="20"/>
  <c r="BW341" i="20"/>
  <c r="BT341" i="20"/>
  <c r="BV341" i="20"/>
  <c r="BW346" i="20"/>
  <c r="BT346" i="20"/>
  <c r="BV346" i="20"/>
  <c r="BX346" i="20"/>
  <c r="BS346" i="20"/>
  <c r="BR346" i="20"/>
  <c r="BQ346" i="20"/>
  <c r="BU346" i="20"/>
  <c r="BP346" i="20"/>
  <c r="BX350" i="20"/>
  <c r="BR350" i="20"/>
  <c r="BP350" i="20"/>
  <c r="BQ350" i="20"/>
  <c r="BT350" i="20"/>
  <c r="BS350" i="20"/>
  <c r="BU350" i="20"/>
  <c r="BV350" i="20"/>
  <c r="BW350" i="20"/>
  <c r="BP288" i="20"/>
  <c r="BQ288" i="20"/>
  <c r="BR288" i="20"/>
  <c r="BX288" i="20"/>
  <c r="BS288" i="20"/>
  <c r="BU288" i="20"/>
  <c r="BV288" i="20"/>
  <c r="BT288" i="20"/>
  <c r="BW288" i="20"/>
  <c r="BU292" i="20"/>
  <c r="BV292" i="20"/>
  <c r="BW292" i="20"/>
  <c r="BT292" i="20"/>
  <c r="BP292" i="20"/>
  <c r="BQ292" i="20"/>
  <c r="BR292" i="20"/>
  <c r="BX292" i="20"/>
  <c r="BS292" i="20"/>
  <c r="BU232" i="20"/>
  <c r="BV232" i="20"/>
  <c r="BR232" i="20"/>
  <c r="BT232" i="20"/>
  <c r="BQ232" i="20"/>
  <c r="BS232" i="20"/>
  <c r="BW232" i="20"/>
  <c r="BX232" i="20"/>
  <c r="BP232" i="20"/>
  <c r="BS238" i="20"/>
  <c r="BR238" i="20"/>
  <c r="BW238" i="20"/>
  <c r="BX238" i="20"/>
  <c r="BV238" i="20"/>
  <c r="BP238" i="20"/>
  <c r="BU238" i="20"/>
  <c r="BQ238" i="20"/>
  <c r="BT238" i="20"/>
  <c r="BS178" i="20"/>
  <c r="BU178" i="20"/>
  <c r="BQ178" i="20"/>
  <c r="BX178" i="20"/>
  <c r="BR178" i="20"/>
  <c r="BP178" i="20"/>
  <c r="BT178" i="20"/>
  <c r="BV178" i="20"/>
  <c r="BW178" i="20"/>
  <c r="BS119" i="20"/>
  <c r="BT119" i="20"/>
  <c r="BR119" i="20"/>
  <c r="BV119" i="20"/>
  <c r="BP119" i="20"/>
  <c r="BQ119" i="20"/>
  <c r="BW119" i="20"/>
  <c r="BU119" i="20"/>
  <c r="BX119" i="20"/>
  <c r="BS123" i="20"/>
  <c r="BP123" i="20"/>
  <c r="BQ123" i="20"/>
  <c r="BR123" i="20"/>
  <c r="BT123" i="20"/>
  <c r="BU123" i="20"/>
  <c r="BV123" i="20"/>
  <c r="BX123" i="20"/>
  <c r="BW123" i="20"/>
  <c r="BU128" i="20"/>
  <c r="BV128" i="20"/>
  <c r="BW128" i="20"/>
  <c r="BS128" i="20"/>
  <c r="BX128" i="20"/>
  <c r="BT128" i="20"/>
  <c r="BP128" i="20"/>
  <c r="BQ128" i="20"/>
  <c r="BR128" i="20"/>
  <c r="BS59" i="20"/>
  <c r="BT59" i="20"/>
  <c r="BU59" i="20"/>
  <c r="BQ59" i="20"/>
  <c r="BP59" i="20"/>
  <c r="BR59" i="20"/>
  <c r="BW59" i="20"/>
  <c r="BX59" i="20"/>
  <c r="BV59" i="20"/>
  <c r="BX72" i="20"/>
  <c r="BV72" i="20"/>
  <c r="BW72" i="20"/>
  <c r="BS72" i="20"/>
  <c r="BP72" i="20"/>
  <c r="BT72" i="20"/>
  <c r="BU72" i="20"/>
  <c r="BR72" i="20"/>
  <c r="BQ72" i="20"/>
  <c r="BX296" i="20"/>
  <c r="BP296" i="20"/>
  <c r="BQ296" i="20"/>
  <c r="BR296" i="20"/>
  <c r="BV296" i="20"/>
  <c r="BS296" i="20"/>
  <c r="BW296" i="20"/>
  <c r="BT296" i="20"/>
  <c r="BU296" i="20"/>
  <c r="BU342" i="20"/>
  <c r="BT342" i="20"/>
  <c r="BV342" i="20"/>
  <c r="BS342" i="20"/>
  <c r="BW342" i="20"/>
  <c r="BQ342" i="20"/>
  <c r="BP342" i="20"/>
  <c r="BX342" i="20"/>
  <c r="BR342" i="20"/>
  <c r="BS231" i="20"/>
  <c r="BU231" i="20"/>
  <c r="BQ231" i="20"/>
  <c r="BW231" i="20"/>
  <c r="BT231" i="20"/>
  <c r="BX231" i="20"/>
  <c r="BV231" i="20"/>
  <c r="BP231" i="20"/>
  <c r="BR231" i="20"/>
  <c r="BT240" i="20"/>
  <c r="BU240" i="20"/>
  <c r="BQ240" i="20"/>
  <c r="BR240" i="20"/>
  <c r="BX240" i="20"/>
  <c r="BV240" i="20"/>
  <c r="BW240" i="20"/>
  <c r="BS240" i="20"/>
  <c r="BP240" i="20"/>
  <c r="BS179" i="20"/>
  <c r="BU179" i="20"/>
  <c r="BQ179" i="20"/>
  <c r="BT179" i="20"/>
  <c r="BW179" i="20"/>
  <c r="BV179" i="20"/>
  <c r="BR179" i="20"/>
  <c r="BP179" i="20"/>
  <c r="BX179" i="20"/>
  <c r="BW66" i="20"/>
  <c r="BS66" i="20"/>
  <c r="BR66" i="20"/>
  <c r="BP66" i="20"/>
  <c r="BX66" i="20"/>
  <c r="BU66" i="20"/>
  <c r="BQ66" i="20"/>
  <c r="BV66" i="20"/>
  <c r="BT66" i="20"/>
  <c r="AK128" i="20"/>
  <c r="BE128" i="20"/>
  <c r="BE6" i="20"/>
  <c r="AK6" i="20"/>
  <c r="BE71" i="20"/>
  <c r="AK71" i="20"/>
  <c r="BE69" i="20"/>
  <c r="AK69" i="20"/>
  <c r="BE62" i="20"/>
  <c r="AK62" i="20"/>
  <c r="BE127" i="20"/>
  <c r="AK127" i="20"/>
  <c r="BE125" i="20"/>
  <c r="AK125" i="20"/>
  <c r="BE123" i="20"/>
  <c r="AK123" i="20"/>
  <c r="BE121" i="20"/>
  <c r="AK121" i="20"/>
  <c r="BE119" i="20"/>
  <c r="AK119" i="20"/>
  <c r="BE115" i="20"/>
  <c r="AK115" i="20"/>
  <c r="AK237" i="20"/>
  <c r="BE237" i="20"/>
  <c r="BE234" i="20"/>
  <c r="AK234" i="20"/>
  <c r="BE230" i="20"/>
  <c r="AK230" i="20"/>
  <c r="BE286" i="20"/>
  <c r="AK286" i="20"/>
  <c r="BE342" i="20"/>
  <c r="AK342" i="20"/>
  <c r="BV352" i="20"/>
  <c r="BQ352" i="20"/>
  <c r="BW352" i="20"/>
  <c r="BS352" i="20"/>
  <c r="BR352" i="20"/>
  <c r="BX352" i="20"/>
  <c r="BP352" i="20"/>
  <c r="BU352" i="20"/>
  <c r="BT352" i="20"/>
  <c r="BX343" i="20"/>
  <c r="BV343" i="20"/>
  <c r="BR343" i="20"/>
  <c r="BP343" i="20"/>
  <c r="BW343" i="20"/>
  <c r="BQ343" i="20"/>
  <c r="BT343" i="20"/>
  <c r="BS343" i="20"/>
  <c r="BU343" i="20"/>
  <c r="BU347" i="20"/>
  <c r="BQ347" i="20"/>
  <c r="BV347" i="20"/>
  <c r="BP347" i="20"/>
  <c r="BX347" i="20"/>
  <c r="BW347" i="20"/>
  <c r="BS347" i="20"/>
  <c r="BT347" i="20"/>
  <c r="BR347" i="20"/>
  <c r="BS283" i="20"/>
  <c r="BT283" i="20"/>
  <c r="BU283" i="20"/>
  <c r="BV283" i="20"/>
  <c r="BW283" i="20"/>
  <c r="BX283" i="20"/>
  <c r="BR283" i="20"/>
  <c r="BP283" i="20"/>
  <c r="BQ283" i="20"/>
  <c r="BS289" i="20"/>
  <c r="BV289" i="20"/>
  <c r="BW289" i="20"/>
  <c r="BR289" i="20"/>
  <c r="BQ289" i="20"/>
  <c r="BT289" i="20"/>
  <c r="BU289" i="20"/>
  <c r="BX289" i="20"/>
  <c r="BP289" i="20"/>
  <c r="BR293" i="20"/>
  <c r="BQ293" i="20"/>
  <c r="BW293" i="20"/>
  <c r="BV293" i="20"/>
  <c r="BS293" i="20"/>
  <c r="BU293" i="20"/>
  <c r="BT293" i="20"/>
  <c r="BX293" i="20"/>
  <c r="BP293" i="20"/>
  <c r="BR230" i="20"/>
  <c r="BW230" i="20"/>
  <c r="BS230" i="20"/>
  <c r="BP230" i="20"/>
  <c r="BV230" i="20"/>
  <c r="BX230" i="20"/>
  <c r="BQ230" i="20"/>
  <c r="BT230" i="20"/>
  <c r="BU230" i="20"/>
  <c r="BQ172" i="20"/>
  <c r="BU172" i="20"/>
  <c r="BS172" i="20"/>
  <c r="BT172" i="20"/>
  <c r="BW172" i="20"/>
  <c r="BV172" i="20"/>
  <c r="BR172" i="20"/>
  <c r="BX172" i="20"/>
  <c r="BP172" i="20"/>
  <c r="BU182" i="20"/>
  <c r="BS182" i="20"/>
  <c r="BQ182" i="20"/>
  <c r="BT182" i="20"/>
  <c r="BW182" i="20"/>
  <c r="BV182" i="20"/>
  <c r="BP182" i="20"/>
  <c r="BR182" i="20"/>
  <c r="BX182" i="20"/>
  <c r="BT120" i="20"/>
  <c r="BS120" i="20"/>
  <c r="BU120" i="20"/>
  <c r="BV120" i="20"/>
  <c r="BP120" i="20"/>
  <c r="BQ120" i="20"/>
  <c r="BR120" i="20"/>
  <c r="BW120" i="20"/>
  <c r="BX120" i="20"/>
  <c r="BP124" i="20"/>
  <c r="BQ124" i="20"/>
  <c r="BR124" i="20"/>
  <c r="BU124" i="20"/>
  <c r="BV124" i="20"/>
  <c r="BW124" i="20"/>
  <c r="BX124" i="20"/>
  <c r="BS124" i="20"/>
  <c r="BT124" i="20"/>
  <c r="BS65" i="20"/>
  <c r="BV65" i="20"/>
  <c r="BR65" i="20"/>
  <c r="BW65" i="20"/>
  <c r="BQ65" i="20"/>
  <c r="BX65" i="20"/>
  <c r="BP65" i="20"/>
  <c r="BT65" i="20"/>
  <c r="BU65" i="20"/>
  <c r="BU68" i="20"/>
  <c r="BQ68" i="20"/>
  <c r="BR68" i="20"/>
  <c r="BT68" i="20"/>
  <c r="BS68" i="20"/>
  <c r="BX68" i="20"/>
  <c r="BV68" i="20"/>
  <c r="BW68" i="20"/>
  <c r="BP68" i="20"/>
  <c r="BW4" i="20"/>
  <c r="BS4" i="20"/>
  <c r="BU4" i="20"/>
  <c r="BT4" i="20"/>
  <c r="BP4" i="20"/>
  <c r="BX4" i="20"/>
  <c r="BV4" i="20"/>
  <c r="BR4" i="20"/>
  <c r="BQ4" i="20"/>
  <c r="BW5" i="20"/>
  <c r="BS5" i="20"/>
  <c r="BX5" i="20"/>
  <c r="BR5" i="20"/>
  <c r="BP5" i="20"/>
  <c r="BV5" i="20"/>
  <c r="BQ5" i="20"/>
  <c r="BU5" i="20"/>
  <c r="BT5" i="20"/>
  <c r="BW10" i="20"/>
  <c r="BS10" i="20"/>
  <c r="BP10" i="20"/>
  <c r="BU10" i="20"/>
  <c r="BT10" i="20"/>
  <c r="BR10" i="20"/>
  <c r="BQ10" i="20"/>
  <c r="BX10" i="20"/>
  <c r="BV10" i="20"/>
  <c r="BW14" i="20"/>
  <c r="BS14" i="20"/>
  <c r="BP14" i="20"/>
  <c r="BU14" i="20"/>
  <c r="BT14" i="20"/>
  <c r="BV14" i="20"/>
  <c r="BR14" i="20"/>
  <c r="BQ14" i="20"/>
  <c r="BX14" i="20"/>
  <c r="BW6" i="20"/>
  <c r="BS6" i="20"/>
  <c r="BP6" i="20"/>
  <c r="BU6" i="20"/>
  <c r="BT6" i="20"/>
  <c r="BR6" i="20"/>
  <c r="BQ6" i="20"/>
  <c r="BX6" i="20"/>
  <c r="BV6" i="20"/>
  <c r="BE184" i="20"/>
  <c r="AK184" i="20"/>
  <c r="BE14" i="20"/>
  <c r="AK14" i="20"/>
  <c r="BE12" i="20"/>
  <c r="AK12" i="20"/>
  <c r="BE10" i="20"/>
  <c r="AK10" i="20"/>
  <c r="BE8" i="20"/>
  <c r="AK8" i="20"/>
  <c r="AK5" i="20"/>
  <c r="BE5" i="20"/>
  <c r="BE66" i="20"/>
  <c r="AK66" i="20"/>
  <c r="BE64" i="20"/>
  <c r="AK64" i="20"/>
  <c r="BE61" i="20"/>
  <c r="AK61" i="20"/>
  <c r="BE118" i="20"/>
  <c r="AK118" i="20"/>
  <c r="BE233" i="20"/>
  <c r="AK233" i="20"/>
  <c r="BE229" i="20"/>
  <c r="AK229" i="20"/>
  <c r="BE294" i="20"/>
  <c r="AK294" i="20"/>
  <c r="BE292" i="20"/>
  <c r="AK292" i="20"/>
  <c r="BE290" i="20"/>
  <c r="AK290" i="20"/>
  <c r="BE288" i="20"/>
  <c r="AK288" i="20"/>
  <c r="BE285" i="20"/>
  <c r="AK285" i="20"/>
  <c r="BE350" i="20"/>
  <c r="AK350" i="20"/>
  <c r="BE348" i="20"/>
  <c r="AK348" i="20"/>
  <c r="BE346" i="20"/>
  <c r="AK346" i="20"/>
  <c r="BE344" i="20"/>
  <c r="AK344" i="20"/>
  <c r="BE341" i="20"/>
  <c r="AK341" i="20"/>
  <c r="BW7" i="20"/>
  <c r="BS7" i="20"/>
  <c r="BX7" i="20"/>
  <c r="BR7" i="20"/>
  <c r="BV7" i="20"/>
  <c r="BQ7" i="20"/>
  <c r="BU7" i="20"/>
  <c r="BT7" i="20"/>
  <c r="BP7" i="20"/>
  <c r="BW11" i="20"/>
  <c r="BS11" i="20"/>
  <c r="BX11" i="20"/>
  <c r="BR11" i="20"/>
  <c r="BP11" i="20"/>
  <c r="BV11" i="20"/>
  <c r="BQ11" i="20"/>
  <c r="BU11" i="20"/>
  <c r="BT11" i="20"/>
  <c r="BI352" i="20"/>
  <c r="BG352" i="20"/>
  <c r="BM352" i="20"/>
  <c r="BK352" i="20"/>
  <c r="BF352" i="20"/>
  <c r="BN352" i="20"/>
  <c r="BH352" i="20"/>
  <c r="BJ352" i="20"/>
  <c r="BL352" i="20"/>
  <c r="BT284" i="20"/>
  <c r="BU284" i="20"/>
  <c r="BV284" i="20"/>
  <c r="BW284" i="20"/>
  <c r="BX284" i="20"/>
  <c r="BQ284" i="20"/>
  <c r="BS284" i="20"/>
  <c r="BP284" i="20"/>
  <c r="BR284" i="20"/>
  <c r="BR229" i="20"/>
  <c r="BV229" i="20"/>
  <c r="BS229" i="20"/>
  <c r="BW229" i="20"/>
  <c r="BQ229" i="20"/>
  <c r="BU229" i="20"/>
  <c r="BT229" i="20"/>
  <c r="BP229" i="20"/>
  <c r="BX229" i="20"/>
  <c r="BS173" i="20"/>
  <c r="BU173" i="20"/>
  <c r="BQ173" i="20"/>
  <c r="BP173" i="20"/>
  <c r="BX173" i="20"/>
  <c r="BR173" i="20"/>
  <c r="BV173" i="20"/>
  <c r="BW173" i="20"/>
  <c r="BT173" i="20"/>
  <c r="BS184" i="20"/>
  <c r="BU184" i="20"/>
  <c r="BQ184" i="20"/>
  <c r="BP184" i="20"/>
  <c r="BX184" i="20"/>
  <c r="BR184" i="20"/>
  <c r="BV184" i="20"/>
  <c r="BW184" i="20"/>
  <c r="BT184" i="20"/>
  <c r="BP64" i="20"/>
  <c r="BQ64" i="20"/>
  <c r="BS64" i="20"/>
  <c r="BX64" i="20"/>
  <c r="BU64" i="20"/>
  <c r="BV64" i="20"/>
  <c r="BR64" i="20"/>
  <c r="BW64" i="20"/>
  <c r="BT64" i="20"/>
  <c r="BF296" i="20"/>
  <c r="BG296" i="20"/>
  <c r="BH296" i="20"/>
  <c r="BN296" i="20"/>
  <c r="BJ296" i="20"/>
  <c r="BL296" i="20"/>
  <c r="BK296" i="20"/>
  <c r="BM296" i="20"/>
  <c r="BI296" i="20"/>
  <c r="BS344" i="20"/>
  <c r="BQ344" i="20"/>
  <c r="BW344" i="20"/>
  <c r="BV344" i="20"/>
  <c r="BR344" i="20"/>
  <c r="BX344" i="20"/>
  <c r="BP344" i="20"/>
  <c r="BU344" i="20"/>
  <c r="BT344" i="20"/>
  <c r="BS348" i="20"/>
  <c r="BQ348" i="20"/>
  <c r="BV348" i="20"/>
  <c r="BR348" i="20"/>
  <c r="BW348" i="20"/>
  <c r="BU348" i="20"/>
  <c r="BT348" i="20"/>
  <c r="BX348" i="20"/>
  <c r="BP348" i="20"/>
  <c r="BV285" i="20"/>
  <c r="BQ285" i="20"/>
  <c r="BW285" i="20"/>
  <c r="BS285" i="20"/>
  <c r="BR285" i="20"/>
  <c r="BU285" i="20"/>
  <c r="BT285" i="20"/>
  <c r="BP285" i="20"/>
  <c r="BX285" i="20"/>
  <c r="BW290" i="20"/>
  <c r="BS290" i="20"/>
  <c r="BR290" i="20"/>
  <c r="BU290" i="20"/>
  <c r="BT290" i="20"/>
  <c r="BV290" i="20"/>
  <c r="BQ290" i="20"/>
  <c r="BX290" i="20"/>
  <c r="BP290" i="20"/>
  <c r="BW294" i="20"/>
  <c r="BR294" i="20"/>
  <c r="BS294" i="20"/>
  <c r="BX294" i="20"/>
  <c r="BV294" i="20"/>
  <c r="BP294" i="20"/>
  <c r="BQ294" i="20"/>
  <c r="BT294" i="20"/>
  <c r="BU294" i="20"/>
  <c r="BP228" i="20"/>
  <c r="BQ228" i="20"/>
  <c r="BX228" i="20"/>
  <c r="BW228" i="20"/>
  <c r="BT228" i="20"/>
  <c r="BU228" i="20"/>
  <c r="BV228" i="20"/>
  <c r="BR228" i="20"/>
  <c r="BS228" i="20"/>
  <c r="BS174" i="20"/>
  <c r="BQ174" i="20"/>
  <c r="BU174" i="20"/>
  <c r="BP174" i="20"/>
  <c r="BX174" i="20"/>
  <c r="BR174" i="20"/>
  <c r="BV174" i="20"/>
  <c r="BT174" i="20"/>
  <c r="BW174" i="20"/>
  <c r="BS115" i="20"/>
  <c r="BX115" i="20"/>
  <c r="BQ115" i="20"/>
  <c r="BR115" i="20"/>
  <c r="BT115" i="20"/>
  <c r="BP115" i="20"/>
  <c r="BU115" i="20"/>
  <c r="BV115" i="20"/>
  <c r="BW115" i="20"/>
  <c r="BS121" i="20"/>
  <c r="BW121" i="20"/>
  <c r="BV121" i="20"/>
  <c r="BQ121" i="20"/>
  <c r="BR121" i="20"/>
  <c r="BX121" i="20"/>
  <c r="BP121" i="20"/>
  <c r="BT121" i="20"/>
  <c r="BU121" i="20"/>
  <c r="BR125" i="20"/>
  <c r="BS125" i="20"/>
  <c r="BQ125" i="20"/>
  <c r="BV125" i="20"/>
  <c r="BW125" i="20"/>
  <c r="BP125" i="20"/>
  <c r="BX125" i="20"/>
  <c r="BU125" i="20"/>
  <c r="BT125" i="20"/>
  <c r="BS63" i="20"/>
  <c r="BP63" i="20"/>
  <c r="BR63" i="20"/>
  <c r="BX63" i="20"/>
  <c r="BV63" i="20"/>
  <c r="BU63" i="20"/>
  <c r="BQ63" i="20"/>
  <c r="BW63" i="20"/>
  <c r="BT63" i="20"/>
  <c r="BS69" i="20"/>
  <c r="BQ69" i="20"/>
  <c r="BW69" i="20"/>
  <c r="BV69" i="20"/>
  <c r="BR69" i="20"/>
  <c r="BP69" i="20"/>
  <c r="BU69" i="20"/>
  <c r="BX69" i="20"/>
  <c r="BT69" i="20"/>
  <c r="BL240" i="20"/>
  <c r="BF240" i="20"/>
  <c r="BG240" i="20"/>
  <c r="BJ240" i="20"/>
  <c r="BN240" i="20"/>
  <c r="BH240" i="20"/>
  <c r="BK240" i="20"/>
  <c r="BM240" i="20"/>
  <c r="BI240" i="20"/>
  <c r="BR286" i="20"/>
  <c r="BW286" i="20"/>
  <c r="BS286" i="20"/>
  <c r="BP286" i="20"/>
  <c r="BV286" i="20"/>
  <c r="BX286" i="20"/>
  <c r="BU286" i="20"/>
  <c r="BT286" i="20"/>
  <c r="BQ286" i="20"/>
  <c r="BS227" i="20"/>
  <c r="BP227" i="20"/>
  <c r="BX227" i="20"/>
  <c r="BV227" i="20"/>
  <c r="BW227" i="20"/>
  <c r="BT227" i="20"/>
  <c r="BU227" i="20"/>
  <c r="BQ227" i="20"/>
  <c r="BR227" i="20"/>
  <c r="BS175" i="20"/>
  <c r="BQ175" i="20"/>
  <c r="BU175" i="20"/>
  <c r="BP175" i="20"/>
  <c r="BX175" i="20"/>
  <c r="BR175" i="20"/>
  <c r="BT175" i="20"/>
  <c r="BV175" i="20"/>
  <c r="BW175" i="20"/>
  <c r="BX116" i="20"/>
  <c r="BP116" i="20"/>
  <c r="BQ116" i="20"/>
  <c r="BU116" i="20"/>
  <c r="BV116" i="20"/>
  <c r="BT116" i="20"/>
  <c r="BR116" i="20"/>
  <c r="BS116" i="20"/>
  <c r="BW116" i="20"/>
  <c r="BR62" i="20"/>
  <c r="BW62" i="20"/>
  <c r="BS62" i="20"/>
  <c r="BT62" i="20"/>
  <c r="BQ62" i="20"/>
  <c r="BP62" i="20"/>
  <c r="BV62" i="20"/>
  <c r="BU62" i="20"/>
  <c r="BX62" i="20"/>
  <c r="J201" i="20"/>
  <c r="BE201" i="20" s="1"/>
  <c r="C175" i="20"/>
  <c r="J33" i="20"/>
  <c r="BE33" i="20" s="1"/>
  <c r="C7" i="20"/>
  <c r="J89" i="20"/>
  <c r="AK89" i="20" s="1"/>
  <c r="C63" i="20"/>
  <c r="J313" i="20"/>
  <c r="AK313" i="20" s="1"/>
  <c r="C287" i="20"/>
  <c r="J369" i="20"/>
  <c r="AK369" i="20" s="1"/>
  <c r="C343" i="20"/>
  <c r="J145" i="20"/>
  <c r="BE145" i="20" s="1"/>
  <c r="C119" i="20"/>
  <c r="J257" i="20"/>
  <c r="BE257" i="20" s="1"/>
  <c r="C231" i="20"/>
  <c r="J128" i="20"/>
  <c r="J154" i="20" s="1"/>
  <c r="BE154" i="20" s="1"/>
  <c r="BT94" i="20"/>
  <c r="BV93" i="20"/>
  <c r="BU93" i="20"/>
  <c r="BQ94" i="20"/>
  <c r="X72" i="20"/>
  <c r="X98" i="20" s="1"/>
  <c r="J352" i="20"/>
  <c r="J378" i="20" s="1"/>
  <c r="J184" i="20"/>
  <c r="J210" i="20" s="1"/>
  <c r="BE210" i="20" s="1"/>
  <c r="X16" i="20"/>
  <c r="X42" i="20" s="1"/>
  <c r="X128" i="20"/>
  <c r="X154" i="20" s="1"/>
  <c r="X240" i="20"/>
  <c r="X266" i="20" s="1"/>
  <c r="X352" i="20"/>
  <c r="X378" i="20" s="1"/>
  <c r="BT93" i="20"/>
  <c r="BQ93" i="20"/>
  <c r="X184" i="20"/>
  <c r="X210" i="20" s="1"/>
  <c r="X296" i="20"/>
  <c r="X322" i="20" s="1"/>
  <c r="BX93" i="20"/>
  <c r="J296" i="20"/>
  <c r="J322" i="20" s="1"/>
  <c r="J240" i="20"/>
  <c r="J266" i="20" s="1"/>
  <c r="J72" i="20"/>
  <c r="J98" i="20" s="1"/>
  <c r="BE98" i="20" s="1"/>
  <c r="BS93" i="20"/>
  <c r="BE375" i="20"/>
  <c r="AK375" i="20"/>
  <c r="BE373" i="20"/>
  <c r="AK373" i="20"/>
  <c r="BE371" i="20"/>
  <c r="AK371" i="20"/>
  <c r="BX375" i="20"/>
  <c r="BT375" i="20"/>
  <c r="BP375" i="20"/>
  <c r="BW375" i="20"/>
  <c r="BS375" i="20"/>
  <c r="BV375" i="20"/>
  <c r="BQ375" i="20"/>
  <c r="BU375" i="20"/>
  <c r="BR375" i="20"/>
  <c r="BW374" i="20"/>
  <c r="BS374" i="20"/>
  <c r="BV374" i="20"/>
  <c r="BR374" i="20"/>
  <c r="BT374" i="20"/>
  <c r="BU374" i="20"/>
  <c r="BQ374" i="20"/>
  <c r="BP374" i="20"/>
  <c r="BX374" i="20"/>
  <c r="BX371" i="20"/>
  <c r="BT371" i="20"/>
  <c r="BP371" i="20"/>
  <c r="BU371" i="20"/>
  <c r="BS371" i="20"/>
  <c r="BR371" i="20"/>
  <c r="BW371" i="20"/>
  <c r="BQ371" i="20"/>
  <c r="BV371" i="20"/>
  <c r="BW370" i="20"/>
  <c r="BV370" i="20"/>
  <c r="BR370" i="20"/>
  <c r="BS370" i="20"/>
  <c r="BX370" i="20"/>
  <c r="BQ370" i="20"/>
  <c r="BU370" i="20"/>
  <c r="BP370" i="20"/>
  <c r="BT370" i="20"/>
  <c r="BU369" i="20"/>
  <c r="BQ369" i="20"/>
  <c r="BX369" i="20"/>
  <c r="BS369" i="20"/>
  <c r="BW369" i="20"/>
  <c r="BR369" i="20"/>
  <c r="BV369" i="20"/>
  <c r="BP369" i="20"/>
  <c r="BT369" i="20"/>
  <c r="BE376" i="20"/>
  <c r="AK376" i="20"/>
  <c r="BE374" i="20"/>
  <c r="AK374" i="20"/>
  <c r="BE372" i="20"/>
  <c r="AK372" i="20"/>
  <c r="AK370" i="20"/>
  <c r="BE370" i="20"/>
  <c r="BU372" i="20"/>
  <c r="BQ372" i="20"/>
  <c r="BT372" i="20"/>
  <c r="BS372" i="20"/>
  <c r="BX372" i="20"/>
  <c r="BR372" i="20"/>
  <c r="BW372" i="20"/>
  <c r="BP372" i="20"/>
  <c r="BV372" i="20"/>
  <c r="BU376" i="20"/>
  <c r="BQ376" i="20"/>
  <c r="BX376" i="20"/>
  <c r="BT376" i="20"/>
  <c r="BP376" i="20"/>
  <c r="BR376" i="20"/>
  <c r="BW376" i="20"/>
  <c r="BS376" i="20"/>
  <c r="BV376" i="20"/>
  <c r="BV373" i="20"/>
  <c r="BR373" i="20"/>
  <c r="BU373" i="20"/>
  <c r="BQ373" i="20"/>
  <c r="BW373" i="20"/>
  <c r="BX373" i="20"/>
  <c r="BT373" i="20"/>
  <c r="BS373" i="20"/>
  <c r="BP373" i="20"/>
  <c r="BE318" i="20"/>
  <c r="AK318" i="20"/>
  <c r="BE314" i="20"/>
  <c r="AK314" i="20"/>
  <c r="BX315" i="20"/>
  <c r="BT315" i="20"/>
  <c r="BP315" i="20"/>
  <c r="BW315" i="20"/>
  <c r="BS315" i="20"/>
  <c r="BR315" i="20"/>
  <c r="BV315" i="20"/>
  <c r="BQ315" i="20"/>
  <c r="BU315" i="20"/>
  <c r="BX319" i="20"/>
  <c r="BT319" i="20"/>
  <c r="BP319" i="20"/>
  <c r="BW319" i="20"/>
  <c r="BS319" i="20"/>
  <c r="BR319" i="20"/>
  <c r="BV319" i="20"/>
  <c r="BU319" i="20"/>
  <c r="BQ319" i="20"/>
  <c r="BW314" i="20"/>
  <c r="BS314" i="20"/>
  <c r="BU314" i="20"/>
  <c r="BQ314" i="20"/>
  <c r="BV314" i="20"/>
  <c r="BR314" i="20"/>
  <c r="BT314" i="20"/>
  <c r="BP314" i="20"/>
  <c r="BX314" i="20"/>
  <c r="BW318" i="20"/>
  <c r="BS318" i="20"/>
  <c r="BV318" i="20"/>
  <c r="BR318" i="20"/>
  <c r="BU318" i="20"/>
  <c r="BQ318" i="20"/>
  <c r="BT318" i="20"/>
  <c r="BX318" i="20"/>
  <c r="BP318" i="20"/>
  <c r="AK319" i="20"/>
  <c r="BE319" i="20"/>
  <c r="BE317" i="20"/>
  <c r="AK317" i="20"/>
  <c r="BE315" i="20"/>
  <c r="AK315" i="20"/>
  <c r="BR93" i="20"/>
  <c r="BV313" i="20"/>
  <c r="BR313" i="20"/>
  <c r="BX313" i="20"/>
  <c r="BT313" i="20"/>
  <c r="BP313" i="20"/>
  <c r="BU313" i="20"/>
  <c r="BQ313" i="20"/>
  <c r="BW313" i="20"/>
  <c r="BS313" i="20"/>
  <c r="BU320" i="20"/>
  <c r="BQ320" i="20"/>
  <c r="BX320" i="20"/>
  <c r="BT320" i="20"/>
  <c r="BP320" i="20"/>
  <c r="BR320" i="20"/>
  <c r="BV320" i="20"/>
  <c r="BS320" i="20"/>
  <c r="BW320" i="20"/>
  <c r="BE320" i="20"/>
  <c r="AK320" i="20"/>
  <c r="BE316" i="20"/>
  <c r="AK316" i="20"/>
  <c r="BV317" i="20"/>
  <c r="BR317" i="20"/>
  <c r="BU317" i="20"/>
  <c r="BQ317" i="20"/>
  <c r="BX317" i="20"/>
  <c r="BP317" i="20"/>
  <c r="BT317" i="20"/>
  <c r="BW317" i="20"/>
  <c r="BS317" i="20"/>
  <c r="BU316" i="20"/>
  <c r="BQ316" i="20"/>
  <c r="BX316" i="20"/>
  <c r="BT316" i="20"/>
  <c r="BP316" i="20"/>
  <c r="BR316" i="20"/>
  <c r="BV316" i="20"/>
  <c r="BW316" i="20"/>
  <c r="BS316" i="20"/>
  <c r="BU260" i="20"/>
  <c r="BQ260" i="20"/>
  <c r="BX260" i="20"/>
  <c r="BT260" i="20"/>
  <c r="BP260" i="20"/>
  <c r="BR260" i="20"/>
  <c r="BW260" i="20"/>
  <c r="BV260" i="20"/>
  <c r="BS260" i="20"/>
  <c r="BE264" i="20"/>
  <c r="AK264" i="20"/>
  <c r="BE262" i="20"/>
  <c r="AK262" i="20"/>
  <c r="AK259" i="20"/>
  <c r="BE259" i="20"/>
  <c r="BU258" i="20"/>
  <c r="BQ258" i="20"/>
  <c r="BX258" i="20"/>
  <c r="BT258" i="20"/>
  <c r="BP258" i="20"/>
  <c r="BW258" i="20"/>
  <c r="BS258" i="20"/>
  <c r="BV258" i="20"/>
  <c r="BR258" i="20"/>
  <c r="BU264" i="20"/>
  <c r="BQ264" i="20"/>
  <c r="BX264" i="20"/>
  <c r="BT264" i="20"/>
  <c r="BP264" i="20"/>
  <c r="BR264" i="20"/>
  <c r="BS264" i="20"/>
  <c r="BW264" i="20"/>
  <c r="BV264" i="20"/>
  <c r="BX263" i="20"/>
  <c r="BT263" i="20"/>
  <c r="BP263" i="20"/>
  <c r="BW263" i="20"/>
  <c r="BS263" i="20"/>
  <c r="BR263" i="20"/>
  <c r="BU263" i="20"/>
  <c r="BQ263" i="20"/>
  <c r="BV263" i="20"/>
  <c r="BE258" i="20"/>
  <c r="AK258" i="20"/>
  <c r="BP93" i="20"/>
  <c r="BE260" i="20"/>
  <c r="AK260" i="20"/>
  <c r="AK263" i="20"/>
  <c r="BE263" i="20"/>
  <c r="BE261" i="20"/>
  <c r="AK261" i="20"/>
  <c r="BQ96" i="20"/>
  <c r="BW262" i="20"/>
  <c r="BS262" i="20"/>
  <c r="BV262" i="20"/>
  <c r="BR262" i="20"/>
  <c r="BU262" i="20"/>
  <c r="BP262" i="20"/>
  <c r="BT262" i="20"/>
  <c r="BX262" i="20"/>
  <c r="BQ262" i="20"/>
  <c r="BV261" i="20"/>
  <c r="BR261" i="20"/>
  <c r="BU261" i="20"/>
  <c r="BQ261" i="20"/>
  <c r="BX261" i="20"/>
  <c r="BP261" i="20"/>
  <c r="BW261" i="20"/>
  <c r="BT261" i="20"/>
  <c r="BS261" i="20"/>
  <c r="BX259" i="20"/>
  <c r="BT259" i="20"/>
  <c r="BP259" i="20"/>
  <c r="BW259" i="20"/>
  <c r="BS259" i="20"/>
  <c r="BR259" i="20"/>
  <c r="BQ259" i="20"/>
  <c r="BV259" i="20"/>
  <c r="BU259" i="20"/>
  <c r="BX257" i="20"/>
  <c r="BT257" i="20"/>
  <c r="BP257" i="20"/>
  <c r="BW257" i="20"/>
  <c r="BS257" i="20"/>
  <c r="BV257" i="20"/>
  <c r="BR257" i="20"/>
  <c r="BU257" i="20"/>
  <c r="BQ257" i="20"/>
  <c r="BE208" i="20"/>
  <c r="AK208" i="20"/>
  <c r="BX201" i="20"/>
  <c r="BT201" i="20"/>
  <c r="BP201" i="20"/>
  <c r="BV201" i="20"/>
  <c r="BR201" i="20"/>
  <c r="BU201" i="20"/>
  <c r="BS201" i="20"/>
  <c r="BQ201" i="20"/>
  <c r="BW201" i="20"/>
  <c r="BE207" i="20"/>
  <c r="AK207" i="20"/>
  <c r="BE206" i="20"/>
  <c r="AK206" i="20"/>
  <c r="BE202" i="20"/>
  <c r="AK202" i="20"/>
  <c r="BE204" i="20"/>
  <c r="AK204" i="20"/>
  <c r="BX207" i="20"/>
  <c r="BT207" i="20"/>
  <c r="BP207" i="20"/>
  <c r="BV207" i="20"/>
  <c r="BR207" i="20"/>
  <c r="BU207" i="20"/>
  <c r="BQ207" i="20"/>
  <c r="BW207" i="20"/>
  <c r="BS207" i="20"/>
  <c r="BE203" i="20"/>
  <c r="AK203" i="20"/>
  <c r="BX96" i="20"/>
  <c r="BU202" i="20"/>
  <c r="BQ202" i="20"/>
  <c r="BW202" i="20"/>
  <c r="BS202" i="20"/>
  <c r="BT202" i="20"/>
  <c r="BR202" i="20"/>
  <c r="BX202" i="20"/>
  <c r="BP202" i="20"/>
  <c r="BV202" i="20"/>
  <c r="BU208" i="20"/>
  <c r="BQ208" i="20"/>
  <c r="BW208" i="20"/>
  <c r="BS208" i="20"/>
  <c r="BT208" i="20"/>
  <c r="BX208" i="20"/>
  <c r="BP208" i="20"/>
  <c r="BV208" i="20"/>
  <c r="BR208" i="20"/>
  <c r="AK205" i="20"/>
  <c r="BE205" i="20"/>
  <c r="BS96" i="20"/>
  <c r="BW206" i="20"/>
  <c r="BS206" i="20"/>
  <c r="BU206" i="20"/>
  <c r="BQ206" i="20"/>
  <c r="BX206" i="20"/>
  <c r="BP206" i="20"/>
  <c r="BT206" i="20"/>
  <c r="BV206" i="20"/>
  <c r="BR206" i="20"/>
  <c r="BX203" i="20"/>
  <c r="BT203" i="20"/>
  <c r="BP203" i="20"/>
  <c r="BV203" i="20"/>
  <c r="BR203" i="20"/>
  <c r="BU203" i="20"/>
  <c r="BQ203" i="20"/>
  <c r="BW203" i="20"/>
  <c r="BS203" i="20"/>
  <c r="BU204" i="20"/>
  <c r="BQ204" i="20"/>
  <c r="BW204" i="20"/>
  <c r="BS204" i="20"/>
  <c r="BT204" i="20"/>
  <c r="BX204" i="20"/>
  <c r="BP204" i="20"/>
  <c r="BV204" i="20"/>
  <c r="BR204" i="20"/>
  <c r="BV205" i="20"/>
  <c r="BR205" i="20"/>
  <c r="BX205" i="20"/>
  <c r="BT205" i="20"/>
  <c r="BP205" i="20"/>
  <c r="BQ205" i="20"/>
  <c r="BU205" i="20"/>
  <c r="BW205" i="20"/>
  <c r="BS205" i="20"/>
  <c r="AK96" i="20"/>
  <c r="BE96" i="20"/>
  <c r="BU146" i="20"/>
  <c r="BQ146" i="20"/>
  <c r="BW146" i="20"/>
  <c r="BS146" i="20"/>
  <c r="BT146" i="20"/>
  <c r="BX146" i="20"/>
  <c r="BR146" i="20"/>
  <c r="BP146" i="20"/>
  <c r="BV146" i="20"/>
  <c r="BW150" i="20"/>
  <c r="BS150" i="20"/>
  <c r="BU150" i="20"/>
  <c r="BQ150" i="20"/>
  <c r="BV150" i="20"/>
  <c r="BR150" i="20"/>
  <c r="BX150" i="20"/>
  <c r="BT150" i="20"/>
  <c r="BP150" i="20"/>
  <c r="BE152" i="20"/>
  <c r="AK152" i="20"/>
  <c r="BE148" i="20"/>
  <c r="AK148" i="20"/>
  <c r="BX89" i="20"/>
  <c r="BT89" i="20"/>
  <c r="BQ89" i="20"/>
  <c r="BW89" i="20"/>
  <c r="BV89" i="20"/>
  <c r="BS89" i="20"/>
  <c r="BR89" i="20"/>
  <c r="BU89" i="20"/>
  <c r="BP89" i="20"/>
  <c r="AK95" i="20"/>
  <c r="BE95" i="20"/>
  <c r="BE93" i="20"/>
  <c r="AK93" i="20"/>
  <c r="BU148" i="20"/>
  <c r="BQ148" i="20"/>
  <c r="BW148" i="20"/>
  <c r="BS148" i="20"/>
  <c r="BR148" i="20"/>
  <c r="BV148" i="20"/>
  <c r="BX148" i="20"/>
  <c r="BT148" i="20"/>
  <c r="BP148" i="20"/>
  <c r="BU152" i="20"/>
  <c r="BQ152" i="20"/>
  <c r="BW152" i="20"/>
  <c r="BS152" i="20"/>
  <c r="BR152" i="20"/>
  <c r="BV152" i="20"/>
  <c r="BX152" i="20"/>
  <c r="BT152" i="20"/>
  <c r="BP152" i="20"/>
  <c r="BX147" i="20"/>
  <c r="BT147" i="20"/>
  <c r="BP147" i="20"/>
  <c r="BV147" i="20"/>
  <c r="BR147" i="20"/>
  <c r="BS147" i="20"/>
  <c r="BW147" i="20"/>
  <c r="BU147" i="20"/>
  <c r="BQ147" i="20"/>
  <c r="BX151" i="20"/>
  <c r="BT151" i="20"/>
  <c r="BP151" i="20"/>
  <c r="BV151" i="20"/>
  <c r="BR151" i="20"/>
  <c r="BS151" i="20"/>
  <c r="BW151" i="20"/>
  <c r="BQ151" i="20"/>
  <c r="BU151" i="20"/>
  <c r="BX92" i="20"/>
  <c r="BR92" i="20"/>
  <c r="BU92" i="20"/>
  <c r="BT92" i="20"/>
  <c r="BW92" i="20"/>
  <c r="BS92" i="20"/>
  <c r="BP92" i="20"/>
  <c r="BV92" i="20"/>
  <c r="AK94" i="20"/>
  <c r="BE94" i="20"/>
  <c r="BE91" i="20"/>
  <c r="AK91" i="20"/>
  <c r="BE150" i="20"/>
  <c r="AK150" i="20"/>
  <c r="BE146" i="20"/>
  <c r="AK146" i="20"/>
  <c r="BR94" i="20"/>
  <c r="BX94" i="20"/>
  <c r="BU94" i="20"/>
  <c r="BP94" i="20"/>
  <c r="BS94" i="20"/>
  <c r="BV94" i="20"/>
  <c r="BX145" i="20"/>
  <c r="BT145" i="20"/>
  <c r="BP145" i="20"/>
  <c r="BV145" i="20"/>
  <c r="BR145" i="20"/>
  <c r="BU145" i="20"/>
  <c r="BQ145" i="20"/>
  <c r="BS145" i="20"/>
  <c r="BW145" i="20"/>
  <c r="BV149" i="20"/>
  <c r="BR149" i="20"/>
  <c r="BX149" i="20"/>
  <c r="BT149" i="20"/>
  <c r="BP149" i="20"/>
  <c r="BW149" i="20"/>
  <c r="BS149" i="20"/>
  <c r="BU149" i="20"/>
  <c r="BQ149" i="20"/>
  <c r="AK92" i="20"/>
  <c r="BE92" i="20"/>
  <c r="BE90" i="20"/>
  <c r="AK90" i="20"/>
  <c r="AK151" i="20"/>
  <c r="BE151" i="20"/>
  <c r="BE149" i="20"/>
  <c r="AK149" i="20"/>
  <c r="BE147" i="20"/>
  <c r="AK147" i="20"/>
  <c r="BP96" i="20"/>
  <c r="BV96" i="20"/>
  <c r="BW96" i="20"/>
  <c r="BT96" i="20"/>
  <c r="BR96" i="20"/>
  <c r="AK37" i="20"/>
  <c r="BE37" i="20"/>
  <c r="BX33" i="20"/>
  <c r="BV33" i="20"/>
  <c r="BT33" i="20"/>
  <c r="BU33" i="20"/>
  <c r="BS33" i="20"/>
  <c r="BR33" i="20"/>
  <c r="BW33" i="20"/>
  <c r="BQ33" i="20"/>
  <c r="BP33" i="20"/>
  <c r="AK42" i="20"/>
  <c r="BE42" i="20"/>
  <c r="BE40" i="20"/>
  <c r="AK40" i="20"/>
  <c r="AK38" i="20"/>
  <c r="BE38" i="20"/>
  <c r="BE36" i="20"/>
  <c r="AK36" i="20"/>
  <c r="AK34" i="20"/>
  <c r="BE34" i="20"/>
  <c r="AK39" i="20"/>
  <c r="BE39" i="20"/>
  <c r="AK35" i="20"/>
  <c r="BE35" i="20"/>
  <c r="BQ37" i="20"/>
  <c r="BP37" i="20"/>
  <c r="BX37" i="20"/>
  <c r="BS37" i="20"/>
  <c r="BT37" i="20"/>
  <c r="BW37" i="20"/>
  <c r="BV37" i="20"/>
  <c r="BU37" i="20"/>
  <c r="BR37" i="20"/>
  <c r="BQ34" i="20"/>
  <c r="BU34" i="20"/>
  <c r="BR34" i="20"/>
  <c r="BV34" i="20"/>
  <c r="BW34" i="20"/>
  <c r="BT34" i="20"/>
  <c r="BP34" i="20"/>
  <c r="BX34" i="20"/>
  <c r="BS34" i="20"/>
  <c r="BS40" i="20"/>
  <c r="BW40" i="20"/>
  <c r="BP40" i="20"/>
  <c r="BT40" i="20"/>
  <c r="BX40" i="20"/>
  <c r="BQ40" i="20"/>
  <c r="BV40" i="20"/>
  <c r="BR40" i="20"/>
  <c r="BU40" i="20"/>
  <c r="BR38" i="20"/>
  <c r="BV38" i="20"/>
  <c r="BS38" i="20"/>
  <c r="BW38" i="20"/>
  <c r="BP38" i="20"/>
  <c r="BX38" i="20"/>
  <c r="BU38" i="20"/>
  <c r="BQ38" i="20"/>
  <c r="BT38" i="20"/>
  <c r="BQ35" i="20"/>
  <c r="BX35" i="20"/>
  <c r="BP35" i="20"/>
  <c r="BT35" i="20"/>
  <c r="BW35" i="20"/>
  <c r="BS35" i="20"/>
  <c r="BU35" i="20"/>
  <c r="BV35" i="20"/>
  <c r="BR35" i="20"/>
  <c r="BQ39" i="20"/>
  <c r="BP39" i="20"/>
  <c r="BT39" i="20"/>
  <c r="BW39" i="20"/>
  <c r="BX39" i="20"/>
  <c r="BV39" i="20"/>
  <c r="BU39" i="20"/>
  <c r="BS39" i="20"/>
  <c r="BR39" i="20"/>
  <c r="BR36" i="20"/>
  <c r="BV36" i="20"/>
  <c r="BS36" i="20"/>
  <c r="BW36" i="20"/>
  <c r="BP36" i="20"/>
  <c r="BX36" i="20"/>
  <c r="BU36" i="20"/>
  <c r="BQ36" i="20"/>
  <c r="BT36" i="20"/>
  <c r="BG177" i="20" l="1"/>
  <c r="BF177" i="20"/>
  <c r="BI177" i="20"/>
  <c r="BJ177" i="20"/>
  <c r="BH177" i="20"/>
  <c r="BG175" i="20"/>
  <c r="BF175" i="20"/>
  <c r="BH175" i="20"/>
  <c r="BJ175" i="20"/>
  <c r="BI175" i="20"/>
  <c r="BJ176" i="20"/>
  <c r="BF176" i="20"/>
  <c r="BI176" i="20"/>
  <c r="BH176" i="20"/>
  <c r="BG176" i="20"/>
  <c r="BH172" i="20"/>
  <c r="BF172" i="20"/>
  <c r="BG172" i="20"/>
  <c r="BI172" i="20"/>
  <c r="BJ172" i="20"/>
  <c r="BF178" i="20"/>
  <c r="BI178" i="20"/>
  <c r="BJ178" i="20"/>
  <c r="BG178" i="20"/>
  <c r="BH178" i="20"/>
  <c r="BG179" i="20"/>
  <c r="BF179" i="20"/>
  <c r="BJ179" i="20"/>
  <c r="BH179" i="20"/>
  <c r="BI179" i="20"/>
  <c r="BF174" i="20"/>
  <c r="BI174" i="20"/>
  <c r="BJ174" i="20"/>
  <c r="BH174" i="20"/>
  <c r="BG174" i="20"/>
  <c r="BF173" i="20"/>
  <c r="BI173" i="20"/>
  <c r="BH173" i="20"/>
  <c r="BJ173" i="20"/>
  <c r="BG173" i="20"/>
  <c r="DQ31" i="7"/>
  <c r="D402" i="20"/>
  <c r="DW31" i="7"/>
  <c r="F402" i="20"/>
  <c r="DA31" i="7"/>
  <c r="D346" i="20"/>
  <c r="DG31" i="7"/>
  <c r="F346" i="20"/>
  <c r="CQ31" i="7"/>
  <c r="F290" i="20"/>
  <c r="CK31" i="7"/>
  <c r="D290" i="20"/>
  <c r="BK31" i="7"/>
  <c r="F178" i="20"/>
  <c r="BE31" i="7"/>
  <c r="D178" i="20"/>
  <c r="DV32" i="7"/>
  <c r="E403" i="20"/>
  <c r="DF32" i="7"/>
  <c r="E347" i="20"/>
  <c r="CP32" i="7"/>
  <c r="E291" i="20"/>
  <c r="BJ32" i="7"/>
  <c r="E179" i="20"/>
  <c r="AU31" i="7"/>
  <c r="F122" i="20"/>
  <c r="AO31" i="7"/>
  <c r="D122" i="20"/>
  <c r="AT32" i="7"/>
  <c r="E123" i="20"/>
  <c r="AD32" i="7"/>
  <c r="E67" i="20"/>
  <c r="Y31" i="7"/>
  <c r="D66" i="20"/>
  <c r="AE31" i="7"/>
  <c r="F66" i="20"/>
  <c r="F10" i="20"/>
  <c r="O31" i="7"/>
  <c r="I31" i="7"/>
  <c r="D10" i="20"/>
  <c r="N32" i="7"/>
  <c r="E11" i="20"/>
  <c r="BZ32" i="7"/>
  <c r="E235" i="20"/>
  <c r="BU31" i="7"/>
  <c r="D234" i="20"/>
  <c r="CA31" i="7"/>
  <c r="F234" i="20"/>
  <c r="C252" i="20"/>
  <c r="C248" i="20"/>
  <c r="C255" i="20"/>
  <c r="C250" i="20"/>
  <c r="C246" i="20"/>
  <c r="C254" i="20"/>
  <c r="C249" i="20"/>
  <c r="C253" i="20"/>
  <c r="C247" i="20"/>
  <c r="C251" i="20"/>
  <c r="C245" i="20"/>
  <c r="C86" i="20"/>
  <c r="C82" i="20"/>
  <c r="C78" i="20"/>
  <c r="C83" i="20"/>
  <c r="C87" i="20"/>
  <c r="C81" i="20"/>
  <c r="C77" i="20"/>
  <c r="C85" i="20"/>
  <c r="C80" i="20"/>
  <c r="C84" i="20"/>
  <c r="C79" i="20"/>
  <c r="C196" i="20"/>
  <c r="C192" i="20"/>
  <c r="C189" i="20"/>
  <c r="C197" i="20"/>
  <c r="C191" i="20"/>
  <c r="C195" i="20"/>
  <c r="C190" i="20"/>
  <c r="C199" i="20"/>
  <c r="C194" i="20"/>
  <c r="C198" i="20"/>
  <c r="C193" i="20"/>
  <c r="C364" i="20"/>
  <c r="C360" i="20"/>
  <c r="C357" i="20"/>
  <c r="C365" i="20"/>
  <c r="C359" i="20"/>
  <c r="C363" i="20"/>
  <c r="C358" i="20"/>
  <c r="C367" i="20"/>
  <c r="C362" i="20"/>
  <c r="C366" i="20"/>
  <c r="C361" i="20"/>
  <c r="C142" i="20"/>
  <c r="C138" i="20"/>
  <c r="C133" i="20"/>
  <c r="C139" i="20"/>
  <c r="C134" i="20"/>
  <c r="C143" i="20"/>
  <c r="C137" i="20"/>
  <c r="C141" i="20"/>
  <c r="C136" i="20"/>
  <c r="C140" i="20"/>
  <c r="C135" i="20"/>
  <c r="C310" i="20"/>
  <c r="C306" i="20"/>
  <c r="C302" i="20"/>
  <c r="C307" i="20"/>
  <c r="C311" i="20"/>
  <c r="C305" i="20"/>
  <c r="C301" i="20"/>
  <c r="C309" i="20"/>
  <c r="C304" i="20"/>
  <c r="C308" i="20"/>
  <c r="C303" i="20"/>
  <c r="AK257" i="20"/>
  <c r="C29" i="20"/>
  <c r="C25" i="20"/>
  <c r="C21" i="20"/>
  <c r="C30" i="20"/>
  <c r="C26" i="20"/>
  <c r="C22" i="20"/>
  <c r="C27" i="20"/>
  <c r="C23" i="20"/>
  <c r="C28" i="20"/>
  <c r="C24" i="20"/>
  <c r="C20" i="20"/>
  <c r="AK201" i="20"/>
  <c r="BE369" i="20"/>
  <c r="BM369" i="20" s="1"/>
  <c r="BE89" i="20"/>
  <c r="BH89" i="20" s="1"/>
  <c r="BN237" i="20"/>
  <c r="BG237" i="20"/>
  <c r="BF237" i="20"/>
  <c r="BM237" i="20"/>
  <c r="BK237" i="20"/>
  <c r="BI237" i="20"/>
  <c r="BJ237" i="20"/>
  <c r="BL237" i="20"/>
  <c r="BH237" i="20"/>
  <c r="BI287" i="20"/>
  <c r="BN287" i="20"/>
  <c r="BH287" i="20"/>
  <c r="BF287" i="20"/>
  <c r="BM287" i="20"/>
  <c r="BL287" i="20"/>
  <c r="BK287" i="20"/>
  <c r="BG287" i="20"/>
  <c r="BJ287" i="20"/>
  <c r="BK3" i="20"/>
  <c r="BG3" i="20"/>
  <c r="BM3" i="20"/>
  <c r="BH3" i="20"/>
  <c r="BL3" i="20"/>
  <c r="BF3" i="20"/>
  <c r="BJ3" i="20"/>
  <c r="BI3" i="20"/>
  <c r="BN3" i="20"/>
  <c r="BM13" i="20"/>
  <c r="BI13" i="20"/>
  <c r="BN13" i="20"/>
  <c r="BH13" i="20"/>
  <c r="BL13" i="20"/>
  <c r="BG13" i="20"/>
  <c r="BJ13" i="20"/>
  <c r="BF13" i="20"/>
  <c r="BK13" i="20"/>
  <c r="BI72" i="20"/>
  <c r="BL72" i="20"/>
  <c r="BF72" i="20"/>
  <c r="BG72" i="20"/>
  <c r="BH72" i="20"/>
  <c r="BK72" i="20"/>
  <c r="BM72" i="20"/>
  <c r="BJ72" i="20"/>
  <c r="BN72" i="20"/>
  <c r="BE313" i="20"/>
  <c r="BJ313" i="20" s="1"/>
  <c r="BN344" i="20"/>
  <c r="BG344" i="20"/>
  <c r="BI344" i="20"/>
  <c r="BM344" i="20"/>
  <c r="BK344" i="20"/>
  <c r="BF344" i="20"/>
  <c r="BH344" i="20"/>
  <c r="BJ344" i="20"/>
  <c r="BL344" i="20"/>
  <c r="BN348" i="20"/>
  <c r="BG348" i="20"/>
  <c r="BI348" i="20"/>
  <c r="BK348" i="20"/>
  <c r="BF348" i="20"/>
  <c r="BM348" i="20"/>
  <c r="BL348" i="20"/>
  <c r="BJ348" i="20"/>
  <c r="BH348" i="20"/>
  <c r="BI285" i="20"/>
  <c r="BG285" i="20"/>
  <c r="BN285" i="20"/>
  <c r="BM285" i="20"/>
  <c r="BF285" i="20"/>
  <c r="BK285" i="20"/>
  <c r="BJ285" i="20"/>
  <c r="BL285" i="20"/>
  <c r="BH285" i="20"/>
  <c r="BG290" i="20"/>
  <c r="BM290" i="20"/>
  <c r="BI290" i="20"/>
  <c r="BN290" i="20"/>
  <c r="BJ290" i="20"/>
  <c r="BK290" i="20"/>
  <c r="BL290" i="20"/>
  <c r="BH290" i="20"/>
  <c r="BF290" i="20"/>
  <c r="BN294" i="20"/>
  <c r="BG294" i="20"/>
  <c r="BI294" i="20"/>
  <c r="BM294" i="20"/>
  <c r="BH294" i="20"/>
  <c r="BK294" i="20"/>
  <c r="BJ294" i="20"/>
  <c r="BF294" i="20"/>
  <c r="BL294" i="20"/>
  <c r="BN233" i="20"/>
  <c r="BG233" i="20"/>
  <c r="BK233" i="20"/>
  <c r="BF233" i="20"/>
  <c r="BI233" i="20"/>
  <c r="BM233" i="20"/>
  <c r="BL233" i="20"/>
  <c r="BJ233" i="20"/>
  <c r="BH233" i="20"/>
  <c r="BI61" i="20"/>
  <c r="BG61" i="20"/>
  <c r="BN61" i="20"/>
  <c r="BF61" i="20"/>
  <c r="BK61" i="20"/>
  <c r="BM61" i="20"/>
  <c r="BH61" i="20"/>
  <c r="BJ61" i="20"/>
  <c r="BL61" i="20"/>
  <c r="BG66" i="20"/>
  <c r="BM66" i="20"/>
  <c r="BI66" i="20"/>
  <c r="BN66" i="20"/>
  <c r="BH66" i="20"/>
  <c r="BF66" i="20"/>
  <c r="BJ66" i="20"/>
  <c r="BK66" i="20"/>
  <c r="BL66" i="20"/>
  <c r="BM8" i="20"/>
  <c r="BI8" i="20"/>
  <c r="BF8" i="20"/>
  <c r="BK8" i="20"/>
  <c r="BJ8" i="20"/>
  <c r="BG8" i="20"/>
  <c r="BN8" i="20"/>
  <c r="BL8" i="20"/>
  <c r="BH8" i="20"/>
  <c r="BM12" i="20"/>
  <c r="BI12" i="20"/>
  <c r="BF12" i="20"/>
  <c r="BK12" i="20"/>
  <c r="BJ12" i="20"/>
  <c r="BG12" i="20"/>
  <c r="BN12" i="20"/>
  <c r="BL12" i="20"/>
  <c r="BH12" i="20"/>
  <c r="BK173" i="20"/>
  <c r="BL173" i="20"/>
  <c r="BN173" i="20"/>
  <c r="BM173" i="20"/>
  <c r="BJ184" i="20"/>
  <c r="BH184" i="20"/>
  <c r="BM184" i="20"/>
  <c r="BI184" i="20"/>
  <c r="BN184" i="20"/>
  <c r="BG184" i="20"/>
  <c r="BF184" i="20"/>
  <c r="BK184" i="20"/>
  <c r="BL184" i="20"/>
  <c r="BF342" i="20"/>
  <c r="BJ342" i="20"/>
  <c r="BN342" i="20"/>
  <c r="BI342" i="20"/>
  <c r="BH342" i="20"/>
  <c r="BG342" i="20"/>
  <c r="BM342" i="20"/>
  <c r="BL342" i="20"/>
  <c r="BK342" i="20"/>
  <c r="BN230" i="20"/>
  <c r="BM230" i="20"/>
  <c r="BI230" i="20"/>
  <c r="BG230" i="20"/>
  <c r="BH230" i="20"/>
  <c r="BK230" i="20"/>
  <c r="BL230" i="20"/>
  <c r="BF230" i="20"/>
  <c r="BJ230" i="20"/>
  <c r="BI119" i="20"/>
  <c r="BN119" i="20"/>
  <c r="BL119" i="20"/>
  <c r="BK119" i="20"/>
  <c r="BJ119" i="20"/>
  <c r="BH119" i="20"/>
  <c r="BG119" i="20"/>
  <c r="BM119" i="20"/>
  <c r="BF119" i="20"/>
  <c r="BI123" i="20"/>
  <c r="BN123" i="20"/>
  <c r="BH123" i="20"/>
  <c r="BG123" i="20"/>
  <c r="BJ123" i="20"/>
  <c r="BM123" i="20"/>
  <c r="BF123" i="20"/>
  <c r="BL123" i="20"/>
  <c r="BK123" i="20"/>
  <c r="BN127" i="20"/>
  <c r="BI127" i="20"/>
  <c r="BJ127" i="20"/>
  <c r="BG127" i="20"/>
  <c r="BH127" i="20"/>
  <c r="BF127" i="20"/>
  <c r="BL127" i="20"/>
  <c r="BK127" i="20"/>
  <c r="BM127" i="20"/>
  <c r="BN69" i="20"/>
  <c r="BG69" i="20"/>
  <c r="BI69" i="20"/>
  <c r="BF69" i="20"/>
  <c r="BK69" i="20"/>
  <c r="BM69" i="20"/>
  <c r="BH69" i="20"/>
  <c r="BJ69" i="20"/>
  <c r="BL69" i="20"/>
  <c r="BM6" i="20"/>
  <c r="BI6" i="20"/>
  <c r="BK6" i="20"/>
  <c r="BJ6" i="20"/>
  <c r="BL6" i="20"/>
  <c r="BH6" i="20"/>
  <c r="BG6" i="20"/>
  <c r="BN6" i="20"/>
  <c r="BF6" i="20"/>
  <c r="BM178" i="20"/>
  <c r="BL178" i="20"/>
  <c r="BK178" i="20"/>
  <c r="BN178" i="20"/>
  <c r="BF339" i="20"/>
  <c r="BM339" i="20"/>
  <c r="BJ339" i="20"/>
  <c r="BG339" i="20"/>
  <c r="BH339" i="20"/>
  <c r="BI339" i="20"/>
  <c r="BN339" i="20"/>
  <c r="BL339" i="20"/>
  <c r="BK339" i="20"/>
  <c r="BG345" i="20"/>
  <c r="BI345" i="20"/>
  <c r="BN345" i="20"/>
  <c r="BJ345" i="20"/>
  <c r="BL345" i="20"/>
  <c r="BM345" i="20"/>
  <c r="BK345" i="20"/>
  <c r="BH345" i="20"/>
  <c r="BF345" i="20"/>
  <c r="BG349" i="20"/>
  <c r="BN349" i="20"/>
  <c r="BM349" i="20"/>
  <c r="BI349" i="20"/>
  <c r="BL349" i="20"/>
  <c r="BJ349" i="20"/>
  <c r="BH349" i="20"/>
  <c r="BK349" i="20"/>
  <c r="BF349" i="20"/>
  <c r="BN291" i="20"/>
  <c r="BI291" i="20"/>
  <c r="BJ291" i="20"/>
  <c r="BM291" i="20"/>
  <c r="BL291" i="20"/>
  <c r="BK291" i="20"/>
  <c r="BG291" i="20"/>
  <c r="BF291" i="20"/>
  <c r="BH291" i="20"/>
  <c r="BN227" i="20"/>
  <c r="BI227" i="20"/>
  <c r="BH227" i="20"/>
  <c r="BK227" i="20"/>
  <c r="BM227" i="20"/>
  <c r="BF227" i="20"/>
  <c r="BG227" i="20"/>
  <c r="BL227" i="20"/>
  <c r="BJ227" i="20"/>
  <c r="BF116" i="20"/>
  <c r="BG116" i="20"/>
  <c r="BI116" i="20"/>
  <c r="BL116" i="20"/>
  <c r="BK116" i="20"/>
  <c r="BM116" i="20"/>
  <c r="BN116" i="20"/>
  <c r="BH116" i="20"/>
  <c r="BJ116" i="20"/>
  <c r="BI63" i="20"/>
  <c r="BN63" i="20"/>
  <c r="BH63" i="20"/>
  <c r="BK63" i="20"/>
  <c r="BJ63" i="20"/>
  <c r="BG63" i="20"/>
  <c r="BF63" i="20"/>
  <c r="BM63" i="20"/>
  <c r="BL63" i="20"/>
  <c r="BK175" i="20"/>
  <c r="BM175" i="20"/>
  <c r="BN175" i="20"/>
  <c r="BL175" i="20"/>
  <c r="BL284" i="20"/>
  <c r="BK284" i="20"/>
  <c r="BM284" i="20"/>
  <c r="BN284" i="20"/>
  <c r="BJ284" i="20"/>
  <c r="BI284" i="20"/>
  <c r="BF284" i="20"/>
  <c r="BG284" i="20"/>
  <c r="BH284" i="20"/>
  <c r="BJ232" i="20"/>
  <c r="BL232" i="20"/>
  <c r="BK232" i="20"/>
  <c r="BG232" i="20"/>
  <c r="BN232" i="20"/>
  <c r="BH232" i="20"/>
  <c r="BM232" i="20"/>
  <c r="BF232" i="20"/>
  <c r="BI232" i="20"/>
  <c r="BG238" i="20"/>
  <c r="BN238" i="20"/>
  <c r="BM238" i="20"/>
  <c r="BI238" i="20"/>
  <c r="BH238" i="20"/>
  <c r="BK238" i="20"/>
  <c r="BF238" i="20"/>
  <c r="BL238" i="20"/>
  <c r="BJ238" i="20"/>
  <c r="BL120" i="20"/>
  <c r="BK120" i="20"/>
  <c r="BM120" i="20"/>
  <c r="BI120" i="20"/>
  <c r="BF120" i="20"/>
  <c r="BH120" i="20"/>
  <c r="BJ120" i="20"/>
  <c r="BG120" i="20"/>
  <c r="BN120" i="20"/>
  <c r="BH124" i="20"/>
  <c r="BI124" i="20"/>
  <c r="BF124" i="20"/>
  <c r="BG124" i="20"/>
  <c r="BL124" i="20"/>
  <c r="BJ124" i="20"/>
  <c r="BN124" i="20"/>
  <c r="BK124" i="20"/>
  <c r="BM124" i="20"/>
  <c r="BG70" i="20"/>
  <c r="BN70" i="20"/>
  <c r="BI70" i="20"/>
  <c r="BM70" i="20"/>
  <c r="BJ70" i="20"/>
  <c r="BL70" i="20"/>
  <c r="BF70" i="20"/>
  <c r="BH70" i="20"/>
  <c r="BK70" i="20"/>
  <c r="BM172" i="20"/>
  <c r="BK172" i="20"/>
  <c r="BL172" i="20"/>
  <c r="BN172" i="20"/>
  <c r="BH182" i="20"/>
  <c r="BM182" i="20"/>
  <c r="BJ182" i="20"/>
  <c r="BG182" i="20"/>
  <c r="BL182" i="20"/>
  <c r="BF182" i="20"/>
  <c r="BN182" i="20"/>
  <c r="BK182" i="20"/>
  <c r="BI182" i="20"/>
  <c r="AK33" i="20"/>
  <c r="BM5" i="20"/>
  <c r="BI5" i="20"/>
  <c r="BN5" i="20"/>
  <c r="BH5" i="20"/>
  <c r="BL5" i="20"/>
  <c r="BG5" i="20"/>
  <c r="BF5" i="20"/>
  <c r="BJ5" i="20"/>
  <c r="BK5" i="20"/>
  <c r="BK174" i="20"/>
  <c r="BM174" i="20"/>
  <c r="BN174" i="20"/>
  <c r="BL174" i="20"/>
  <c r="BJ128" i="20"/>
  <c r="BL128" i="20"/>
  <c r="BM128" i="20"/>
  <c r="BH128" i="20"/>
  <c r="BF128" i="20"/>
  <c r="BG128" i="20"/>
  <c r="BK128" i="20"/>
  <c r="BI128" i="20"/>
  <c r="BN128" i="20"/>
  <c r="BJ343" i="20"/>
  <c r="BG343" i="20"/>
  <c r="BH343" i="20"/>
  <c r="BI343" i="20"/>
  <c r="BM343" i="20"/>
  <c r="BF343" i="20"/>
  <c r="BN343" i="20"/>
  <c r="BL343" i="20"/>
  <c r="BK343" i="20"/>
  <c r="BM11" i="20"/>
  <c r="BI11" i="20"/>
  <c r="BN11" i="20"/>
  <c r="BH11" i="20"/>
  <c r="BL11" i="20"/>
  <c r="BG11" i="20"/>
  <c r="BK11" i="20"/>
  <c r="BF11" i="20"/>
  <c r="BJ11" i="20"/>
  <c r="BM15" i="20"/>
  <c r="BI15" i="20"/>
  <c r="BN15" i="20"/>
  <c r="BH15" i="20"/>
  <c r="BL15" i="20"/>
  <c r="BG15" i="20"/>
  <c r="BF15" i="20"/>
  <c r="BK15" i="20"/>
  <c r="BJ15" i="20"/>
  <c r="BK179" i="20"/>
  <c r="BM179" i="20"/>
  <c r="BL179" i="20"/>
  <c r="BN179" i="20"/>
  <c r="BH228" i="20"/>
  <c r="BM228" i="20"/>
  <c r="BN228" i="20"/>
  <c r="BF228" i="20"/>
  <c r="BL228" i="20"/>
  <c r="BK228" i="20"/>
  <c r="BJ228" i="20"/>
  <c r="BG228" i="20"/>
  <c r="BI228" i="20"/>
  <c r="BI117" i="20"/>
  <c r="BK117" i="20"/>
  <c r="BG117" i="20"/>
  <c r="BM117" i="20"/>
  <c r="BF117" i="20"/>
  <c r="BN117" i="20"/>
  <c r="BH117" i="20"/>
  <c r="BJ117" i="20"/>
  <c r="BL117" i="20"/>
  <c r="BG122" i="20"/>
  <c r="BN122" i="20"/>
  <c r="BM122" i="20"/>
  <c r="BI122" i="20"/>
  <c r="BH122" i="20"/>
  <c r="BF122" i="20"/>
  <c r="BJ122" i="20"/>
  <c r="BK122" i="20"/>
  <c r="BL122" i="20"/>
  <c r="BM176" i="20"/>
  <c r="BK176" i="20"/>
  <c r="BN176" i="20"/>
  <c r="BL176" i="20"/>
  <c r="BM9" i="20"/>
  <c r="BI9" i="20"/>
  <c r="BN9" i="20"/>
  <c r="BH9" i="20"/>
  <c r="BF9" i="20"/>
  <c r="BL9" i="20"/>
  <c r="BG9" i="20"/>
  <c r="BJ9" i="20"/>
  <c r="BK9" i="20"/>
  <c r="BL60" i="20"/>
  <c r="BK60" i="20"/>
  <c r="BG60" i="20"/>
  <c r="BI60" i="20"/>
  <c r="BJ60" i="20"/>
  <c r="BH60" i="20"/>
  <c r="BM60" i="20"/>
  <c r="BN60" i="20"/>
  <c r="BF60" i="20"/>
  <c r="BH341" i="20"/>
  <c r="BF341" i="20"/>
  <c r="BN341" i="20"/>
  <c r="BK341" i="20"/>
  <c r="BG341" i="20"/>
  <c r="BJ341" i="20"/>
  <c r="BM341" i="20"/>
  <c r="BI341" i="20"/>
  <c r="BL341" i="20"/>
  <c r="BJ346" i="20"/>
  <c r="BI346" i="20"/>
  <c r="BM346" i="20"/>
  <c r="BL346" i="20"/>
  <c r="BK346" i="20"/>
  <c r="BF346" i="20"/>
  <c r="BG346" i="20"/>
  <c r="BH346" i="20"/>
  <c r="BN346" i="20"/>
  <c r="BN350" i="20"/>
  <c r="BM350" i="20"/>
  <c r="BI350" i="20"/>
  <c r="BJ350" i="20"/>
  <c r="BL350" i="20"/>
  <c r="BK350" i="20"/>
  <c r="BG350" i="20"/>
  <c r="BH350" i="20"/>
  <c r="BF350" i="20"/>
  <c r="BH288" i="20"/>
  <c r="BF288" i="20"/>
  <c r="BG288" i="20"/>
  <c r="BN288" i="20"/>
  <c r="BL288" i="20"/>
  <c r="BK288" i="20"/>
  <c r="BM288" i="20"/>
  <c r="BJ288" i="20"/>
  <c r="BI288" i="20"/>
  <c r="BJ292" i="20"/>
  <c r="BN292" i="20"/>
  <c r="BL292" i="20"/>
  <c r="BK292" i="20"/>
  <c r="BM292" i="20"/>
  <c r="BH292" i="20"/>
  <c r="BI292" i="20"/>
  <c r="BF292" i="20"/>
  <c r="BG292" i="20"/>
  <c r="BM229" i="20"/>
  <c r="BF229" i="20"/>
  <c r="BN229" i="20"/>
  <c r="BK229" i="20"/>
  <c r="BI229" i="20"/>
  <c r="BG229" i="20"/>
  <c r="BJ229" i="20"/>
  <c r="BL229" i="20"/>
  <c r="BH229" i="20"/>
  <c r="BI118" i="20"/>
  <c r="BG118" i="20"/>
  <c r="BM118" i="20"/>
  <c r="BN118" i="20"/>
  <c r="BL118" i="20"/>
  <c r="BH118" i="20"/>
  <c r="BJ118" i="20"/>
  <c r="BF118" i="20"/>
  <c r="BK118" i="20"/>
  <c r="BH64" i="20"/>
  <c r="BM64" i="20"/>
  <c r="BI64" i="20"/>
  <c r="BJ64" i="20"/>
  <c r="BF64" i="20"/>
  <c r="BK64" i="20"/>
  <c r="BG64" i="20"/>
  <c r="BN64" i="20"/>
  <c r="BL64" i="20"/>
  <c r="BM10" i="20"/>
  <c r="BI10" i="20"/>
  <c r="BK10" i="20"/>
  <c r="BJ10" i="20"/>
  <c r="BF10" i="20"/>
  <c r="BL10" i="20"/>
  <c r="BH10" i="20"/>
  <c r="BG10" i="20"/>
  <c r="BN10" i="20"/>
  <c r="BM14" i="20"/>
  <c r="BI14" i="20"/>
  <c r="BK14" i="20"/>
  <c r="BF14" i="20"/>
  <c r="BJ14" i="20"/>
  <c r="BL14" i="20"/>
  <c r="BH14" i="20"/>
  <c r="BG14" i="20"/>
  <c r="BN14" i="20"/>
  <c r="BK177" i="20"/>
  <c r="BN177" i="20"/>
  <c r="BL177" i="20"/>
  <c r="BM177" i="20"/>
  <c r="BI286" i="20"/>
  <c r="BG286" i="20"/>
  <c r="BM286" i="20"/>
  <c r="BN286" i="20"/>
  <c r="BH286" i="20"/>
  <c r="BK286" i="20"/>
  <c r="BL286" i="20"/>
  <c r="BJ286" i="20"/>
  <c r="BF286" i="20"/>
  <c r="BG234" i="20"/>
  <c r="BI234" i="20"/>
  <c r="BM234" i="20"/>
  <c r="BN234" i="20"/>
  <c r="BJ234" i="20"/>
  <c r="BK234" i="20"/>
  <c r="BL234" i="20"/>
  <c r="BH234" i="20"/>
  <c r="BF234" i="20"/>
  <c r="BN115" i="20"/>
  <c r="BI115" i="20"/>
  <c r="BF115" i="20"/>
  <c r="BG115" i="20"/>
  <c r="BH115" i="20"/>
  <c r="BJ115" i="20"/>
  <c r="BL115" i="20"/>
  <c r="BK115" i="20"/>
  <c r="BM115" i="20"/>
  <c r="BN121" i="20"/>
  <c r="BG121" i="20"/>
  <c r="BF121" i="20"/>
  <c r="BM121" i="20"/>
  <c r="BK121" i="20"/>
  <c r="BI121" i="20"/>
  <c r="BL121" i="20"/>
  <c r="BH121" i="20"/>
  <c r="BJ121" i="20"/>
  <c r="BM125" i="20"/>
  <c r="BF125" i="20"/>
  <c r="BK125" i="20"/>
  <c r="BI125" i="20"/>
  <c r="BN125" i="20"/>
  <c r="BG125" i="20"/>
  <c r="BH125" i="20"/>
  <c r="BJ125" i="20"/>
  <c r="BL125" i="20"/>
  <c r="BI62" i="20"/>
  <c r="BN62" i="20"/>
  <c r="BG62" i="20"/>
  <c r="BM62" i="20"/>
  <c r="BL62" i="20"/>
  <c r="BJ62" i="20"/>
  <c r="BF62" i="20"/>
  <c r="BH62" i="20"/>
  <c r="BK62" i="20"/>
  <c r="BN71" i="20"/>
  <c r="BI71" i="20"/>
  <c r="BJ71" i="20"/>
  <c r="BK71" i="20"/>
  <c r="BF71" i="20"/>
  <c r="BL71" i="20"/>
  <c r="BG71" i="20"/>
  <c r="BM71" i="20"/>
  <c r="BH71" i="20"/>
  <c r="BJ347" i="20"/>
  <c r="BK347" i="20"/>
  <c r="BF347" i="20"/>
  <c r="BL347" i="20"/>
  <c r="BM347" i="20"/>
  <c r="BN347" i="20"/>
  <c r="BG347" i="20"/>
  <c r="BH347" i="20"/>
  <c r="BI347" i="20"/>
  <c r="BN283" i="20"/>
  <c r="BI283" i="20"/>
  <c r="BL283" i="20"/>
  <c r="BK283" i="20"/>
  <c r="BM283" i="20"/>
  <c r="BJ283" i="20"/>
  <c r="BF283" i="20"/>
  <c r="BG283" i="20"/>
  <c r="BH283" i="20"/>
  <c r="BN289" i="20"/>
  <c r="BG289" i="20"/>
  <c r="BM289" i="20"/>
  <c r="BK289" i="20"/>
  <c r="BF289" i="20"/>
  <c r="BI289" i="20"/>
  <c r="BL289" i="20"/>
  <c r="BJ289" i="20"/>
  <c r="BH289" i="20"/>
  <c r="BM293" i="20"/>
  <c r="BF293" i="20"/>
  <c r="BI293" i="20"/>
  <c r="BN293" i="20"/>
  <c r="BK293" i="20"/>
  <c r="BG293" i="20"/>
  <c r="BJ293" i="20"/>
  <c r="BL293" i="20"/>
  <c r="BH293" i="20"/>
  <c r="BI231" i="20"/>
  <c r="BN231" i="20"/>
  <c r="BJ231" i="20"/>
  <c r="BL231" i="20"/>
  <c r="BF231" i="20"/>
  <c r="BM231" i="20"/>
  <c r="BH231" i="20"/>
  <c r="BK231" i="20"/>
  <c r="BG231" i="20"/>
  <c r="BN59" i="20"/>
  <c r="BI59" i="20"/>
  <c r="BL59" i="20"/>
  <c r="BF59" i="20"/>
  <c r="BG59" i="20"/>
  <c r="BH59" i="20"/>
  <c r="BK59" i="20"/>
  <c r="BM59" i="20"/>
  <c r="BJ59" i="20"/>
  <c r="BN65" i="20"/>
  <c r="BG65" i="20"/>
  <c r="BM65" i="20"/>
  <c r="BK65" i="20"/>
  <c r="BI65" i="20"/>
  <c r="BF65" i="20"/>
  <c r="BL65" i="20"/>
  <c r="BH65" i="20"/>
  <c r="BJ65" i="20"/>
  <c r="BM7" i="20"/>
  <c r="BI7" i="20"/>
  <c r="BN7" i="20"/>
  <c r="BH7" i="20"/>
  <c r="BL7" i="20"/>
  <c r="BG7" i="20"/>
  <c r="BK7" i="20"/>
  <c r="BJ7" i="20"/>
  <c r="BF7" i="20"/>
  <c r="BN340" i="20"/>
  <c r="BG340" i="20"/>
  <c r="BK340" i="20"/>
  <c r="BM340" i="20"/>
  <c r="BI340" i="20"/>
  <c r="BF340" i="20"/>
  <c r="BJ340" i="20"/>
  <c r="BL340" i="20"/>
  <c r="BH340" i="20"/>
  <c r="BN236" i="20"/>
  <c r="BH236" i="20"/>
  <c r="BK236" i="20"/>
  <c r="BM236" i="20"/>
  <c r="BJ236" i="20"/>
  <c r="BI236" i="20"/>
  <c r="BF236" i="20"/>
  <c r="BL236" i="20"/>
  <c r="BG236" i="20"/>
  <c r="BN126" i="20"/>
  <c r="BI126" i="20"/>
  <c r="BG126" i="20"/>
  <c r="BM126" i="20"/>
  <c r="BJ126" i="20"/>
  <c r="BL126" i="20"/>
  <c r="BF126" i="20"/>
  <c r="BK126" i="20"/>
  <c r="BH126" i="20"/>
  <c r="BJ68" i="20"/>
  <c r="BI68" i="20"/>
  <c r="BF68" i="20"/>
  <c r="BN68" i="20"/>
  <c r="BL68" i="20"/>
  <c r="BG68" i="20"/>
  <c r="BM68" i="20"/>
  <c r="BH68" i="20"/>
  <c r="BK68" i="20"/>
  <c r="BM4" i="20"/>
  <c r="BI4" i="20"/>
  <c r="BF4" i="20"/>
  <c r="BK4" i="20"/>
  <c r="BJ4" i="20"/>
  <c r="BG4" i="20"/>
  <c r="BN4" i="20"/>
  <c r="BL4" i="20"/>
  <c r="BH4" i="20"/>
  <c r="BM16" i="20"/>
  <c r="BI16" i="20"/>
  <c r="BF16" i="20"/>
  <c r="BK16" i="20"/>
  <c r="BJ16" i="20"/>
  <c r="BG16" i="20"/>
  <c r="BN16" i="20"/>
  <c r="BL16" i="20"/>
  <c r="BH16" i="20"/>
  <c r="C299" i="20"/>
  <c r="C297" i="20"/>
  <c r="C292" i="20"/>
  <c r="C296" i="20"/>
  <c r="C290" i="20"/>
  <c r="C300" i="20"/>
  <c r="C289" i="20"/>
  <c r="C298" i="20"/>
  <c r="C288" i="20"/>
  <c r="C294" i="20"/>
  <c r="C293" i="20"/>
  <c r="C291" i="20"/>
  <c r="C295" i="20"/>
  <c r="AK145" i="20"/>
  <c r="C242" i="20"/>
  <c r="C238" i="20"/>
  <c r="C234" i="20"/>
  <c r="C232" i="20"/>
  <c r="C239" i="20"/>
  <c r="C236" i="20"/>
  <c r="C233" i="20"/>
  <c r="C235" i="20"/>
  <c r="C240" i="20"/>
  <c r="C237" i="20"/>
  <c r="C243" i="20"/>
  <c r="C244" i="20"/>
  <c r="C241" i="20"/>
  <c r="C354" i="20"/>
  <c r="C350" i="20"/>
  <c r="C346" i="20"/>
  <c r="C355" i="20"/>
  <c r="C356" i="20"/>
  <c r="C344" i="20"/>
  <c r="C345" i="20"/>
  <c r="C347" i="20"/>
  <c r="C348" i="20"/>
  <c r="C349" i="20"/>
  <c r="C351" i="20"/>
  <c r="C352" i="20"/>
  <c r="C353" i="20"/>
  <c r="C76" i="20"/>
  <c r="C70" i="20"/>
  <c r="C69" i="20"/>
  <c r="C74" i="20"/>
  <c r="C73" i="20"/>
  <c r="C66" i="20"/>
  <c r="C65" i="20"/>
  <c r="C67" i="20"/>
  <c r="C68" i="20"/>
  <c r="C71" i="20"/>
  <c r="C72" i="20"/>
  <c r="C75" i="20"/>
  <c r="C64" i="20"/>
  <c r="C186" i="20"/>
  <c r="C182" i="20"/>
  <c r="C178" i="20"/>
  <c r="C179" i="20"/>
  <c r="C180" i="20"/>
  <c r="C181" i="20"/>
  <c r="C183" i="20"/>
  <c r="C184" i="20"/>
  <c r="C185" i="20"/>
  <c r="C187" i="20"/>
  <c r="C188" i="20"/>
  <c r="C176" i="20"/>
  <c r="C177" i="20"/>
  <c r="C130" i="20"/>
  <c r="C126" i="20"/>
  <c r="C122" i="20"/>
  <c r="C131" i="20"/>
  <c r="C132" i="20"/>
  <c r="C120" i="20"/>
  <c r="C121" i="20"/>
  <c r="C123" i="20"/>
  <c r="C124" i="20"/>
  <c r="C125" i="20"/>
  <c r="C127" i="20"/>
  <c r="C128" i="20"/>
  <c r="C129" i="20"/>
  <c r="C18" i="20"/>
  <c r="C14" i="20"/>
  <c r="C10" i="20"/>
  <c r="C31" i="20"/>
  <c r="C16" i="20"/>
  <c r="C11" i="20"/>
  <c r="C15" i="20"/>
  <c r="C9" i="20"/>
  <c r="C19" i="20"/>
  <c r="C13" i="20"/>
  <c r="C8" i="20"/>
  <c r="C17" i="20"/>
  <c r="C12" i="20"/>
  <c r="AK154" i="20"/>
  <c r="AK210" i="20"/>
  <c r="AK98" i="20"/>
  <c r="AK378" i="20"/>
  <c r="BE378" i="20"/>
  <c r="BE266" i="20"/>
  <c r="AK266" i="20"/>
  <c r="AU210" i="20"/>
  <c r="BO210" i="20"/>
  <c r="BO42" i="20"/>
  <c r="AU42" i="20"/>
  <c r="BO98" i="20"/>
  <c r="AU98" i="20"/>
  <c r="BO266" i="20"/>
  <c r="AU266" i="20"/>
  <c r="BE322" i="20"/>
  <c r="AK322" i="20"/>
  <c r="BO322" i="20"/>
  <c r="AU322" i="20"/>
  <c r="BO378" i="20"/>
  <c r="AU378" i="20"/>
  <c r="BO154" i="20"/>
  <c r="AU154" i="20"/>
  <c r="BM372" i="20"/>
  <c r="BI372" i="20"/>
  <c r="BJ372" i="20"/>
  <c r="BL372" i="20"/>
  <c r="BF372" i="20"/>
  <c r="BK372" i="20"/>
  <c r="BH372" i="20"/>
  <c r="BN372" i="20"/>
  <c r="BG372" i="20"/>
  <c r="BM376" i="20"/>
  <c r="BI376" i="20"/>
  <c r="BL376" i="20"/>
  <c r="BH376" i="20"/>
  <c r="BJ376" i="20"/>
  <c r="BG376" i="20"/>
  <c r="BN376" i="20"/>
  <c r="BK376" i="20"/>
  <c r="BF376" i="20"/>
  <c r="BN370" i="20"/>
  <c r="BJ370" i="20"/>
  <c r="BF370" i="20"/>
  <c r="BM370" i="20"/>
  <c r="BH370" i="20"/>
  <c r="BL370" i="20"/>
  <c r="BG370" i="20"/>
  <c r="BK370" i="20"/>
  <c r="BI370" i="20"/>
  <c r="BH369" i="20"/>
  <c r="BN373" i="20"/>
  <c r="BJ373" i="20"/>
  <c r="BF373" i="20"/>
  <c r="BM373" i="20"/>
  <c r="BI373" i="20"/>
  <c r="BG373" i="20"/>
  <c r="BL373" i="20"/>
  <c r="BK373" i="20"/>
  <c r="BH373" i="20"/>
  <c r="BK374" i="20"/>
  <c r="BG374" i="20"/>
  <c r="BN374" i="20"/>
  <c r="BJ374" i="20"/>
  <c r="BF374" i="20"/>
  <c r="BL374" i="20"/>
  <c r="BI374" i="20"/>
  <c r="BH374" i="20"/>
  <c r="BM374" i="20"/>
  <c r="BL371" i="20"/>
  <c r="BH371" i="20"/>
  <c r="BJ371" i="20"/>
  <c r="BM371" i="20"/>
  <c r="BF371" i="20"/>
  <c r="BK371" i="20"/>
  <c r="BI371" i="20"/>
  <c r="BN371" i="20"/>
  <c r="BG371" i="20"/>
  <c r="BL375" i="20"/>
  <c r="BH375" i="20"/>
  <c r="BK375" i="20"/>
  <c r="BG375" i="20"/>
  <c r="BN375" i="20"/>
  <c r="BF375" i="20"/>
  <c r="BM375" i="20"/>
  <c r="BJ375" i="20"/>
  <c r="BI375" i="20"/>
  <c r="BN317" i="20"/>
  <c r="BJ317" i="20"/>
  <c r="BF317" i="20"/>
  <c r="BM317" i="20"/>
  <c r="BI317" i="20"/>
  <c r="BH317" i="20"/>
  <c r="BL317" i="20"/>
  <c r="BG317" i="20"/>
  <c r="BK317" i="20"/>
  <c r="BM320" i="20"/>
  <c r="BI320" i="20"/>
  <c r="BL320" i="20"/>
  <c r="BH320" i="20"/>
  <c r="BJ320" i="20"/>
  <c r="BN320" i="20"/>
  <c r="BF320" i="20"/>
  <c r="BK320" i="20"/>
  <c r="BG320" i="20"/>
  <c r="BL319" i="20"/>
  <c r="BH319" i="20"/>
  <c r="BK319" i="20"/>
  <c r="BG319" i="20"/>
  <c r="BJ319" i="20"/>
  <c r="BN319" i="20"/>
  <c r="BF319" i="20"/>
  <c r="BM319" i="20"/>
  <c r="BI319" i="20"/>
  <c r="BK314" i="20"/>
  <c r="BG314" i="20"/>
  <c r="BM314" i="20"/>
  <c r="BI314" i="20"/>
  <c r="BN314" i="20"/>
  <c r="BJ314" i="20"/>
  <c r="BF314" i="20"/>
  <c r="BL314" i="20"/>
  <c r="BH314" i="20"/>
  <c r="BL315" i="20"/>
  <c r="BH315" i="20"/>
  <c r="BK315" i="20"/>
  <c r="BG315" i="20"/>
  <c r="BJ315" i="20"/>
  <c r="BN315" i="20"/>
  <c r="BF315" i="20"/>
  <c r="BI315" i="20"/>
  <c r="BM315" i="20"/>
  <c r="BM316" i="20"/>
  <c r="BI316" i="20"/>
  <c r="BL316" i="20"/>
  <c r="BH316" i="20"/>
  <c r="BJ316" i="20"/>
  <c r="BN316" i="20"/>
  <c r="BF316" i="20"/>
  <c r="BG316" i="20"/>
  <c r="BK316" i="20"/>
  <c r="BK318" i="20"/>
  <c r="BG318" i="20"/>
  <c r="BN318" i="20"/>
  <c r="BJ318" i="20"/>
  <c r="BF318" i="20"/>
  <c r="BM318" i="20"/>
  <c r="BI318" i="20"/>
  <c r="BL318" i="20"/>
  <c r="BH318" i="20"/>
  <c r="BM260" i="20"/>
  <c r="BI260" i="20"/>
  <c r="BL260" i="20"/>
  <c r="BH260" i="20"/>
  <c r="BJ260" i="20"/>
  <c r="BG260" i="20"/>
  <c r="BN260" i="20"/>
  <c r="BF260" i="20"/>
  <c r="BK260" i="20"/>
  <c r="BM258" i="20"/>
  <c r="BI258" i="20"/>
  <c r="BL258" i="20"/>
  <c r="BH258" i="20"/>
  <c r="BK258" i="20"/>
  <c r="BG258" i="20"/>
  <c r="BN258" i="20"/>
  <c r="BJ258" i="20"/>
  <c r="BF258" i="20"/>
  <c r="BK262" i="20"/>
  <c r="BG262" i="20"/>
  <c r="BN262" i="20"/>
  <c r="BJ262" i="20"/>
  <c r="BF262" i="20"/>
  <c r="BM262" i="20"/>
  <c r="BH262" i="20"/>
  <c r="BL262" i="20"/>
  <c r="BI262" i="20"/>
  <c r="BL257" i="20"/>
  <c r="BH257" i="20"/>
  <c r="BK257" i="20"/>
  <c r="BG257" i="20"/>
  <c r="BN257" i="20"/>
  <c r="BJ257" i="20"/>
  <c r="BF257" i="20"/>
  <c r="BM257" i="20"/>
  <c r="BI257" i="20"/>
  <c r="BL263" i="20"/>
  <c r="BH263" i="20"/>
  <c r="BK263" i="20"/>
  <c r="BG263" i="20"/>
  <c r="BJ263" i="20"/>
  <c r="BI263" i="20"/>
  <c r="BM263" i="20"/>
  <c r="BN263" i="20"/>
  <c r="BF263" i="20"/>
  <c r="BL259" i="20"/>
  <c r="BH259" i="20"/>
  <c r="BK259" i="20"/>
  <c r="BG259" i="20"/>
  <c r="BJ259" i="20"/>
  <c r="BI259" i="20"/>
  <c r="BN259" i="20"/>
  <c r="BF259" i="20"/>
  <c r="BM259" i="20"/>
  <c r="BM264" i="20"/>
  <c r="BI264" i="20"/>
  <c r="BL264" i="20"/>
  <c r="BH264" i="20"/>
  <c r="BJ264" i="20"/>
  <c r="BG264" i="20"/>
  <c r="BK264" i="20"/>
  <c r="BN264" i="20"/>
  <c r="BF264" i="20"/>
  <c r="BN261" i="20"/>
  <c r="BJ261" i="20"/>
  <c r="BF261" i="20"/>
  <c r="BM261" i="20"/>
  <c r="BI261" i="20"/>
  <c r="BH261" i="20"/>
  <c r="BG261" i="20"/>
  <c r="BL261" i="20"/>
  <c r="BK261" i="20"/>
  <c r="BM204" i="20"/>
  <c r="BI204" i="20"/>
  <c r="BK204" i="20"/>
  <c r="BG204" i="20"/>
  <c r="BL204" i="20"/>
  <c r="BH204" i="20"/>
  <c r="BJ204" i="20"/>
  <c r="BF204" i="20"/>
  <c r="BN204" i="20"/>
  <c r="BL201" i="20"/>
  <c r="BH201" i="20"/>
  <c r="BN201" i="20"/>
  <c r="BJ201" i="20"/>
  <c r="BF201" i="20"/>
  <c r="BM201" i="20"/>
  <c r="BK201" i="20"/>
  <c r="BI201" i="20"/>
  <c r="BG201" i="20"/>
  <c r="BK210" i="20"/>
  <c r="BG210" i="20"/>
  <c r="BM210" i="20"/>
  <c r="BI210" i="20"/>
  <c r="BN210" i="20"/>
  <c r="BF210" i="20"/>
  <c r="BJ210" i="20"/>
  <c r="BL210" i="20"/>
  <c r="BH210" i="20"/>
  <c r="BK206" i="20"/>
  <c r="BG206" i="20"/>
  <c r="BM206" i="20"/>
  <c r="BI206" i="20"/>
  <c r="BH206" i="20"/>
  <c r="BL206" i="20"/>
  <c r="BF206" i="20"/>
  <c r="BN206" i="20"/>
  <c r="BJ206" i="20"/>
  <c r="BM202" i="20"/>
  <c r="BI202" i="20"/>
  <c r="BK202" i="20"/>
  <c r="BG202" i="20"/>
  <c r="BL202" i="20"/>
  <c r="BJ202" i="20"/>
  <c r="BH202" i="20"/>
  <c r="BN202" i="20"/>
  <c r="BF202" i="20"/>
  <c r="BL207" i="20"/>
  <c r="BH207" i="20"/>
  <c r="BN207" i="20"/>
  <c r="BJ207" i="20"/>
  <c r="BF207" i="20"/>
  <c r="BM207" i="20"/>
  <c r="BI207" i="20"/>
  <c r="BK207" i="20"/>
  <c r="BG207" i="20"/>
  <c r="BL203" i="20"/>
  <c r="BH203" i="20"/>
  <c r="BN203" i="20"/>
  <c r="BJ203" i="20"/>
  <c r="BF203" i="20"/>
  <c r="BM203" i="20"/>
  <c r="BI203" i="20"/>
  <c r="BG203" i="20"/>
  <c r="BK203" i="20"/>
  <c r="BN205" i="20"/>
  <c r="BJ205" i="20"/>
  <c r="BF205" i="20"/>
  <c r="BL205" i="20"/>
  <c r="BH205" i="20"/>
  <c r="BI205" i="20"/>
  <c r="BM205" i="20"/>
  <c r="BK205" i="20"/>
  <c r="BG205" i="20"/>
  <c r="BM208" i="20"/>
  <c r="BI208" i="20"/>
  <c r="BK208" i="20"/>
  <c r="BG208" i="20"/>
  <c r="BL208" i="20"/>
  <c r="BH208" i="20"/>
  <c r="BN208" i="20"/>
  <c r="BJ208" i="20"/>
  <c r="BF208" i="20"/>
  <c r="BL145" i="20"/>
  <c r="BH145" i="20"/>
  <c r="BN145" i="20"/>
  <c r="BJ145" i="20"/>
  <c r="BF145" i="20"/>
  <c r="BM145" i="20"/>
  <c r="BI145" i="20"/>
  <c r="BK145" i="20"/>
  <c r="BG145" i="20"/>
  <c r="BL96" i="20"/>
  <c r="BF96" i="20"/>
  <c r="BK96" i="20"/>
  <c r="BN96" i="20"/>
  <c r="BM96" i="20"/>
  <c r="BH96" i="20"/>
  <c r="BI96" i="20"/>
  <c r="BG96" i="20"/>
  <c r="BJ96" i="20"/>
  <c r="BL151" i="20"/>
  <c r="BH151" i="20"/>
  <c r="BN151" i="20"/>
  <c r="BJ151" i="20"/>
  <c r="BF151" i="20"/>
  <c r="BK151" i="20"/>
  <c r="BG151" i="20"/>
  <c r="BM151" i="20"/>
  <c r="BI151" i="20"/>
  <c r="BK154" i="20"/>
  <c r="BG154" i="20"/>
  <c r="BM154" i="20"/>
  <c r="BI154" i="20"/>
  <c r="BN154" i="20"/>
  <c r="BF154" i="20"/>
  <c r="BJ154" i="20"/>
  <c r="BL154" i="20"/>
  <c r="BH154" i="20"/>
  <c r="BM148" i="20"/>
  <c r="BI148" i="20"/>
  <c r="BK148" i="20"/>
  <c r="BG148" i="20"/>
  <c r="BJ148" i="20"/>
  <c r="BN148" i="20"/>
  <c r="BF148" i="20"/>
  <c r="BL148" i="20"/>
  <c r="BH148" i="20"/>
  <c r="BL147" i="20"/>
  <c r="BH147" i="20"/>
  <c r="BN147" i="20"/>
  <c r="BJ147" i="20"/>
  <c r="BF147" i="20"/>
  <c r="BK147" i="20"/>
  <c r="BG147" i="20"/>
  <c r="BM147" i="20"/>
  <c r="BI147" i="20"/>
  <c r="BI90" i="20"/>
  <c r="BK90" i="20"/>
  <c r="BN90" i="20"/>
  <c r="BG90" i="20"/>
  <c r="BJ90" i="20"/>
  <c r="BM90" i="20"/>
  <c r="BF90" i="20"/>
  <c r="BL90" i="20"/>
  <c r="BH90" i="20"/>
  <c r="BN149" i="20"/>
  <c r="BJ149" i="20"/>
  <c r="BF149" i="20"/>
  <c r="BL149" i="20"/>
  <c r="BH149" i="20"/>
  <c r="BG149" i="20"/>
  <c r="BK149" i="20"/>
  <c r="BI149" i="20"/>
  <c r="BM149" i="20"/>
  <c r="BF94" i="20"/>
  <c r="BI94" i="20"/>
  <c r="BH94" i="20"/>
  <c r="BJ94" i="20"/>
  <c r="BL94" i="20"/>
  <c r="BG94" i="20"/>
  <c r="BN94" i="20"/>
  <c r="BM94" i="20"/>
  <c r="BK94" i="20"/>
  <c r="BF95" i="20"/>
  <c r="BG95" i="20"/>
  <c r="BI95" i="20"/>
  <c r="BK95" i="20"/>
  <c r="BL95" i="20"/>
  <c r="BJ95" i="20"/>
  <c r="BM95" i="20"/>
  <c r="BN95" i="20"/>
  <c r="BH95" i="20"/>
  <c r="BK150" i="20"/>
  <c r="BG150" i="20"/>
  <c r="BM150" i="20"/>
  <c r="BI150" i="20"/>
  <c r="BN150" i="20"/>
  <c r="BF150" i="20"/>
  <c r="BJ150" i="20"/>
  <c r="BH150" i="20"/>
  <c r="BL150" i="20"/>
  <c r="BJ92" i="20"/>
  <c r="BM92" i="20"/>
  <c r="BG92" i="20"/>
  <c r="BN92" i="20"/>
  <c r="BL92" i="20"/>
  <c r="BF92" i="20"/>
  <c r="BI92" i="20"/>
  <c r="BH92" i="20"/>
  <c r="BK92" i="20"/>
  <c r="BM146" i="20"/>
  <c r="BI146" i="20"/>
  <c r="BK146" i="20"/>
  <c r="BG146" i="20"/>
  <c r="BL146" i="20"/>
  <c r="BH146" i="20"/>
  <c r="BN146" i="20"/>
  <c r="BJ146" i="20"/>
  <c r="BF146" i="20"/>
  <c r="BF91" i="20"/>
  <c r="BN91" i="20"/>
  <c r="BM91" i="20"/>
  <c r="BH91" i="20"/>
  <c r="BL91" i="20"/>
  <c r="BK91" i="20"/>
  <c r="BG91" i="20"/>
  <c r="BJ91" i="20"/>
  <c r="BI91" i="20"/>
  <c r="BM93" i="20"/>
  <c r="BN93" i="20"/>
  <c r="BH93" i="20"/>
  <c r="BI93" i="20"/>
  <c r="BK93" i="20"/>
  <c r="BF93" i="20"/>
  <c r="BG93" i="20"/>
  <c r="BJ93" i="20"/>
  <c r="BL93" i="20"/>
  <c r="BM152" i="20"/>
  <c r="BI152" i="20"/>
  <c r="BK152" i="20"/>
  <c r="BG152" i="20"/>
  <c r="BJ152" i="20"/>
  <c r="BN152" i="20"/>
  <c r="BF152" i="20"/>
  <c r="BH152" i="20"/>
  <c r="BL152" i="20"/>
  <c r="BF98" i="20"/>
  <c r="BK98" i="20"/>
  <c r="BG98" i="20"/>
  <c r="BL98" i="20"/>
  <c r="BI98" i="20"/>
  <c r="BN98" i="20"/>
  <c r="BH98" i="20"/>
  <c r="BJ98" i="20"/>
  <c r="BM98" i="20"/>
  <c r="BF39" i="20"/>
  <c r="BJ39" i="20"/>
  <c r="BN39" i="20"/>
  <c r="BL39" i="20"/>
  <c r="BG39" i="20"/>
  <c r="BK39" i="20"/>
  <c r="BH39" i="20"/>
  <c r="BI39" i="20"/>
  <c r="BM39" i="20"/>
  <c r="BG36" i="20"/>
  <c r="BI36" i="20"/>
  <c r="BN36" i="20"/>
  <c r="BF36" i="20"/>
  <c r="BH36" i="20"/>
  <c r="BJ36" i="20"/>
  <c r="BL36" i="20"/>
  <c r="BM36" i="20"/>
  <c r="BK36" i="20"/>
  <c r="BG40" i="20"/>
  <c r="BI40" i="20"/>
  <c r="BN40" i="20"/>
  <c r="BL40" i="20"/>
  <c r="BJ40" i="20"/>
  <c r="BF40" i="20"/>
  <c r="BH40" i="20"/>
  <c r="BM40" i="20"/>
  <c r="BK40" i="20"/>
  <c r="BG34" i="20"/>
  <c r="BF34" i="20"/>
  <c r="BL34" i="20"/>
  <c r="BI34" i="20"/>
  <c r="BJ34" i="20"/>
  <c r="BH34" i="20"/>
  <c r="BM34" i="20"/>
  <c r="BN34" i="20"/>
  <c r="BK34" i="20"/>
  <c r="BG38" i="20"/>
  <c r="BF38" i="20"/>
  <c r="BL38" i="20"/>
  <c r="BN38" i="20"/>
  <c r="BH38" i="20"/>
  <c r="BM38" i="20"/>
  <c r="BI38" i="20"/>
  <c r="BJ38" i="20"/>
  <c r="BK38" i="20"/>
  <c r="BG42" i="20"/>
  <c r="BF42" i="20"/>
  <c r="BL42" i="20"/>
  <c r="BI42" i="20"/>
  <c r="BH42" i="20"/>
  <c r="BM42" i="20"/>
  <c r="BN42" i="20"/>
  <c r="BJ42" i="20"/>
  <c r="BK42" i="20"/>
  <c r="BF35" i="20"/>
  <c r="BJ35" i="20"/>
  <c r="BN35" i="20"/>
  <c r="BH35" i="20"/>
  <c r="BI35" i="20"/>
  <c r="BG35" i="20"/>
  <c r="BK35" i="20"/>
  <c r="BL35" i="20"/>
  <c r="BM35" i="20"/>
  <c r="BL33" i="20"/>
  <c r="BG33" i="20"/>
  <c r="BI33" i="20"/>
  <c r="BM33" i="20"/>
  <c r="BK33" i="20"/>
  <c r="BJ33" i="20"/>
  <c r="BF33" i="20"/>
  <c r="BH33" i="20"/>
  <c r="BN33" i="20"/>
  <c r="BH37" i="20"/>
  <c r="BL37" i="20"/>
  <c r="BF37" i="20"/>
  <c r="BN37" i="20"/>
  <c r="BG37" i="20"/>
  <c r="BI37" i="20"/>
  <c r="BM37" i="20"/>
  <c r="BJ37" i="20"/>
  <c r="BK37" i="20"/>
  <c r="W351" i="20"/>
  <c r="W295" i="20"/>
  <c r="W239" i="20"/>
  <c r="W183" i="20"/>
  <c r="W127" i="20"/>
  <c r="W71" i="20"/>
  <c r="W15" i="20"/>
  <c r="I351" i="20"/>
  <c r="I295" i="20"/>
  <c r="I239" i="20"/>
  <c r="I183" i="20"/>
  <c r="C17" i="7"/>
  <c r="D15" i="7"/>
  <c r="C15" i="7"/>
  <c r="C13" i="7"/>
  <c r="D11" i="7"/>
  <c r="C11" i="7"/>
  <c r="C9" i="7"/>
  <c r="D7" i="7"/>
  <c r="C7" i="7"/>
  <c r="DW32" i="7" l="1"/>
  <c r="F403" i="20"/>
  <c r="DQ32" i="7"/>
  <c r="D403" i="20"/>
  <c r="DG32" i="7"/>
  <c r="F347" i="20"/>
  <c r="DA32" i="7"/>
  <c r="D347" i="20"/>
  <c r="CK32" i="7"/>
  <c r="D291" i="20"/>
  <c r="CQ32" i="7"/>
  <c r="F291" i="20"/>
  <c r="BE32" i="7"/>
  <c r="D179" i="20"/>
  <c r="BK32" i="7"/>
  <c r="F179" i="20"/>
  <c r="DV33" i="7"/>
  <c r="E404" i="20"/>
  <c r="DF33" i="7"/>
  <c r="E348" i="20"/>
  <c r="CP33" i="7"/>
  <c r="E292" i="20"/>
  <c r="BJ33" i="7"/>
  <c r="E180" i="20"/>
  <c r="AO32" i="7"/>
  <c r="D123" i="20"/>
  <c r="AU32" i="7"/>
  <c r="F123" i="20"/>
  <c r="AT33" i="7"/>
  <c r="E124" i="20"/>
  <c r="AD33" i="7"/>
  <c r="E68" i="20"/>
  <c r="AE32" i="7"/>
  <c r="F67" i="20"/>
  <c r="Y32" i="7"/>
  <c r="D67" i="20"/>
  <c r="I32" i="7"/>
  <c r="D11" i="20"/>
  <c r="O32" i="7"/>
  <c r="F11" i="20"/>
  <c r="N33" i="7"/>
  <c r="E12" i="20"/>
  <c r="BZ33" i="7"/>
  <c r="E236" i="20"/>
  <c r="CA32" i="7"/>
  <c r="F235" i="20"/>
  <c r="BU32" i="7"/>
  <c r="D235" i="20"/>
  <c r="BF369" i="20"/>
  <c r="BJ89" i="20"/>
  <c r="BG89" i="20"/>
  <c r="BK89" i="20"/>
  <c r="BM89" i="20"/>
  <c r="BK313" i="20"/>
  <c r="BL313" i="20"/>
  <c r="BG369" i="20"/>
  <c r="BI369" i="20"/>
  <c r="BL89" i="20"/>
  <c r="BN89" i="20"/>
  <c r="BI89" i="20"/>
  <c r="BF89" i="20"/>
  <c r="BK369" i="20"/>
  <c r="BN369" i="20"/>
  <c r="BJ369" i="20"/>
  <c r="BL369" i="20"/>
  <c r="BF313" i="20"/>
  <c r="BG313" i="20"/>
  <c r="BH313" i="20"/>
  <c r="BN313" i="20"/>
  <c r="BI313" i="20"/>
  <c r="BM313" i="20"/>
  <c r="AK295" i="20"/>
  <c r="BE295" i="20"/>
  <c r="BE239" i="20"/>
  <c r="AK239" i="20"/>
  <c r="BO71" i="20"/>
  <c r="AU71" i="20"/>
  <c r="BO295" i="20"/>
  <c r="AU295" i="20"/>
  <c r="BO127" i="20"/>
  <c r="AU127" i="20"/>
  <c r="BO351" i="20"/>
  <c r="AU351" i="20"/>
  <c r="BE351" i="20"/>
  <c r="AK351" i="20"/>
  <c r="BO183" i="20"/>
  <c r="AU183" i="20"/>
  <c r="BE183" i="20"/>
  <c r="AK183" i="20"/>
  <c r="AU15" i="20"/>
  <c r="BO15" i="20"/>
  <c r="BO239" i="20"/>
  <c r="AU239" i="20"/>
  <c r="J127" i="20"/>
  <c r="J153" i="20" s="1"/>
  <c r="BE153" i="20" s="1"/>
  <c r="D9" i="7"/>
  <c r="J239" i="20"/>
  <c r="J265" i="20" s="1"/>
  <c r="BE265" i="20" s="1"/>
  <c r="D13" i="7"/>
  <c r="J351" i="20"/>
  <c r="J377" i="20" s="1"/>
  <c r="AK377" i="20" s="1"/>
  <c r="D17" i="7"/>
  <c r="BN266" i="20"/>
  <c r="BH266" i="20"/>
  <c r="BF266" i="20"/>
  <c r="BI266" i="20"/>
  <c r="BJ266" i="20"/>
  <c r="BL266" i="20"/>
  <c r="BK266" i="20"/>
  <c r="BG266" i="20"/>
  <c r="BM266" i="20"/>
  <c r="BS322" i="20"/>
  <c r="BQ322" i="20"/>
  <c r="BP322" i="20"/>
  <c r="BV322" i="20"/>
  <c r="BX322" i="20"/>
  <c r="BW322" i="20"/>
  <c r="BU322" i="20"/>
  <c r="BT322" i="20"/>
  <c r="BR322" i="20"/>
  <c r="BR266" i="20"/>
  <c r="BP266" i="20"/>
  <c r="BW266" i="20"/>
  <c r="BU266" i="20"/>
  <c r="BQ266" i="20"/>
  <c r="BV266" i="20"/>
  <c r="BT266" i="20"/>
  <c r="BS266" i="20"/>
  <c r="BX266" i="20"/>
  <c r="J71" i="20"/>
  <c r="J97" i="20" s="1"/>
  <c r="X295" i="20"/>
  <c r="X321" i="20" s="1"/>
  <c r="BO321" i="20" s="1"/>
  <c r="BQ210" i="20"/>
  <c r="BP210" i="20"/>
  <c r="BW210" i="20"/>
  <c r="BV210" i="20"/>
  <c r="BX210" i="20"/>
  <c r="BU210" i="20"/>
  <c r="BT210" i="20"/>
  <c r="BS210" i="20"/>
  <c r="BR210" i="20"/>
  <c r="BK378" i="20"/>
  <c r="BF378" i="20"/>
  <c r="BH378" i="20"/>
  <c r="BN378" i="20"/>
  <c r="BG378" i="20"/>
  <c r="BL378" i="20"/>
  <c r="BI378" i="20"/>
  <c r="BJ378" i="20"/>
  <c r="BM378" i="20"/>
  <c r="BS154" i="20"/>
  <c r="BR154" i="20"/>
  <c r="BU154" i="20"/>
  <c r="BT154" i="20"/>
  <c r="BX154" i="20"/>
  <c r="BW154" i="20"/>
  <c r="BV154" i="20"/>
  <c r="BP154" i="20"/>
  <c r="BQ154" i="20"/>
  <c r="BQ42" i="20"/>
  <c r="BX42" i="20"/>
  <c r="BR42" i="20"/>
  <c r="BS42" i="20"/>
  <c r="BU42" i="20"/>
  <c r="BT42" i="20"/>
  <c r="BP42" i="20"/>
  <c r="BV42" i="20"/>
  <c r="BW42" i="20"/>
  <c r="J183" i="20"/>
  <c r="J209" i="20" s="1"/>
  <c r="BV378" i="20"/>
  <c r="BP378" i="20"/>
  <c r="BW378" i="20"/>
  <c r="BU378" i="20"/>
  <c r="BR378" i="20"/>
  <c r="BX378" i="20"/>
  <c r="BT378" i="20"/>
  <c r="BS378" i="20"/>
  <c r="BQ378" i="20"/>
  <c r="BK322" i="20"/>
  <c r="BF322" i="20"/>
  <c r="BL322" i="20"/>
  <c r="BI322" i="20"/>
  <c r="BG322" i="20"/>
  <c r="BM322" i="20"/>
  <c r="BN322" i="20"/>
  <c r="BJ322" i="20"/>
  <c r="BH322" i="20"/>
  <c r="BR98" i="20"/>
  <c r="BW98" i="20"/>
  <c r="BV98" i="20"/>
  <c r="BQ98" i="20"/>
  <c r="BT98" i="20"/>
  <c r="BU98" i="20"/>
  <c r="BX98" i="20"/>
  <c r="BP98" i="20"/>
  <c r="BS98" i="20"/>
  <c r="X351" i="20"/>
  <c r="X377" i="20" s="1"/>
  <c r="X239" i="20"/>
  <c r="X265" i="20" s="1"/>
  <c r="X183" i="20"/>
  <c r="X209" i="20" s="1"/>
  <c r="X127" i="20"/>
  <c r="X153" i="20" s="1"/>
  <c r="X71" i="20"/>
  <c r="X97" i="20" s="1"/>
  <c r="J295" i="20"/>
  <c r="J321" i="20" s="1"/>
  <c r="DW33" i="7" l="1"/>
  <c r="F404" i="20"/>
  <c r="DQ33" i="7"/>
  <c r="D404" i="20"/>
  <c r="DA33" i="7"/>
  <c r="D348" i="20"/>
  <c r="DG33" i="7"/>
  <c r="F348" i="20"/>
  <c r="CQ33" i="7"/>
  <c r="F292" i="20"/>
  <c r="CK33" i="7"/>
  <c r="D292" i="20"/>
  <c r="BK33" i="7"/>
  <c r="F180" i="20"/>
  <c r="BE33" i="7"/>
  <c r="D180" i="20"/>
  <c r="DV34" i="7"/>
  <c r="E405" i="20"/>
  <c r="DF34" i="7"/>
  <c r="E349" i="20"/>
  <c r="CP34" i="7"/>
  <c r="E293" i="20"/>
  <c r="BJ34" i="7"/>
  <c r="E181" i="20"/>
  <c r="AU33" i="7"/>
  <c r="F124" i="20"/>
  <c r="AO33" i="7"/>
  <c r="D124" i="20"/>
  <c r="AT34" i="7"/>
  <c r="E125" i="20"/>
  <c r="AD34" i="7"/>
  <c r="E69" i="20"/>
  <c r="Y33" i="7"/>
  <c r="D68" i="20"/>
  <c r="AE33" i="7"/>
  <c r="F68" i="20"/>
  <c r="O33" i="7"/>
  <c r="F12" i="20"/>
  <c r="I33" i="7"/>
  <c r="D12" i="20"/>
  <c r="N34" i="7"/>
  <c r="E13" i="20"/>
  <c r="BZ34" i="7"/>
  <c r="E237" i="20"/>
  <c r="BU33" i="7"/>
  <c r="D236" i="20"/>
  <c r="CA33" i="7"/>
  <c r="F236" i="20"/>
  <c r="AK153" i="20"/>
  <c r="BP351" i="20"/>
  <c r="BQ351" i="20"/>
  <c r="BX351" i="20"/>
  <c r="BW351" i="20"/>
  <c r="BS351" i="20"/>
  <c r="BV351" i="20"/>
  <c r="BR351" i="20"/>
  <c r="BT351" i="20"/>
  <c r="BU351" i="20"/>
  <c r="BE377" i="20"/>
  <c r="BF377" i="20" s="1"/>
  <c r="BW15" i="20"/>
  <c r="BS15" i="20"/>
  <c r="BX15" i="20"/>
  <c r="BR15" i="20"/>
  <c r="BV15" i="20"/>
  <c r="BQ15" i="20"/>
  <c r="BP15" i="20"/>
  <c r="BU15" i="20"/>
  <c r="BT15" i="20"/>
  <c r="BS183" i="20"/>
  <c r="BU183" i="20"/>
  <c r="BQ183" i="20"/>
  <c r="BT183" i="20"/>
  <c r="BW183" i="20"/>
  <c r="BV183" i="20"/>
  <c r="BR183" i="20"/>
  <c r="BP183" i="20"/>
  <c r="BX183" i="20"/>
  <c r="BS295" i="20"/>
  <c r="BX295" i="20"/>
  <c r="BW295" i="20"/>
  <c r="BP295" i="20"/>
  <c r="BQ295" i="20"/>
  <c r="BV295" i="20"/>
  <c r="BR295" i="20"/>
  <c r="BT295" i="20"/>
  <c r="BU295" i="20"/>
  <c r="BN295" i="20"/>
  <c r="BI295" i="20"/>
  <c r="BF295" i="20"/>
  <c r="BH295" i="20"/>
  <c r="BM295" i="20"/>
  <c r="BJ295" i="20"/>
  <c r="BK295" i="20"/>
  <c r="BG295" i="20"/>
  <c r="BL295" i="20"/>
  <c r="BI239" i="20"/>
  <c r="BN239" i="20"/>
  <c r="BF239" i="20"/>
  <c r="BH239" i="20"/>
  <c r="BM239" i="20"/>
  <c r="BJ239" i="20"/>
  <c r="BL239" i="20"/>
  <c r="BK239" i="20"/>
  <c r="BG239" i="20"/>
  <c r="BS239" i="20"/>
  <c r="BX239" i="20"/>
  <c r="BW239" i="20"/>
  <c r="BP239" i="20"/>
  <c r="BQ239" i="20"/>
  <c r="BV239" i="20"/>
  <c r="BR239" i="20"/>
  <c r="BT239" i="20"/>
  <c r="BU239" i="20"/>
  <c r="BK183" i="20"/>
  <c r="BI183" i="20"/>
  <c r="BL183" i="20"/>
  <c r="BF183" i="20"/>
  <c r="BN183" i="20"/>
  <c r="BH183" i="20"/>
  <c r="BJ183" i="20"/>
  <c r="BM183" i="20"/>
  <c r="BG183" i="20"/>
  <c r="BL351" i="20"/>
  <c r="BM351" i="20"/>
  <c r="BN351" i="20"/>
  <c r="BJ351" i="20"/>
  <c r="BK351" i="20"/>
  <c r="BH351" i="20"/>
  <c r="BG351" i="20"/>
  <c r="BI351" i="20"/>
  <c r="BF351" i="20"/>
  <c r="BS127" i="20"/>
  <c r="BU127" i="20"/>
  <c r="BV127" i="20"/>
  <c r="BR127" i="20"/>
  <c r="BT127" i="20"/>
  <c r="BX127" i="20"/>
  <c r="BW127" i="20"/>
  <c r="BP127" i="20"/>
  <c r="BQ127" i="20"/>
  <c r="BS71" i="20"/>
  <c r="BU71" i="20"/>
  <c r="BV71" i="20"/>
  <c r="BR71" i="20"/>
  <c r="BT71" i="20"/>
  <c r="BX71" i="20"/>
  <c r="BW71" i="20"/>
  <c r="BP71" i="20"/>
  <c r="BQ71" i="20"/>
  <c r="AU321" i="20"/>
  <c r="AK265" i="20"/>
  <c r="BE209" i="20"/>
  <c r="AK209" i="20"/>
  <c r="BJ153" i="20"/>
  <c r="BG153" i="20"/>
  <c r="BL153" i="20"/>
  <c r="BF153" i="20"/>
  <c r="BK153" i="20"/>
  <c r="BN153" i="20"/>
  <c r="BH153" i="20"/>
  <c r="BI153" i="20"/>
  <c r="BM153" i="20"/>
  <c r="BE97" i="20"/>
  <c r="AK97" i="20"/>
  <c r="BO377" i="20"/>
  <c r="AU377" i="20"/>
  <c r="BN377" i="20"/>
  <c r="BE321" i="20"/>
  <c r="AK321" i="20"/>
  <c r="BV321" i="20"/>
  <c r="BR321" i="20"/>
  <c r="BU321" i="20"/>
  <c r="BQ321" i="20"/>
  <c r="BX321" i="20"/>
  <c r="BP321" i="20"/>
  <c r="BT321" i="20"/>
  <c r="BS321" i="20"/>
  <c r="BW321" i="20"/>
  <c r="BN265" i="20"/>
  <c r="BJ265" i="20"/>
  <c r="BF265" i="20"/>
  <c r="BM265" i="20"/>
  <c r="BI265" i="20"/>
  <c r="BH265" i="20"/>
  <c r="BK265" i="20"/>
  <c r="BG265" i="20"/>
  <c r="BL265" i="20"/>
  <c r="AU265" i="20"/>
  <c r="BO265" i="20"/>
  <c r="BO209" i="20"/>
  <c r="AU209" i="20"/>
  <c r="AU97" i="20"/>
  <c r="BO97" i="20"/>
  <c r="BO153" i="20"/>
  <c r="AU153" i="20"/>
  <c r="J15" i="20"/>
  <c r="J41" i="20" s="1"/>
  <c r="DW34" i="7" l="1"/>
  <c r="F405" i="20"/>
  <c r="DQ34" i="7"/>
  <c r="D405" i="20"/>
  <c r="DG34" i="7"/>
  <c r="F349" i="20"/>
  <c r="DA34" i="7"/>
  <c r="D349" i="20"/>
  <c r="CK34" i="7"/>
  <c r="D293" i="20"/>
  <c r="CQ34" i="7"/>
  <c r="F293" i="20"/>
  <c r="BE34" i="7"/>
  <c r="D181" i="20"/>
  <c r="BK34" i="7"/>
  <c r="F181" i="20"/>
  <c r="DV35" i="7"/>
  <c r="E406" i="20"/>
  <c r="DF35" i="7"/>
  <c r="E350" i="20"/>
  <c r="CP35" i="7"/>
  <c r="E294" i="20"/>
  <c r="BJ35" i="7"/>
  <c r="E182" i="20"/>
  <c r="AO34" i="7"/>
  <c r="D125" i="20"/>
  <c r="AU34" i="7"/>
  <c r="F125" i="20"/>
  <c r="AT35" i="7"/>
  <c r="E126" i="20"/>
  <c r="AD35" i="7"/>
  <c r="E70" i="20"/>
  <c r="AE34" i="7"/>
  <c r="F69" i="20"/>
  <c r="Y34" i="7"/>
  <c r="D69" i="20"/>
  <c r="I34" i="7"/>
  <c r="D13" i="20"/>
  <c r="O34" i="7"/>
  <c r="F13" i="20"/>
  <c r="N35" i="7"/>
  <c r="E14" i="20"/>
  <c r="BZ35" i="7"/>
  <c r="E238" i="20"/>
  <c r="CA34" i="7"/>
  <c r="F237" i="20"/>
  <c r="BU34" i="7"/>
  <c r="D237" i="20"/>
  <c r="BI377" i="20"/>
  <c r="BH377" i="20"/>
  <c r="BK377" i="20"/>
  <c r="BG377" i="20"/>
  <c r="BJ377" i="20"/>
  <c r="BM377" i="20"/>
  <c r="BL377" i="20"/>
  <c r="BF97" i="20"/>
  <c r="BK97" i="20"/>
  <c r="BJ97" i="20"/>
  <c r="BH97" i="20"/>
  <c r="BN97" i="20"/>
  <c r="BG97" i="20"/>
  <c r="BL97" i="20"/>
  <c r="BI97" i="20"/>
  <c r="BM97" i="20"/>
  <c r="BE41" i="20"/>
  <c r="AK41" i="20"/>
  <c r="BL209" i="20"/>
  <c r="BM209" i="20"/>
  <c r="BG209" i="20"/>
  <c r="BN209" i="20"/>
  <c r="BH209" i="20"/>
  <c r="BI209" i="20"/>
  <c r="BF209" i="20"/>
  <c r="BK209" i="20"/>
  <c r="BJ209" i="20"/>
  <c r="BV377" i="20"/>
  <c r="BR377" i="20"/>
  <c r="BU377" i="20"/>
  <c r="BQ377" i="20"/>
  <c r="BW377" i="20"/>
  <c r="BT377" i="20"/>
  <c r="BP377" i="20"/>
  <c r="BX377" i="20"/>
  <c r="BS377" i="20"/>
  <c r="BN321" i="20"/>
  <c r="BJ321" i="20"/>
  <c r="BF321" i="20"/>
  <c r="BM321" i="20"/>
  <c r="BI321" i="20"/>
  <c r="BH321" i="20"/>
  <c r="BL321" i="20"/>
  <c r="BK321" i="20"/>
  <c r="BG321" i="20"/>
  <c r="BV265" i="20"/>
  <c r="BR265" i="20"/>
  <c r="BU265" i="20"/>
  <c r="BQ265" i="20"/>
  <c r="BX265" i="20"/>
  <c r="BP265" i="20"/>
  <c r="BW265" i="20"/>
  <c r="BS265" i="20"/>
  <c r="BT265" i="20"/>
  <c r="BV209" i="20"/>
  <c r="BR209" i="20"/>
  <c r="BX209" i="20"/>
  <c r="BT209" i="20"/>
  <c r="BP209" i="20"/>
  <c r="BW209" i="20"/>
  <c r="BS209" i="20"/>
  <c r="BQ209" i="20"/>
  <c r="BU209" i="20"/>
  <c r="BV153" i="20"/>
  <c r="BR153" i="20"/>
  <c r="BX153" i="20"/>
  <c r="BT153" i="20"/>
  <c r="BP153" i="20"/>
  <c r="BW153" i="20"/>
  <c r="BS153" i="20"/>
  <c r="BQ153" i="20"/>
  <c r="BU153" i="20"/>
  <c r="BU97" i="20"/>
  <c r="BT97" i="20"/>
  <c r="BV97" i="20"/>
  <c r="BP97" i="20"/>
  <c r="BS97" i="20"/>
  <c r="BQ97" i="20"/>
  <c r="BX97" i="20"/>
  <c r="BW97" i="20"/>
  <c r="BR97" i="20"/>
  <c r="X15" i="20"/>
  <c r="X41" i="20" s="1"/>
  <c r="C5" i="7"/>
  <c r="Z31" i="20"/>
  <c r="L367" i="20"/>
  <c r="L311" i="20"/>
  <c r="L255" i="20"/>
  <c r="L199" i="20"/>
  <c r="L143" i="20"/>
  <c r="L87" i="20"/>
  <c r="L31" i="20"/>
  <c r="DW35" i="7" l="1"/>
  <c r="F406" i="20"/>
  <c r="DQ35" i="7"/>
  <c r="D406" i="20"/>
  <c r="DA35" i="7"/>
  <c r="D350" i="20"/>
  <c r="DG35" i="7"/>
  <c r="F350" i="20"/>
  <c r="CQ35" i="7"/>
  <c r="F294" i="20"/>
  <c r="CK35" i="7"/>
  <c r="D294" i="20"/>
  <c r="BK35" i="7"/>
  <c r="F182" i="20"/>
  <c r="BE35" i="7"/>
  <c r="D182" i="20"/>
  <c r="DV36" i="7"/>
  <c r="E407" i="20"/>
  <c r="DF36" i="7"/>
  <c r="E351" i="20"/>
  <c r="CP36" i="7"/>
  <c r="E295" i="20"/>
  <c r="BJ36" i="7"/>
  <c r="E183" i="20"/>
  <c r="AU35" i="7"/>
  <c r="F126" i="20"/>
  <c r="AO35" i="7"/>
  <c r="D126" i="20"/>
  <c r="AT36" i="7"/>
  <c r="E127" i="20"/>
  <c r="AD36" i="7"/>
  <c r="E71" i="20"/>
  <c r="Y35" i="7"/>
  <c r="D70" i="20"/>
  <c r="AE35" i="7"/>
  <c r="F70" i="20"/>
  <c r="O35" i="7"/>
  <c r="F14" i="20"/>
  <c r="I35" i="7"/>
  <c r="D14" i="20"/>
  <c r="N36" i="7"/>
  <c r="E15" i="20"/>
  <c r="BZ36" i="7"/>
  <c r="E239" i="20"/>
  <c r="BU35" i="7"/>
  <c r="D238" i="20"/>
  <c r="CA35" i="7"/>
  <c r="F238" i="20"/>
  <c r="BH41" i="20"/>
  <c r="BM41" i="20"/>
  <c r="BK41" i="20"/>
  <c r="BL41" i="20"/>
  <c r="BF41" i="20"/>
  <c r="BJ41" i="20"/>
  <c r="BI41" i="20"/>
  <c r="BG41" i="20"/>
  <c r="BN41" i="20"/>
  <c r="BO41" i="20"/>
  <c r="AU41" i="20"/>
  <c r="DW36" i="7" l="1"/>
  <c r="F407" i="20"/>
  <c r="DQ36" i="7"/>
  <c r="D407" i="20"/>
  <c r="DG36" i="7"/>
  <c r="F351" i="20"/>
  <c r="DA36" i="7"/>
  <c r="D351" i="20"/>
  <c r="CK36" i="7"/>
  <c r="D295" i="20"/>
  <c r="CQ36" i="7"/>
  <c r="F295" i="20"/>
  <c r="BE36" i="7"/>
  <c r="D183" i="20"/>
  <c r="BK36" i="7"/>
  <c r="F183" i="20"/>
  <c r="DV37" i="7"/>
  <c r="E408" i="20"/>
  <c r="DF37" i="7"/>
  <c r="E352" i="20"/>
  <c r="CP37" i="7"/>
  <c r="E296" i="20"/>
  <c r="BJ37" i="7"/>
  <c r="E184" i="20"/>
  <c r="AO36" i="7"/>
  <c r="D127" i="20"/>
  <c r="AU36" i="7"/>
  <c r="F127" i="20"/>
  <c r="AT37" i="7"/>
  <c r="E128" i="20"/>
  <c r="AD37" i="7"/>
  <c r="E72" i="20"/>
  <c r="AE36" i="7"/>
  <c r="F71" i="20"/>
  <c r="Y36" i="7"/>
  <c r="D71" i="20"/>
  <c r="I36" i="7"/>
  <c r="D15" i="20"/>
  <c r="O36" i="7"/>
  <c r="F15" i="20"/>
  <c r="N37" i="7"/>
  <c r="E16" i="20"/>
  <c r="BZ37" i="7"/>
  <c r="E240" i="20"/>
  <c r="CA36" i="7"/>
  <c r="F239" i="20"/>
  <c r="BU36" i="7"/>
  <c r="D239" i="20"/>
  <c r="BQ41" i="20"/>
  <c r="BS41" i="20"/>
  <c r="BX41" i="20"/>
  <c r="BT41" i="20"/>
  <c r="BP41" i="20"/>
  <c r="BW41" i="20"/>
  <c r="BV41" i="20"/>
  <c r="BU41" i="20"/>
  <c r="BR41" i="20"/>
  <c r="DW37" i="7" l="1"/>
  <c r="F408" i="20"/>
  <c r="DQ37" i="7"/>
  <c r="D408" i="20"/>
  <c r="DA37" i="7"/>
  <c r="D352" i="20"/>
  <c r="DG37" i="7"/>
  <c r="F352" i="20"/>
  <c r="CQ37" i="7"/>
  <c r="F296" i="20"/>
  <c r="CK37" i="7"/>
  <c r="D296" i="20"/>
  <c r="BK37" i="7"/>
  <c r="F184" i="20"/>
  <c r="BE37" i="7"/>
  <c r="D184" i="20"/>
  <c r="DV38" i="7"/>
  <c r="E409" i="20"/>
  <c r="DF38" i="7"/>
  <c r="E353" i="20"/>
  <c r="CP38" i="7"/>
  <c r="E297" i="20"/>
  <c r="BJ38" i="7"/>
  <c r="E185" i="20"/>
  <c r="AU37" i="7"/>
  <c r="F128" i="20"/>
  <c r="AO37" i="7"/>
  <c r="D128" i="20"/>
  <c r="AT38" i="7"/>
  <c r="E129" i="20"/>
  <c r="AD38" i="7"/>
  <c r="E73" i="20"/>
  <c r="Y37" i="7"/>
  <c r="D72" i="20"/>
  <c r="AE37" i="7"/>
  <c r="F72" i="20"/>
  <c r="O37" i="7"/>
  <c r="F16" i="20"/>
  <c r="I37" i="7"/>
  <c r="D16" i="20"/>
  <c r="N38" i="7"/>
  <c r="E17" i="20"/>
  <c r="BZ38" i="7"/>
  <c r="E241" i="20"/>
  <c r="CA37" i="7"/>
  <c r="F240" i="20"/>
  <c r="BU37" i="7"/>
  <c r="D240" i="20"/>
  <c r="DW38" i="7" l="1"/>
  <c r="F409" i="20"/>
  <c r="DQ38" i="7"/>
  <c r="D409" i="20"/>
  <c r="DG38" i="7"/>
  <c r="F353" i="20"/>
  <c r="DA38" i="7"/>
  <c r="D353" i="20"/>
  <c r="CK38" i="7"/>
  <c r="D297" i="20"/>
  <c r="CQ38" i="7"/>
  <c r="F297" i="20"/>
  <c r="BE38" i="7"/>
  <c r="D185" i="20"/>
  <c r="BK38" i="7"/>
  <c r="F185" i="20"/>
  <c r="DV39" i="7"/>
  <c r="E410" i="20"/>
  <c r="DF39" i="7"/>
  <c r="E354" i="20"/>
  <c r="CP39" i="7"/>
  <c r="E298" i="20"/>
  <c r="BJ39" i="7"/>
  <c r="E186" i="20"/>
  <c r="AU38" i="7"/>
  <c r="F129" i="20"/>
  <c r="AO38" i="7"/>
  <c r="D129" i="20"/>
  <c r="AT39" i="7"/>
  <c r="E130" i="20"/>
  <c r="AD39" i="7"/>
  <c r="E74" i="20"/>
  <c r="AE38" i="7"/>
  <c r="F73" i="20"/>
  <c r="Y38" i="7"/>
  <c r="D73" i="20"/>
  <c r="I38" i="7"/>
  <c r="D17" i="20"/>
  <c r="O38" i="7"/>
  <c r="F17" i="20"/>
  <c r="N39" i="7"/>
  <c r="E18" i="20"/>
  <c r="BZ39" i="7"/>
  <c r="E242" i="20"/>
  <c r="BU38" i="7"/>
  <c r="D241" i="20"/>
  <c r="CA38" i="7"/>
  <c r="F241" i="20"/>
  <c r="DQ39" i="7" l="1"/>
  <c r="D410" i="20"/>
  <c r="DW39" i="7"/>
  <c r="F410" i="20"/>
  <c r="DA39" i="7"/>
  <c r="D354" i="20"/>
  <c r="DG39" i="7"/>
  <c r="F354" i="20"/>
  <c r="CQ39" i="7"/>
  <c r="F298" i="20"/>
  <c r="CK39" i="7"/>
  <c r="D298" i="20"/>
  <c r="BK39" i="7"/>
  <c r="F186" i="20"/>
  <c r="BE39" i="7"/>
  <c r="D186" i="20"/>
  <c r="DV40" i="7"/>
  <c r="E411" i="20"/>
  <c r="DF40" i="7"/>
  <c r="E355" i="20"/>
  <c r="CP40" i="7"/>
  <c r="E299" i="20"/>
  <c r="BJ40" i="7"/>
  <c r="E187" i="20"/>
  <c r="AU39" i="7"/>
  <c r="F130" i="20"/>
  <c r="AO39" i="7"/>
  <c r="D130" i="20"/>
  <c r="AT40" i="7"/>
  <c r="E131" i="20"/>
  <c r="AD40" i="7"/>
  <c r="E75" i="20"/>
  <c r="Y39" i="7"/>
  <c r="D74" i="20"/>
  <c r="AE39" i="7"/>
  <c r="F74" i="20"/>
  <c r="O39" i="7"/>
  <c r="F18" i="20"/>
  <c r="I39" i="7"/>
  <c r="D18" i="20"/>
  <c r="N40" i="7"/>
  <c r="E19" i="20"/>
  <c r="BZ40" i="7"/>
  <c r="E243" i="20"/>
  <c r="CA39" i="7"/>
  <c r="F242" i="20"/>
  <c r="BU39" i="7"/>
  <c r="D242" i="20"/>
  <c r="DW40" i="7" l="1"/>
  <c r="F411" i="20"/>
  <c r="DQ40" i="7"/>
  <c r="D411" i="20"/>
  <c r="DG40" i="7"/>
  <c r="F355" i="20"/>
  <c r="DA40" i="7"/>
  <c r="D355" i="20"/>
  <c r="CK40" i="7"/>
  <c r="D299" i="20"/>
  <c r="CQ40" i="7"/>
  <c r="F299" i="20"/>
  <c r="BE40" i="7"/>
  <c r="D187" i="20"/>
  <c r="BK40" i="7"/>
  <c r="F187" i="20"/>
  <c r="DV41" i="7"/>
  <c r="E412" i="20"/>
  <c r="DF41" i="7"/>
  <c r="E356" i="20"/>
  <c r="CP41" i="7"/>
  <c r="E300" i="20"/>
  <c r="BJ41" i="7"/>
  <c r="E188" i="20"/>
  <c r="AU40" i="7"/>
  <c r="F131" i="20"/>
  <c r="AO40" i="7"/>
  <c r="D131" i="20"/>
  <c r="AT41" i="7"/>
  <c r="E132" i="20"/>
  <c r="AD41" i="7"/>
  <c r="E76" i="20"/>
  <c r="AE40" i="7"/>
  <c r="F75" i="20"/>
  <c r="Y40" i="7"/>
  <c r="D75" i="20"/>
  <c r="I40" i="7"/>
  <c r="D19" i="20"/>
  <c r="O40" i="7"/>
  <c r="F19" i="20"/>
  <c r="N41" i="7"/>
  <c r="E20" i="20"/>
  <c r="BZ41" i="7"/>
  <c r="E244" i="20"/>
  <c r="BU40" i="7"/>
  <c r="D243" i="20"/>
  <c r="CA40" i="7"/>
  <c r="F243" i="20"/>
  <c r="DQ41" i="7" l="1"/>
  <c r="D412" i="20"/>
  <c r="DW41" i="7"/>
  <c r="F412" i="20"/>
  <c r="DA41" i="7"/>
  <c r="D356" i="20"/>
  <c r="DG41" i="7"/>
  <c r="F356" i="20"/>
  <c r="CQ41" i="7"/>
  <c r="F300" i="20"/>
  <c r="CK41" i="7"/>
  <c r="D300" i="20"/>
  <c r="BK41" i="7"/>
  <c r="F188" i="20"/>
  <c r="BE41" i="7"/>
  <c r="D188" i="20"/>
  <c r="DV42" i="7"/>
  <c r="E413" i="20"/>
  <c r="DF42" i="7"/>
  <c r="E357" i="20"/>
  <c r="CP42" i="7"/>
  <c r="E301" i="20"/>
  <c r="BJ42" i="7"/>
  <c r="E189" i="20"/>
  <c r="AU41" i="7"/>
  <c r="F132" i="20"/>
  <c r="AO41" i="7"/>
  <c r="D132" i="20"/>
  <c r="AT42" i="7"/>
  <c r="E133" i="20"/>
  <c r="AD42" i="7"/>
  <c r="E77" i="20"/>
  <c r="Y41" i="7"/>
  <c r="D76" i="20"/>
  <c r="AE41" i="7"/>
  <c r="F76" i="20"/>
  <c r="O41" i="7"/>
  <c r="F20" i="20"/>
  <c r="I41" i="7"/>
  <c r="D20" i="20"/>
  <c r="N42" i="7"/>
  <c r="E21" i="20"/>
  <c r="BZ42" i="7"/>
  <c r="E245" i="20"/>
  <c r="CA41" i="7"/>
  <c r="F244" i="20"/>
  <c r="BU41" i="7"/>
  <c r="D244" i="20"/>
  <c r="DW42" i="7" l="1"/>
  <c r="F413" i="20"/>
  <c r="DQ42" i="7"/>
  <c r="D413" i="20"/>
  <c r="DG42" i="7"/>
  <c r="F357" i="20"/>
  <c r="DA42" i="7"/>
  <c r="D357" i="20"/>
  <c r="CK42" i="7"/>
  <c r="D301" i="20"/>
  <c r="CQ42" i="7"/>
  <c r="F301" i="20"/>
  <c r="BE42" i="7"/>
  <c r="D189" i="20"/>
  <c r="BK42" i="7"/>
  <c r="F189" i="20"/>
  <c r="DV43" i="7"/>
  <c r="E414" i="20"/>
  <c r="DF43" i="7"/>
  <c r="E358" i="20"/>
  <c r="CP43" i="7"/>
  <c r="E302" i="20"/>
  <c r="BJ43" i="7"/>
  <c r="E190" i="20"/>
  <c r="AU42" i="7"/>
  <c r="F133" i="20"/>
  <c r="AO42" i="7"/>
  <c r="D133" i="20"/>
  <c r="AT43" i="7"/>
  <c r="E134" i="20"/>
  <c r="AD43" i="7"/>
  <c r="E78" i="20"/>
  <c r="AE42" i="7"/>
  <c r="F77" i="20"/>
  <c r="Y42" i="7"/>
  <c r="D77" i="20"/>
  <c r="I42" i="7"/>
  <c r="D21" i="20"/>
  <c r="O42" i="7"/>
  <c r="F21" i="20"/>
  <c r="N43" i="7"/>
  <c r="E22" i="20"/>
  <c r="BZ43" i="7"/>
  <c r="E246" i="20"/>
  <c r="BU42" i="7"/>
  <c r="D245" i="20"/>
  <c r="CA42" i="7"/>
  <c r="F245" i="20"/>
  <c r="DQ43" i="7" l="1"/>
  <c r="D414" i="20"/>
  <c r="DW43" i="7"/>
  <c r="F414" i="20"/>
  <c r="DA43" i="7"/>
  <c r="D358" i="20"/>
  <c r="DG43" i="7"/>
  <c r="F358" i="20"/>
  <c r="CQ43" i="7"/>
  <c r="F302" i="20"/>
  <c r="CK43" i="7"/>
  <c r="D302" i="20"/>
  <c r="BK43" i="7"/>
  <c r="F190" i="20"/>
  <c r="BE43" i="7"/>
  <c r="D190" i="20"/>
  <c r="DV44" i="7"/>
  <c r="E415" i="20"/>
  <c r="DF44" i="7"/>
  <c r="E359" i="20"/>
  <c r="CP44" i="7"/>
  <c r="E303" i="20"/>
  <c r="BJ44" i="7"/>
  <c r="E191" i="20"/>
  <c r="AU43" i="7"/>
  <c r="F134" i="20"/>
  <c r="AO43" i="7"/>
  <c r="D134" i="20"/>
  <c r="AT44" i="7"/>
  <c r="E135" i="20"/>
  <c r="AD44" i="7"/>
  <c r="E79" i="20"/>
  <c r="Y43" i="7"/>
  <c r="D78" i="20"/>
  <c r="AE43" i="7"/>
  <c r="F78" i="20"/>
  <c r="O43" i="7"/>
  <c r="F22" i="20"/>
  <c r="I43" i="7"/>
  <c r="D22" i="20"/>
  <c r="N44" i="7"/>
  <c r="E23" i="20"/>
  <c r="BZ44" i="7"/>
  <c r="E247" i="20"/>
  <c r="CA43" i="7"/>
  <c r="F246" i="20"/>
  <c r="BU43" i="7"/>
  <c r="D246" i="20"/>
  <c r="DW44" i="7" l="1"/>
  <c r="F415" i="20"/>
  <c r="DQ44" i="7"/>
  <c r="D415" i="20"/>
  <c r="DG44" i="7"/>
  <c r="F359" i="20"/>
  <c r="DA44" i="7"/>
  <c r="D359" i="20"/>
  <c r="CK44" i="7"/>
  <c r="D303" i="20"/>
  <c r="CQ44" i="7"/>
  <c r="F303" i="20"/>
  <c r="BE44" i="7"/>
  <c r="D191" i="20"/>
  <c r="BK44" i="7"/>
  <c r="F191" i="20"/>
  <c r="DV45" i="7"/>
  <c r="E416" i="20"/>
  <c r="DF45" i="7"/>
  <c r="E360" i="20"/>
  <c r="CP45" i="7"/>
  <c r="E304" i="20"/>
  <c r="BJ45" i="7"/>
  <c r="E192" i="20"/>
  <c r="AU44" i="7"/>
  <c r="F135" i="20"/>
  <c r="AO44" i="7"/>
  <c r="D135" i="20"/>
  <c r="AT45" i="7"/>
  <c r="E136" i="20"/>
  <c r="AD45" i="7"/>
  <c r="E80" i="20"/>
  <c r="AE44" i="7"/>
  <c r="F79" i="20"/>
  <c r="Y44" i="7"/>
  <c r="D79" i="20"/>
  <c r="I44" i="7"/>
  <c r="D23" i="20"/>
  <c r="O44" i="7"/>
  <c r="F23" i="20"/>
  <c r="N45" i="7"/>
  <c r="E24" i="20"/>
  <c r="BZ45" i="7"/>
  <c r="E248" i="20"/>
  <c r="BU44" i="7"/>
  <c r="D247" i="20"/>
  <c r="CA44" i="7"/>
  <c r="F247" i="20"/>
  <c r="DQ45" i="7" l="1"/>
  <c r="D416" i="20"/>
  <c r="DW45" i="7"/>
  <c r="F416" i="20"/>
  <c r="DA45" i="7"/>
  <c r="D360" i="20"/>
  <c r="DG45" i="7"/>
  <c r="F360" i="20"/>
  <c r="CQ45" i="7"/>
  <c r="F304" i="20"/>
  <c r="CK45" i="7"/>
  <c r="D304" i="20"/>
  <c r="BK45" i="7"/>
  <c r="F192" i="20"/>
  <c r="BE45" i="7"/>
  <c r="D192" i="20"/>
  <c r="DV46" i="7"/>
  <c r="E417" i="20"/>
  <c r="DF46" i="7"/>
  <c r="E361" i="20"/>
  <c r="CP46" i="7"/>
  <c r="E305" i="20"/>
  <c r="BJ46" i="7"/>
  <c r="E193" i="20"/>
  <c r="AU45" i="7"/>
  <c r="F136" i="20"/>
  <c r="AO45" i="7"/>
  <c r="D136" i="20"/>
  <c r="AT46" i="7"/>
  <c r="E137" i="20"/>
  <c r="AD46" i="7"/>
  <c r="E81" i="20"/>
  <c r="Y45" i="7"/>
  <c r="D80" i="20"/>
  <c r="AE45" i="7"/>
  <c r="F80" i="20"/>
  <c r="O45" i="7"/>
  <c r="F24" i="20"/>
  <c r="I45" i="7"/>
  <c r="D24" i="20"/>
  <c r="N46" i="7"/>
  <c r="E25" i="20"/>
  <c r="BZ46" i="7"/>
  <c r="E249" i="20"/>
  <c r="CA45" i="7"/>
  <c r="F248" i="20"/>
  <c r="BU45" i="7"/>
  <c r="D248" i="20"/>
  <c r="DW46" i="7" l="1"/>
  <c r="F417" i="20"/>
  <c r="DQ46" i="7"/>
  <c r="D417" i="20"/>
  <c r="DG46" i="7"/>
  <c r="F361" i="20"/>
  <c r="DA46" i="7"/>
  <c r="D361" i="20"/>
  <c r="CK46" i="7"/>
  <c r="D305" i="20"/>
  <c r="CQ46" i="7"/>
  <c r="F305" i="20"/>
  <c r="BE46" i="7"/>
  <c r="D193" i="20"/>
  <c r="BK46" i="7"/>
  <c r="F193" i="20"/>
  <c r="DV47" i="7"/>
  <c r="E418" i="20"/>
  <c r="DF47" i="7"/>
  <c r="E362" i="20"/>
  <c r="CP47" i="7"/>
  <c r="E306" i="20"/>
  <c r="BJ47" i="7"/>
  <c r="E194" i="20"/>
  <c r="AU46" i="7"/>
  <c r="F137" i="20"/>
  <c r="AO46" i="7"/>
  <c r="D137" i="20"/>
  <c r="AT47" i="7"/>
  <c r="E138" i="20"/>
  <c r="AD47" i="7"/>
  <c r="E82" i="20"/>
  <c r="AE46" i="7"/>
  <c r="F81" i="20"/>
  <c r="Y46" i="7"/>
  <c r="D81" i="20"/>
  <c r="I46" i="7"/>
  <c r="D25" i="20"/>
  <c r="O46" i="7"/>
  <c r="F25" i="20"/>
  <c r="N47" i="7"/>
  <c r="E26" i="20"/>
  <c r="BZ47" i="7"/>
  <c r="E250" i="20"/>
  <c r="BU46" i="7"/>
  <c r="D249" i="20"/>
  <c r="CA46" i="7"/>
  <c r="F249" i="20"/>
  <c r="DQ47" i="7" l="1"/>
  <c r="D418" i="20"/>
  <c r="DW47" i="7"/>
  <c r="F418" i="20"/>
  <c r="DA47" i="7"/>
  <c r="D362" i="20"/>
  <c r="DG47" i="7"/>
  <c r="F362" i="20"/>
  <c r="CQ47" i="7"/>
  <c r="F306" i="20"/>
  <c r="CK47" i="7"/>
  <c r="D306" i="20"/>
  <c r="BK47" i="7"/>
  <c r="F194" i="20"/>
  <c r="BE47" i="7"/>
  <c r="D194" i="20"/>
  <c r="DV48" i="7"/>
  <c r="E419" i="20"/>
  <c r="DF48" i="7"/>
  <c r="E363" i="20"/>
  <c r="CP48" i="7"/>
  <c r="E307" i="20"/>
  <c r="BJ48" i="7"/>
  <c r="E195" i="20"/>
  <c r="AU47" i="7"/>
  <c r="F138" i="20"/>
  <c r="AO47" i="7"/>
  <c r="D138" i="20"/>
  <c r="AT48" i="7"/>
  <c r="E139" i="20"/>
  <c r="AD48" i="7"/>
  <c r="E83" i="20"/>
  <c r="Y47" i="7"/>
  <c r="D82" i="20"/>
  <c r="AE47" i="7"/>
  <c r="F82" i="20"/>
  <c r="O47" i="7"/>
  <c r="F26" i="20"/>
  <c r="I47" i="7"/>
  <c r="D26" i="20"/>
  <c r="N48" i="7"/>
  <c r="E27" i="20"/>
  <c r="BZ48" i="7"/>
  <c r="E251" i="20"/>
  <c r="CA47" i="7"/>
  <c r="F250" i="20"/>
  <c r="BU47" i="7"/>
  <c r="D250" i="20"/>
  <c r="DW48" i="7" l="1"/>
  <c r="F419" i="20"/>
  <c r="DQ48" i="7"/>
  <c r="D419" i="20"/>
  <c r="DG48" i="7"/>
  <c r="F363" i="20"/>
  <c r="DA48" i="7"/>
  <c r="D363" i="20"/>
  <c r="CK48" i="7"/>
  <c r="D307" i="20"/>
  <c r="CQ48" i="7"/>
  <c r="F307" i="20"/>
  <c r="BE48" i="7"/>
  <c r="D195" i="20"/>
  <c r="BK48" i="7"/>
  <c r="F195" i="20"/>
  <c r="DV49" i="7"/>
  <c r="E420" i="20"/>
  <c r="DF49" i="7"/>
  <c r="E364" i="20"/>
  <c r="CP49" i="7"/>
  <c r="E308" i="20"/>
  <c r="BJ49" i="7"/>
  <c r="E196" i="20"/>
  <c r="AO48" i="7"/>
  <c r="D139" i="20"/>
  <c r="AU48" i="7"/>
  <c r="F139" i="20"/>
  <c r="AT49" i="7"/>
  <c r="E140" i="20"/>
  <c r="AD49" i="7"/>
  <c r="E84" i="20"/>
  <c r="AE48" i="7"/>
  <c r="F83" i="20"/>
  <c r="Y48" i="7"/>
  <c r="D83" i="20"/>
  <c r="I48" i="7"/>
  <c r="D27" i="20"/>
  <c r="O48" i="7"/>
  <c r="F27" i="20"/>
  <c r="N49" i="7"/>
  <c r="E28" i="20"/>
  <c r="BZ49" i="7"/>
  <c r="E252" i="20"/>
  <c r="BU48" i="7"/>
  <c r="D251" i="20"/>
  <c r="CA48" i="7"/>
  <c r="F251" i="20"/>
  <c r="DQ49" i="7" l="1"/>
  <c r="D420" i="20"/>
  <c r="DW49" i="7"/>
  <c r="F420" i="20"/>
  <c r="DA49" i="7"/>
  <c r="D364" i="20"/>
  <c r="DG49" i="7"/>
  <c r="F364" i="20"/>
  <c r="CQ49" i="7"/>
  <c r="F308" i="20"/>
  <c r="CK49" i="7"/>
  <c r="D308" i="20"/>
  <c r="BK49" i="7"/>
  <c r="F196" i="20"/>
  <c r="BE49" i="7"/>
  <c r="D196" i="20"/>
  <c r="DV50" i="7"/>
  <c r="E422" i="20" s="1"/>
  <c r="E421" i="20"/>
  <c r="DF50" i="7"/>
  <c r="E366" i="20" s="1"/>
  <c r="E365" i="20"/>
  <c r="CP50" i="7"/>
  <c r="E310" i="20" s="1"/>
  <c r="E309" i="20"/>
  <c r="BJ50" i="7"/>
  <c r="E198" i="20" s="1"/>
  <c r="E197" i="20"/>
  <c r="AU49" i="7"/>
  <c r="F140" i="20"/>
  <c r="AO49" i="7"/>
  <c r="D140" i="20"/>
  <c r="AT50" i="7"/>
  <c r="E142" i="20" s="1"/>
  <c r="E141" i="20"/>
  <c r="AD50" i="7"/>
  <c r="E86" i="20" s="1"/>
  <c r="E85" i="20"/>
  <c r="Y49" i="7"/>
  <c r="D84" i="20"/>
  <c r="AE49" i="7"/>
  <c r="F84" i="20"/>
  <c r="O49" i="7"/>
  <c r="F28" i="20"/>
  <c r="I49" i="7"/>
  <c r="D28" i="20"/>
  <c r="N50" i="7"/>
  <c r="E30" i="20" s="1"/>
  <c r="E29" i="20"/>
  <c r="BZ50" i="7"/>
  <c r="E254" i="20" s="1"/>
  <c r="E253" i="20"/>
  <c r="CA49" i="7"/>
  <c r="F252" i="20"/>
  <c r="BU49" i="7"/>
  <c r="D252" i="20"/>
  <c r="DW50" i="7" l="1"/>
  <c r="F422" i="20" s="1"/>
  <c r="F421" i="20"/>
  <c r="DQ50" i="7"/>
  <c r="D421" i="20"/>
  <c r="DG50" i="7"/>
  <c r="F366" i="20" s="1"/>
  <c r="F365" i="20"/>
  <c r="DA50" i="7"/>
  <c r="D365" i="20"/>
  <c r="CK50" i="7"/>
  <c r="D309" i="20"/>
  <c r="CQ50" i="7"/>
  <c r="F310" i="20" s="1"/>
  <c r="F309" i="20"/>
  <c r="BE50" i="7"/>
  <c r="D197" i="20"/>
  <c r="BK50" i="7"/>
  <c r="F198" i="20" s="1"/>
  <c r="F197" i="20"/>
  <c r="AO50" i="7"/>
  <c r="D141" i="20"/>
  <c r="AU50" i="7"/>
  <c r="F142" i="20" s="1"/>
  <c r="F141" i="20"/>
  <c r="AE50" i="7"/>
  <c r="F86" i="20" s="1"/>
  <c r="F85" i="20"/>
  <c r="Y50" i="7"/>
  <c r="D85" i="20"/>
  <c r="I50" i="7"/>
  <c r="D29" i="20"/>
  <c r="O50" i="7"/>
  <c r="F30" i="20" s="1"/>
  <c r="F29" i="20"/>
  <c r="BU50" i="7"/>
  <c r="D253" i="20"/>
  <c r="CA50" i="7"/>
  <c r="F254" i="20" s="1"/>
  <c r="F253" i="20"/>
  <c r="DQ51" i="7" l="1"/>
  <c r="D423" i="20" s="1"/>
  <c r="D422" i="20"/>
  <c r="DA51" i="7"/>
  <c r="D367" i="20" s="1"/>
  <c r="D366" i="20"/>
  <c r="CK51" i="7"/>
  <c r="D311" i="20" s="1"/>
  <c r="D310" i="20"/>
  <c r="BE51" i="7"/>
  <c r="D199" i="20" s="1"/>
  <c r="D198" i="20"/>
  <c r="AO51" i="7"/>
  <c r="D143" i="20" s="1"/>
  <c r="D142" i="20"/>
  <c r="Y51" i="7"/>
  <c r="D87" i="20" s="1"/>
  <c r="D86" i="20"/>
  <c r="I51" i="7"/>
  <c r="D31" i="20" s="1"/>
  <c r="D30" i="20"/>
  <c r="BU51" i="7"/>
  <c r="D255" i="20" s="1"/>
  <c r="D254" i="20"/>
</calcChain>
</file>

<file path=xl/sharedStrings.xml><?xml version="1.0" encoding="utf-8"?>
<sst xmlns="http://schemas.openxmlformats.org/spreadsheetml/2006/main" count="842" uniqueCount="171">
  <si>
    <t>ACAD1</t>
  </si>
  <si>
    <t>BRIG1</t>
  </si>
  <si>
    <t>DOSO1</t>
  </si>
  <si>
    <t>GRGU1</t>
  </si>
  <si>
    <t>LYBR1</t>
  </si>
  <si>
    <t>MOOS1</t>
  </si>
  <si>
    <t>SHEN1</t>
  </si>
  <si>
    <t>Year</t>
  </si>
  <si>
    <t>2000-2004</t>
  </si>
  <si>
    <t>5-year average DVs</t>
  </si>
  <si>
    <t>Site</t>
  </si>
  <si>
    <t>Worst days</t>
  </si>
  <si>
    <t>Year3</t>
  </si>
  <si>
    <t>Year4</t>
  </si>
  <si>
    <t>Year5</t>
  </si>
  <si>
    <t>No Degradation</t>
  </si>
  <si>
    <t>Uniform Rate of Progress</t>
  </si>
  <si>
    <t>Percentile</t>
  </si>
  <si>
    <t>Total Extinction (Mm-1)</t>
  </si>
  <si>
    <t>Total Extinction</t>
  </si>
  <si>
    <t>Sulfate Extinction</t>
  </si>
  <si>
    <t>Nitrate Extinction</t>
  </si>
  <si>
    <t>Organic Carbon Mass Extinction</t>
  </si>
  <si>
    <t>Light Absorbing Carbon Extinction</t>
  </si>
  <si>
    <t>Soil Extinction</t>
  </si>
  <si>
    <t>Sea Salt Extinction</t>
  </si>
  <si>
    <t>Rayleigh Extinction</t>
  </si>
  <si>
    <t>Sulfate Extinction (Mm-1)</t>
  </si>
  <si>
    <t>Nitrate Extinction (Mm-1)</t>
  </si>
  <si>
    <t>Organic Carbon Mass Extinction (Mm-1)</t>
  </si>
  <si>
    <t>Light Absorbing Carbon Extinction (Mm-1)</t>
  </si>
  <si>
    <t>Soil Extinction (Mm-1)</t>
  </si>
  <si>
    <t>Sea Salt Extinction (Mm-1)</t>
  </si>
  <si>
    <t>Rayleigh Extinction (Mm-1)</t>
  </si>
  <si>
    <t>Haze Index - 5-Year</t>
  </si>
  <si>
    <t>Haze Index - Annual</t>
  </si>
  <si>
    <t>Coarse Mass Extinction (Mm-1)</t>
  </si>
  <si>
    <t>Coarse Mass Extinction</t>
  </si>
  <si>
    <t>2008-2012</t>
  </si>
  <si>
    <t>Reconstructed total mass RCTM</t>
  </si>
  <si>
    <t>Reconstructed fine mass RCFM</t>
  </si>
  <si>
    <t>ammSO4</t>
  </si>
  <si>
    <t>ammNO3</t>
  </si>
  <si>
    <t>OMC</t>
  </si>
  <si>
    <t>EC</t>
  </si>
  <si>
    <t>SOIL</t>
  </si>
  <si>
    <t>CM_calculated</t>
  </si>
  <si>
    <t>SeaSalt</t>
  </si>
  <si>
    <t>AL</t>
  </si>
  <si>
    <t>CA</t>
  </si>
  <si>
    <t>EC1</t>
  </si>
  <si>
    <t>EC2</t>
  </si>
  <si>
    <t>EC3</t>
  </si>
  <si>
    <t>OC1</t>
  </si>
  <si>
    <t>OC2</t>
  </si>
  <si>
    <t>OC3</t>
  </si>
  <si>
    <t>OC4</t>
  </si>
  <si>
    <t>OP</t>
  </si>
  <si>
    <t>OC</t>
  </si>
  <si>
    <t>CHL</t>
  </si>
  <si>
    <t>CL</t>
  </si>
  <si>
    <t>FE</t>
  </si>
  <si>
    <t>NO3</t>
  </si>
  <si>
    <t>SI</t>
  </si>
  <si>
    <t>SO4</t>
  </si>
  <si>
    <t>S</t>
  </si>
  <si>
    <t>TI</t>
  </si>
  <si>
    <t>2000-04</t>
  </si>
  <si>
    <t>5-yr period</t>
  </si>
  <si>
    <t>2005-09</t>
  </si>
  <si>
    <t>2006-10</t>
  </si>
  <si>
    <t>2007-11</t>
  </si>
  <si>
    <t>2008-12</t>
  </si>
  <si>
    <t>2009-13</t>
  </si>
  <si>
    <t>2010-14</t>
  </si>
  <si>
    <t>2011-15</t>
  </si>
  <si>
    <t>2012-16</t>
  </si>
  <si>
    <t>2013-17</t>
  </si>
  <si>
    <t>2014-18</t>
  </si>
  <si>
    <t>2001-05</t>
  </si>
  <si>
    <t>2002-06</t>
  </si>
  <si>
    <t>2003-07</t>
  </si>
  <si>
    <t>2004-08</t>
  </si>
  <si>
    <t xml:space="preserve"> </t>
  </si>
  <si>
    <t>Total PM Extinction (Mm-1)</t>
  </si>
  <si>
    <t>Years</t>
  </si>
  <si>
    <t>Sulfate Bext</t>
  </si>
  <si>
    <t>Nitrate Bext</t>
  </si>
  <si>
    <t>Rayleigh Bext</t>
  </si>
  <si>
    <t>Sea Salt Bext</t>
  </si>
  <si>
    <t>Coarse Bext</t>
  </si>
  <si>
    <t>Soil Bext</t>
  </si>
  <si>
    <t>EC Bext</t>
  </si>
  <si>
    <t xml:space="preserve">              Lye Brook</t>
  </si>
  <si>
    <t xml:space="preserve">             Great Gulf</t>
  </si>
  <si>
    <t xml:space="preserve">             Dolly Sods</t>
  </si>
  <si>
    <t xml:space="preserve">             Brigantine</t>
  </si>
  <si>
    <t>difference to</t>
  </si>
  <si>
    <t>JARI1</t>
  </si>
  <si>
    <t/>
  </si>
  <si>
    <t>Total Mass (MT)</t>
  </si>
  <si>
    <t>Fine Mass (MF)</t>
  </si>
  <si>
    <t>AS</t>
  </si>
  <si>
    <t>BR</t>
  </si>
  <si>
    <t>CR</t>
  </si>
  <si>
    <t>CU</t>
  </si>
  <si>
    <t>PB</t>
  </si>
  <si>
    <t>MG</t>
  </si>
  <si>
    <t>MN</t>
  </si>
  <si>
    <t>NI</t>
  </si>
  <si>
    <t>N2</t>
  </si>
  <si>
    <t>P</t>
  </si>
  <si>
    <t>K</t>
  </si>
  <si>
    <t>RB</t>
  </si>
  <si>
    <t>SE</t>
  </si>
  <si>
    <t>NA</t>
  </si>
  <si>
    <t>SR</t>
  </si>
  <si>
    <t>V</t>
  </si>
  <si>
    <t>ZN</t>
  </si>
  <si>
    <t>ZR</t>
  </si>
  <si>
    <t>Standard Visual Range (SVR)</t>
  </si>
  <si>
    <t xml:space="preserve">            James River</t>
  </si>
  <si>
    <t xml:space="preserve">             Shenandoah</t>
  </si>
  <si>
    <t xml:space="preserve">              Acadia   </t>
  </si>
  <si>
    <t xml:space="preserve">           Moosehorn</t>
  </si>
  <si>
    <t>OCM Bext</t>
  </si>
  <si>
    <t>Haze Index, Annual - 20% Most Impaired Days</t>
  </si>
  <si>
    <t>Haze Index, 5-Year Baseline - 20% Most Impaired Days</t>
  </si>
  <si>
    <t>Natural Conditions - 20% Most Impaired Days</t>
  </si>
  <si>
    <t>RPG - 20% Most Impaired Days</t>
  </si>
  <si>
    <t>Straight line path to RPG - 20% Most Impaired Days</t>
  </si>
  <si>
    <t>Haze Index, 5-Year Rolling - 20% Most Impaired Days</t>
  </si>
  <si>
    <t>Reasonable Progress Goal - 20% Most Impaired</t>
  </si>
  <si>
    <t>2015-19</t>
  </si>
  <si>
    <t>2016-20</t>
  </si>
  <si>
    <t>2017-21</t>
  </si>
  <si>
    <t>2018-22</t>
  </si>
  <si>
    <t>2019-23</t>
  </si>
  <si>
    <t>2020-24</t>
  </si>
  <si>
    <t>2021-25</t>
  </si>
  <si>
    <t>2022-26</t>
  </si>
  <si>
    <t>2023-27</t>
  </si>
  <si>
    <t>2024-28</t>
  </si>
  <si>
    <t>20% most impaired day extinction (Mm-1)</t>
  </si>
  <si>
    <t>LYBR_RHTS</t>
  </si>
  <si>
    <t>NAT 10</t>
  </si>
  <si>
    <t>NAT 90</t>
  </si>
  <si>
    <t>Total Extinction Fraction</t>
  </si>
  <si>
    <t>Sulfate Extinction Fraction</t>
  </si>
  <si>
    <t>Nitrate Extinction Fraction</t>
  </si>
  <si>
    <t>Organic Carbon Mass Extinction Fraction</t>
  </si>
  <si>
    <t>Light Absorbing Carbon Extinction Fraction</t>
  </si>
  <si>
    <t>Soil Extinction Fraction</t>
  </si>
  <si>
    <t>Coarse Mass Extinction Fraction</t>
  </si>
  <si>
    <t>Sea Salt Extinction Fraction</t>
  </si>
  <si>
    <t>Rayleigh Extinction Fraction</t>
  </si>
  <si>
    <t>Haze Index, Annual - 20% Clearest Days</t>
  </si>
  <si>
    <t>Haze Index, 5-Year Baseline - 20% Clearest Days</t>
  </si>
  <si>
    <t>Natural Conditions - 20% Clearest Days</t>
  </si>
  <si>
    <t>Reasonable Progress Goal (RPG) - 20% Clearest Days</t>
  </si>
  <si>
    <t>Straight line path to RPG - 20% Clearest Days</t>
  </si>
  <si>
    <t>Haze Index, 5-Year Rolling - 20% Clearest Days</t>
  </si>
  <si>
    <t>20% clearest day extinction (Mm-1)</t>
  </si>
  <si>
    <t>Reasonable Progress Goal - 20% Clearest</t>
  </si>
  <si>
    <t>Clearest days</t>
  </si>
  <si>
    <t>nc2_12_2019_2p</t>
  </si>
  <si>
    <t>endpoint 2064 DEC 2019</t>
  </si>
  <si>
    <t>Base Case - 20% Clearest Days</t>
  </si>
  <si>
    <t>Base Case - 20% Most Impaired Days</t>
  </si>
  <si>
    <t>Base Case - 20% Most Impaired</t>
  </si>
  <si>
    <t>Base Case - 20% Clearest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</si>
</sst>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0.0000"/>
  </numFmts>
  <fonts count="9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rgb="FF00000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DF73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11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58">
    <xf numFmtId="0" fontId="0" fillId="0" borderId="0" xfId="0"/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0" xfId="0" applyFont="1" applyFill="1"/>
    <xf numFmtId="2" fontId="5" fillId="0" borderId="2" xfId="0" applyNumberFormat="1" applyFont="1" applyFill="1" applyBorder="1"/>
    <xf numFmtId="0" fontId="5" fillId="7" borderId="4" xfId="0" applyFont="1" applyFill="1" applyBorder="1" applyAlignment="1">
      <alignment horizontal="center" wrapText="1"/>
    </xf>
    <xf numFmtId="0" fontId="5" fillId="4" borderId="4" xfId="0" applyFont="1" applyFill="1" applyBorder="1" applyAlignment="1">
      <alignment horizontal="center" wrapText="1"/>
    </xf>
    <xf numFmtId="0" fontId="5" fillId="5" borderId="4" xfId="0" applyFont="1" applyFill="1" applyBorder="1" applyAlignment="1">
      <alignment horizontal="center" wrapText="1"/>
    </xf>
    <xf numFmtId="0" fontId="5" fillId="5" borderId="5" xfId="0" applyFont="1" applyFill="1" applyBorder="1" applyAlignment="1">
      <alignment horizontal="center" wrapText="1"/>
    </xf>
    <xf numFmtId="0" fontId="5" fillId="7" borderId="3" xfId="0" applyFont="1" applyFill="1" applyBorder="1" applyAlignment="1">
      <alignment horizontal="center" wrapText="1"/>
    </xf>
    <xf numFmtId="2" fontId="5" fillId="0" borderId="0" xfId="0" applyNumberFormat="1" applyFont="1" applyFill="1" applyBorder="1"/>
    <xf numFmtId="0" fontId="5" fillId="0" borderId="4" xfId="0" applyFont="1" applyFill="1" applyBorder="1"/>
    <xf numFmtId="0" fontId="5" fillId="0" borderId="2" xfId="0" applyFont="1" applyFill="1" applyBorder="1"/>
    <xf numFmtId="0" fontId="5" fillId="0" borderId="5" xfId="0" applyFont="1" applyFill="1" applyBorder="1"/>
    <xf numFmtId="2" fontId="5" fillId="0" borderId="0" xfId="0" applyNumberFormat="1" applyFont="1" applyAlignment="1">
      <alignment horizontal="center"/>
    </xf>
    <xf numFmtId="0" fontId="5" fillId="2" borderId="0" xfId="0" applyFont="1" applyFill="1" applyAlignment="1">
      <alignment horizontal="center"/>
    </xf>
    <xf numFmtId="2" fontId="5" fillId="2" borderId="0" xfId="0" applyNumberFormat="1" applyFont="1" applyFill="1" applyAlignment="1">
      <alignment horizontal="center"/>
    </xf>
    <xf numFmtId="2" fontId="5" fillId="0" borderId="0" xfId="0" applyNumberFormat="1" applyFont="1" applyFill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0" xfId="0" applyFont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2" fontId="5" fillId="8" borderId="0" xfId="0" applyNumberFormat="1" applyFont="1" applyFill="1" applyAlignment="1">
      <alignment horizontal="center"/>
    </xf>
    <xf numFmtId="2" fontId="5" fillId="2" borderId="2" xfId="0" applyNumberFormat="1" applyFont="1" applyFill="1" applyBorder="1" applyAlignment="1">
      <alignment horizontal="center"/>
    </xf>
    <xf numFmtId="0" fontId="5" fillId="0" borderId="0" xfId="0" applyFont="1" applyFill="1" applyAlignment="1">
      <alignment horizontal="center"/>
    </xf>
    <xf numFmtId="2" fontId="5" fillId="0" borderId="2" xfId="0" applyNumberFormat="1" applyFont="1" applyFill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3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2" fontId="5" fillId="0" borderId="6" xfId="0" applyNumberFormat="1" applyFont="1" applyBorder="1" applyAlignment="1">
      <alignment horizontal="center"/>
    </xf>
    <xf numFmtId="2" fontId="5" fillId="0" borderId="7" xfId="0" applyNumberFormat="1" applyFont="1" applyBorder="1" applyAlignment="1">
      <alignment horizontal="center"/>
    </xf>
    <xf numFmtId="2" fontId="5" fillId="3" borderId="1" xfId="0" applyNumberFormat="1" applyFont="1" applyFill="1" applyBorder="1" applyAlignment="1">
      <alignment horizontal="center"/>
    </xf>
    <xf numFmtId="2" fontId="5" fillId="0" borderId="7" xfId="0" applyNumberFormat="1" applyFont="1" applyFill="1" applyBorder="1" applyAlignment="1">
      <alignment horizontal="center"/>
    </xf>
    <xf numFmtId="2" fontId="5" fillId="0" borderId="0" xfId="0" applyNumberFormat="1" applyFont="1" applyFill="1" applyBorder="1" applyAlignment="1">
      <alignment horizontal="center"/>
    </xf>
    <xf numFmtId="2" fontId="5" fillId="0" borderId="0" xfId="0" applyNumberFormat="1" applyFont="1" applyBorder="1" applyAlignment="1">
      <alignment horizontal="center"/>
    </xf>
    <xf numFmtId="2" fontId="5" fillId="3" borderId="0" xfId="0" applyNumberFormat="1" applyFont="1" applyFill="1" applyBorder="1" applyAlignment="1">
      <alignment horizontal="center"/>
    </xf>
    <xf numFmtId="9" fontId="5" fillId="0" borderId="0" xfId="1" applyFont="1" applyBorder="1" applyAlignment="1">
      <alignment horizontal="center"/>
    </xf>
    <xf numFmtId="9" fontId="5" fillId="0" borderId="2" xfId="1" applyFont="1" applyBorder="1" applyAlignment="1">
      <alignment horizontal="center"/>
    </xf>
    <xf numFmtId="2" fontId="5" fillId="0" borderId="0" xfId="1" applyNumberFormat="1" applyFont="1" applyBorder="1" applyAlignment="1">
      <alignment horizontal="center"/>
    </xf>
    <xf numFmtId="2" fontId="5" fillId="0" borderId="2" xfId="1" applyNumberFormat="1" applyFont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164" fontId="5" fillId="0" borderId="0" xfId="0" applyNumberFormat="1" applyFont="1" applyBorder="1" applyAlignment="1">
      <alignment horizontal="center"/>
    </xf>
    <xf numFmtId="164" fontId="5" fillId="0" borderId="2" xfId="0" applyNumberFormat="1" applyFont="1" applyBorder="1" applyAlignment="1">
      <alignment horizontal="center"/>
    </xf>
    <xf numFmtId="2" fontId="5" fillId="3" borderId="4" xfId="0" applyNumberFormat="1" applyFont="1" applyFill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4" xfId="0" applyNumberFormat="1" applyFont="1" applyFill="1" applyBorder="1" applyAlignment="1">
      <alignment horizontal="center"/>
    </xf>
    <xf numFmtId="2" fontId="5" fillId="0" borderId="5" xfId="0" applyNumberFormat="1" applyFont="1" applyFill="1" applyBorder="1" applyAlignment="1">
      <alignment horizontal="center"/>
    </xf>
    <xf numFmtId="9" fontId="5" fillId="0" borderId="4" xfId="1" applyFont="1" applyBorder="1" applyAlignment="1">
      <alignment horizontal="center"/>
    </xf>
    <xf numFmtId="9" fontId="5" fillId="0" borderId="5" xfId="1" applyFont="1" applyBorder="1" applyAlignment="1">
      <alignment horizontal="center"/>
    </xf>
    <xf numFmtId="2" fontId="5" fillId="0" borderId="4" xfId="1" applyNumberFormat="1" applyFont="1" applyBorder="1" applyAlignment="1">
      <alignment horizontal="center"/>
    </xf>
    <xf numFmtId="2" fontId="5" fillId="0" borderId="5" xfId="1" applyNumberFormat="1" applyFont="1" applyBorder="1" applyAlignment="1">
      <alignment horizontal="center"/>
    </xf>
    <xf numFmtId="164" fontId="5" fillId="0" borderId="3" xfId="0" applyNumberFormat="1" applyFont="1" applyBorder="1" applyAlignment="1">
      <alignment horizontal="center"/>
    </xf>
    <xf numFmtId="164" fontId="5" fillId="0" borderId="4" xfId="0" applyNumberFormat="1" applyFont="1" applyBorder="1" applyAlignment="1">
      <alignment horizontal="center"/>
    </xf>
    <xf numFmtId="164" fontId="5" fillId="0" borderId="5" xfId="0" applyNumberFormat="1" applyFont="1" applyBorder="1" applyAlignment="1">
      <alignment horizontal="center"/>
    </xf>
    <xf numFmtId="0" fontId="5" fillId="6" borderId="0" xfId="0" applyFont="1" applyFill="1" applyAlignment="1">
      <alignment horizontal="center"/>
    </xf>
    <xf numFmtId="0" fontId="5" fillId="6" borderId="2" xfId="0" applyFont="1" applyFill="1" applyBorder="1" applyAlignment="1">
      <alignment horizontal="center"/>
    </xf>
    <xf numFmtId="2" fontId="5" fillId="6" borderId="0" xfId="0" applyNumberFormat="1" applyFont="1" applyFill="1" applyBorder="1" applyAlignment="1">
      <alignment horizontal="center"/>
    </xf>
    <xf numFmtId="2" fontId="5" fillId="6" borderId="2" xfId="0" applyNumberFormat="1" applyFont="1" applyFill="1" applyBorder="1" applyAlignment="1">
      <alignment horizontal="center"/>
    </xf>
    <xf numFmtId="2" fontId="5" fillId="6" borderId="1" xfId="0" applyNumberFormat="1" applyFont="1" applyFill="1" applyBorder="1" applyAlignment="1">
      <alignment horizontal="center"/>
    </xf>
    <xf numFmtId="9" fontId="5" fillId="6" borderId="0" xfId="1" applyFont="1" applyFill="1" applyBorder="1" applyAlignment="1">
      <alignment horizontal="center"/>
    </xf>
    <xf numFmtId="9" fontId="5" fillId="6" borderId="2" xfId="1" applyFont="1" applyFill="1" applyBorder="1" applyAlignment="1">
      <alignment horizontal="center"/>
    </xf>
    <xf numFmtId="2" fontId="5" fillId="6" borderId="0" xfId="1" applyNumberFormat="1" applyFont="1" applyFill="1" applyBorder="1" applyAlignment="1">
      <alignment horizontal="center"/>
    </xf>
    <xf numFmtId="2" fontId="5" fillId="6" borderId="2" xfId="1" applyNumberFormat="1" applyFont="1" applyFill="1" applyBorder="1" applyAlignment="1">
      <alignment horizontal="center"/>
    </xf>
    <xf numFmtId="164" fontId="5" fillId="6" borderId="0" xfId="0" applyNumberFormat="1" applyFont="1" applyFill="1" applyBorder="1" applyAlignment="1">
      <alignment horizontal="center"/>
    </xf>
    <xf numFmtId="164" fontId="5" fillId="6" borderId="2" xfId="0" applyNumberFormat="1" applyFont="1" applyFill="1" applyBorder="1" applyAlignment="1">
      <alignment horizontal="center"/>
    </xf>
    <xf numFmtId="164" fontId="5" fillId="6" borderId="1" xfId="0" applyNumberFormat="1" applyFont="1" applyFill="1" applyBorder="1" applyAlignment="1">
      <alignment horizontal="center"/>
    </xf>
    <xf numFmtId="2" fontId="5" fillId="3" borderId="6" xfId="0" applyNumberFormat="1" applyFont="1" applyFill="1" applyBorder="1" applyAlignment="1">
      <alignment horizontal="center"/>
    </xf>
    <xf numFmtId="0" fontId="5" fillId="0" borderId="0" xfId="0" applyFont="1" applyBorder="1" applyAlignment="1">
      <alignment horizontal="center"/>
    </xf>
    <xf numFmtId="164" fontId="5" fillId="0" borderId="1" xfId="0" applyNumberFormat="1" applyFont="1" applyFill="1" applyBorder="1" applyAlignment="1">
      <alignment horizontal="center"/>
    </xf>
    <xf numFmtId="164" fontId="5" fillId="0" borderId="0" xfId="0" applyNumberFormat="1" applyFont="1" applyFill="1" applyBorder="1" applyAlignment="1">
      <alignment horizontal="center"/>
    </xf>
    <xf numFmtId="164" fontId="5" fillId="0" borderId="2" xfId="0" applyNumberFormat="1" applyFont="1" applyFill="1" applyBorder="1" applyAlignment="1">
      <alignment horizontal="center"/>
    </xf>
    <xf numFmtId="2" fontId="5" fillId="0" borderId="8" xfId="0" applyNumberFormat="1" applyFont="1" applyFill="1" applyBorder="1" applyAlignment="1">
      <alignment horizontal="center"/>
    </xf>
    <xf numFmtId="9" fontId="5" fillId="0" borderId="7" xfId="1" applyFont="1" applyBorder="1" applyAlignment="1">
      <alignment horizontal="center"/>
    </xf>
    <xf numFmtId="9" fontId="5" fillId="0" borderId="8" xfId="1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164" fontId="5" fillId="0" borderId="6" xfId="0" applyNumberFormat="1" applyFont="1" applyFill="1" applyBorder="1" applyAlignment="1">
      <alignment horizontal="center"/>
    </xf>
    <xf numFmtId="164" fontId="5" fillId="0" borderId="7" xfId="0" applyNumberFormat="1" applyFont="1" applyFill="1" applyBorder="1" applyAlignment="1">
      <alignment horizontal="center"/>
    </xf>
    <xf numFmtId="164" fontId="5" fillId="0" borderId="8" xfId="0" applyNumberFormat="1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2" fontId="5" fillId="0" borderId="1" xfId="0" applyNumberFormat="1" applyFont="1" applyFill="1" applyBorder="1" applyAlignment="1">
      <alignment horizontal="center"/>
    </xf>
    <xf numFmtId="9" fontId="5" fillId="0" borderId="0" xfId="1" applyFont="1" applyFill="1" applyBorder="1" applyAlignment="1">
      <alignment horizontal="center"/>
    </xf>
    <xf numFmtId="9" fontId="5" fillId="0" borderId="2" xfId="1" applyFont="1" applyFill="1" applyBorder="1" applyAlignment="1">
      <alignment horizontal="center"/>
    </xf>
    <xf numFmtId="2" fontId="5" fillId="0" borderId="0" xfId="1" applyNumberFormat="1" applyFont="1" applyFill="1" applyBorder="1" applyAlignment="1">
      <alignment horizontal="center"/>
    </xf>
    <xf numFmtId="2" fontId="5" fillId="0" borderId="2" xfId="1" applyNumberFormat="1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/>
    </xf>
    <xf numFmtId="2" fontId="5" fillId="0" borderId="3" xfId="0" applyNumberFormat="1" applyFont="1" applyFill="1" applyBorder="1" applyAlignment="1">
      <alignment horizontal="center"/>
    </xf>
    <xf numFmtId="9" fontId="5" fillId="0" borderId="4" xfId="1" applyFont="1" applyFill="1" applyBorder="1" applyAlignment="1">
      <alignment horizontal="center"/>
    </xf>
    <xf numFmtId="9" fontId="5" fillId="0" borderId="5" xfId="1" applyFont="1" applyFill="1" applyBorder="1" applyAlignment="1">
      <alignment horizontal="center"/>
    </xf>
    <xf numFmtId="2" fontId="5" fillId="0" borderId="4" xfId="1" applyNumberFormat="1" applyFont="1" applyFill="1" applyBorder="1" applyAlignment="1">
      <alignment horizontal="center"/>
    </xf>
    <xf numFmtId="2" fontId="5" fillId="0" borderId="5" xfId="1" applyNumberFormat="1" applyFont="1" applyFill="1" applyBorder="1" applyAlignment="1">
      <alignment horizontal="center"/>
    </xf>
    <xf numFmtId="164" fontId="5" fillId="0" borderId="3" xfId="0" applyNumberFormat="1" applyFont="1" applyFill="1" applyBorder="1" applyAlignment="1">
      <alignment horizontal="center"/>
    </xf>
    <xf numFmtId="164" fontId="5" fillId="0" borderId="4" xfId="0" applyNumberFormat="1" applyFont="1" applyFill="1" applyBorder="1" applyAlignment="1">
      <alignment horizontal="center"/>
    </xf>
    <xf numFmtId="164" fontId="5" fillId="0" borderId="5" xfId="0" applyNumberFormat="1" applyFont="1" applyFill="1" applyBorder="1" applyAlignment="1">
      <alignment horizontal="center"/>
    </xf>
    <xf numFmtId="2" fontId="5" fillId="3" borderId="0" xfId="0" applyNumberFormat="1" applyFont="1" applyFill="1" applyAlignment="1">
      <alignment horizontal="center"/>
    </xf>
    <xf numFmtId="0" fontId="5" fillId="3" borderId="0" xfId="0" applyFont="1" applyFill="1" applyAlignment="1">
      <alignment horizontal="center"/>
    </xf>
    <xf numFmtId="2" fontId="5" fillId="9" borderId="0" xfId="0" applyNumberFormat="1" applyFont="1" applyFill="1" applyAlignment="1">
      <alignment horizontal="center"/>
    </xf>
    <xf numFmtId="2" fontId="5" fillId="9" borderId="7" xfId="0" applyNumberFormat="1" applyFont="1" applyFill="1" applyBorder="1" applyAlignment="1">
      <alignment horizontal="center"/>
    </xf>
    <xf numFmtId="2" fontId="5" fillId="9" borderId="0" xfId="0" applyNumberFormat="1" applyFont="1" applyFill="1" applyBorder="1" applyAlignment="1">
      <alignment horizontal="center"/>
    </xf>
    <xf numFmtId="2" fontId="5" fillId="9" borderId="8" xfId="0" applyNumberFormat="1" applyFont="1" applyFill="1" applyBorder="1" applyAlignment="1">
      <alignment horizontal="center"/>
    </xf>
    <xf numFmtId="2" fontId="5" fillId="9" borderId="2" xfId="0" applyNumberFormat="1" applyFont="1" applyFill="1" applyBorder="1" applyAlignment="1">
      <alignment horizontal="center"/>
    </xf>
    <xf numFmtId="164" fontId="5" fillId="9" borderId="6" xfId="0" applyNumberFormat="1" applyFont="1" applyFill="1" applyBorder="1" applyAlignment="1">
      <alignment horizontal="center"/>
    </xf>
    <xf numFmtId="164" fontId="5" fillId="9" borderId="7" xfId="0" applyNumberFormat="1" applyFont="1" applyFill="1" applyBorder="1" applyAlignment="1">
      <alignment horizontal="center"/>
    </xf>
    <xf numFmtId="164" fontId="5" fillId="9" borderId="8" xfId="0" applyNumberFormat="1" applyFont="1" applyFill="1" applyBorder="1" applyAlignment="1">
      <alignment horizontal="center"/>
    </xf>
    <xf numFmtId="164" fontId="5" fillId="9" borderId="1" xfId="0" applyNumberFormat="1" applyFont="1" applyFill="1" applyBorder="1" applyAlignment="1">
      <alignment horizontal="center"/>
    </xf>
    <xf numFmtId="164" fontId="5" fillId="9" borderId="0" xfId="0" applyNumberFormat="1" applyFont="1" applyFill="1" applyBorder="1" applyAlignment="1">
      <alignment horizontal="center"/>
    </xf>
    <xf numFmtId="164" fontId="5" fillId="9" borderId="2" xfId="0" applyNumberFormat="1" applyFont="1" applyFill="1" applyBorder="1" applyAlignment="1">
      <alignment horizontal="center"/>
    </xf>
    <xf numFmtId="9" fontId="5" fillId="3" borderId="7" xfId="1" applyFont="1" applyFill="1" applyBorder="1" applyAlignment="1">
      <alignment horizontal="center"/>
    </xf>
    <xf numFmtId="9" fontId="5" fillId="3" borderId="8" xfId="1" applyFont="1" applyFill="1" applyBorder="1" applyAlignment="1">
      <alignment horizontal="center"/>
    </xf>
    <xf numFmtId="2" fontId="5" fillId="3" borderId="7" xfId="1" applyNumberFormat="1" applyFont="1" applyFill="1" applyBorder="1" applyAlignment="1">
      <alignment horizontal="center"/>
    </xf>
    <xf numFmtId="2" fontId="5" fillId="3" borderId="8" xfId="1" applyNumberFormat="1" applyFont="1" applyFill="1" applyBorder="1" applyAlignment="1">
      <alignment horizontal="center"/>
    </xf>
    <xf numFmtId="9" fontId="5" fillId="3" borderId="0" xfId="1" applyFont="1" applyFill="1" applyBorder="1" applyAlignment="1">
      <alignment horizontal="center"/>
    </xf>
    <xf numFmtId="9" fontId="5" fillId="3" borderId="2" xfId="1" applyFont="1" applyFill="1" applyBorder="1" applyAlignment="1">
      <alignment horizontal="center"/>
    </xf>
    <xf numFmtId="2" fontId="5" fillId="3" borderId="0" xfId="1" applyNumberFormat="1" applyFont="1" applyFill="1" applyBorder="1" applyAlignment="1">
      <alignment horizontal="center"/>
    </xf>
    <xf numFmtId="2" fontId="5" fillId="3" borderId="2" xfId="1" applyNumberFormat="1" applyFont="1" applyFill="1" applyBorder="1" applyAlignment="1">
      <alignment horizontal="center"/>
    </xf>
    <xf numFmtId="2" fontId="5" fillId="3" borderId="7" xfId="0" applyNumberFormat="1" applyFont="1" applyFill="1" applyBorder="1" applyAlignment="1">
      <alignment horizontal="center"/>
    </xf>
    <xf numFmtId="2" fontId="5" fillId="3" borderId="3" xfId="0" applyNumberFormat="1" applyFont="1" applyFill="1" applyBorder="1" applyAlignment="1">
      <alignment horizontal="center"/>
    </xf>
    <xf numFmtId="2" fontId="5" fillId="3" borderId="10" xfId="0" applyNumberFormat="1" applyFont="1" applyFill="1" applyBorder="1" applyAlignment="1">
      <alignment horizontal="center"/>
    </xf>
    <xf numFmtId="0" fontId="5" fillId="0" borderId="4" xfId="0" applyFont="1" applyFill="1" applyBorder="1" applyAlignment="1">
      <alignment wrapText="1"/>
    </xf>
    <xf numFmtId="0" fontId="5" fillId="0" borderId="5" xfId="0" applyFont="1" applyFill="1" applyBorder="1" applyAlignment="1">
      <alignment wrapText="1"/>
    </xf>
    <xf numFmtId="14" fontId="5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7" fillId="2" borderId="0" xfId="0" applyFont="1" applyFill="1"/>
    <xf numFmtId="0" fontId="5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3" fillId="0" borderId="0" xfId="0" applyFont="1" applyFill="1"/>
    <xf numFmtId="2" fontId="8" fillId="10" borderId="0" xfId="0" applyNumberFormat="1" applyFont="1" applyFill="1" applyAlignment="1">
      <alignment horizontal="center"/>
    </xf>
    <xf numFmtId="0" fontId="2" fillId="0" borderId="4" xfId="0" applyFont="1" applyBorder="1" applyAlignment="1">
      <alignment horizontal="center" wrapText="1"/>
    </xf>
    <xf numFmtId="2" fontId="5" fillId="11" borderId="4" xfId="0" applyNumberFormat="1" applyFont="1" applyFill="1" applyBorder="1" applyAlignment="1">
      <alignment horizontal="center"/>
    </xf>
    <xf numFmtId="2" fontId="1" fillId="12" borderId="7" xfId="0" applyNumberFormat="1" applyFont="1" applyFill="1" applyBorder="1" applyAlignment="1">
      <alignment horizontal="center"/>
    </xf>
    <xf numFmtId="2" fontId="1" fillId="12" borderId="0" xfId="0" applyNumberFormat="1" applyFont="1" applyFill="1" applyAlignment="1">
      <alignment horizontal="center"/>
    </xf>
    <xf numFmtId="1" fontId="5" fillId="0" borderId="8" xfId="0" applyNumberFormat="1" applyFont="1" applyFill="1" applyBorder="1" applyAlignment="1">
      <alignment horizontal="center"/>
    </xf>
    <xf numFmtId="1" fontId="5" fillId="0" borderId="2" xfId="0" applyNumberFormat="1" applyFont="1" applyFill="1" applyBorder="1" applyAlignment="1">
      <alignment horizontal="center"/>
    </xf>
    <xf numFmtId="165" fontId="5" fillId="0" borderId="6" xfId="0" applyNumberFormat="1" applyFont="1" applyFill="1" applyBorder="1" applyAlignment="1">
      <alignment horizontal="center"/>
    </xf>
    <xf numFmtId="165" fontId="5" fillId="0" borderId="7" xfId="0" applyNumberFormat="1" applyFont="1" applyFill="1" applyBorder="1" applyAlignment="1">
      <alignment horizontal="center"/>
    </xf>
    <xf numFmtId="165" fontId="5" fillId="0" borderId="1" xfId="0" applyNumberFormat="1" applyFont="1" applyFill="1" applyBorder="1" applyAlignment="1">
      <alignment horizontal="center"/>
    </xf>
    <xf numFmtId="165" fontId="5" fillId="0" borderId="0" xfId="0" applyNumberFormat="1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2" xfId="0" applyFont="1" applyFill="1" applyBorder="1" applyAlignment="1">
      <alignment horizontal="right"/>
    </xf>
    <xf numFmtId="0" fontId="5" fillId="0" borderId="9" xfId="0" applyFont="1" applyFill="1" applyBorder="1" applyAlignment="1">
      <alignment horizontal="right"/>
    </xf>
    <xf numFmtId="0" fontId="4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8C4825"/>
      <color rgb="FFBDBDBD"/>
      <color rgb="FFFDF733"/>
      <color rgb="FFFF99FF"/>
      <color rgb="FFCC6600"/>
      <color rgb="FF224AFB"/>
      <color rgb="FFED462F"/>
      <color rgb="FFFF9900"/>
      <color rgb="FF64CE0E"/>
      <color rgb="FFDEF6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7.xml"/><Relationship Id="rId13" Type="http://schemas.openxmlformats.org/officeDocument/2006/relationships/chartsheet" Target="chartsheets/sheet11.xml"/><Relationship Id="rId18" Type="http://schemas.openxmlformats.org/officeDocument/2006/relationships/chartsheet" Target="chartsheets/sheet16.xml"/><Relationship Id="rId26" Type="http://schemas.openxmlformats.org/officeDocument/2006/relationships/chartsheet" Target="chartsheets/sheet24.xml"/><Relationship Id="rId3" Type="http://schemas.openxmlformats.org/officeDocument/2006/relationships/chartsheet" Target="chartsheets/sheet2.xml"/><Relationship Id="rId21" Type="http://schemas.openxmlformats.org/officeDocument/2006/relationships/chartsheet" Target="chartsheets/sheet19.xml"/><Relationship Id="rId7" Type="http://schemas.openxmlformats.org/officeDocument/2006/relationships/chartsheet" Target="chartsheets/sheet6.xml"/><Relationship Id="rId12" Type="http://schemas.openxmlformats.org/officeDocument/2006/relationships/chartsheet" Target="chartsheets/sheet10.xml"/><Relationship Id="rId17" Type="http://schemas.openxmlformats.org/officeDocument/2006/relationships/chartsheet" Target="chartsheets/sheet15.xml"/><Relationship Id="rId25" Type="http://schemas.openxmlformats.org/officeDocument/2006/relationships/chartsheet" Target="chartsheets/sheet23.xml"/><Relationship Id="rId33" Type="http://schemas.openxmlformats.org/officeDocument/2006/relationships/calcChain" Target="calcChain.xml"/><Relationship Id="rId2" Type="http://schemas.openxmlformats.org/officeDocument/2006/relationships/chartsheet" Target="chartsheets/sheet1.xml"/><Relationship Id="rId16" Type="http://schemas.openxmlformats.org/officeDocument/2006/relationships/chartsheet" Target="chartsheets/sheet14.xml"/><Relationship Id="rId20" Type="http://schemas.openxmlformats.org/officeDocument/2006/relationships/chartsheet" Target="chartsheets/sheet18.xml"/><Relationship Id="rId29" Type="http://schemas.openxmlformats.org/officeDocument/2006/relationships/chartsheet" Target="chartsheets/sheet26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5.xml"/><Relationship Id="rId11" Type="http://schemas.openxmlformats.org/officeDocument/2006/relationships/chartsheet" Target="chartsheets/sheet9.xml"/><Relationship Id="rId24" Type="http://schemas.openxmlformats.org/officeDocument/2006/relationships/chartsheet" Target="chartsheets/sheet22.xml"/><Relationship Id="rId32" Type="http://schemas.openxmlformats.org/officeDocument/2006/relationships/sharedStrings" Target="sharedStrings.xml"/><Relationship Id="rId5" Type="http://schemas.openxmlformats.org/officeDocument/2006/relationships/chartsheet" Target="chartsheets/sheet4.xml"/><Relationship Id="rId15" Type="http://schemas.openxmlformats.org/officeDocument/2006/relationships/chartsheet" Target="chartsheets/sheet13.xml"/><Relationship Id="rId23" Type="http://schemas.openxmlformats.org/officeDocument/2006/relationships/chartsheet" Target="chartsheets/sheet21.xml"/><Relationship Id="rId28" Type="http://schemas.openxmlformats.org/officeDocument/2006/relationships/chartsheet" Target="chartsheets/sheet25.xml"/><Relationship Id="rId10" Type="http://schemas.openxmlformats.org/officeDocument/2006/relationships/worksheet" Target="worksheets/sheet2.xml"/><Relationship Id="rId19" Type="http://schemas.openxmlformats.org/officeDocument/2006/relationships/chartsheet" Target="chartsheets/sheet17.xml"/><Relationship Id="rId31" Type="http://schemas.openxmlformats.org/officeDocument/2006/relationships/styles" Target="styles.xml"/><Relationship Id="rId4" Type="http://schemas.openxmlformats.org/officeDocument/2006/relationships/chartsheet" Target="chartsheets/sheet3.xml"/><Relationship Id="rId9" Type="http://schemas.openxmlformats.org/officeDocument/2006/relationships/chartsheet" Target="chartsheets/sheet8.xml"/><Relationship Id="rId14" Type="http://schemas.openxmlformats.org/officeDocument/2006/relationships/chartsheet" Target="chartsheets/sheet12.xml"/><Relationship Id="rId22" Type="http://schemas.openxmlformats.org/officeDocument/2006/relationships/chartsheet" Target="chartsheets/sheet20.xml"/><Relationship Id="rId27" Type="http://schemas.openxmlformats.org/officeDocument/2006/relationships/worksheet" Target="worksheets/sheet3.xml"/><Relationship Id="rId30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6813533256351064E-2"/>
          <c:y val="2.5973441727500126E-2"/>
          <c:w val="0.85973970173623371"/>
          <c:h val="0.83506256700188886"/>
        </c:manualLayout>
      </c:layout>
      <c:areaChart>
        <c:grouping val="stacked"/>
        <c:varyColors val="0"/>
        <c:ser>
          <c:idx val="6"/>
          <c:order val="4"/>
          <c:tx>
            <c:strRef>
              <c:f>Tracking!$G$22</c:f>
              <c:strCache>
                <c:ptCount val="1"/>
                <c:pt idx="0">
                  <c:v>Natural Conditions - 20% Clearest Days</c:v>
                </c:pt>
              </c:strCache>
            </c:strRef>
          </c:tx>
          <c:spPr>
            <a:noFill/>
            <a:ln w="28575">
              <a:noFill/>
            </a:ln>
          </c:spPr>
          <c:cat>
            <c:numRef>
              <c:f>(Tracking!$A$23,Tracking!$A$52)</c:f>
              <c:numCache>
                <c:formatCode>General</c:formatCode>
                <c:ptCount val="2"/>
                <c:pt idx="0">
                  <c:v>2000</c:v>
                </c:pt>
                <c:pt idx="1">
                  <c:v>2064</c:v>
                </c:pt>
              </c:numCache>
            </c:numRef>
          </c:cat>
          <c:val>
            <c:numRef>
              <c:f>(Tracking!$G$23,Tracking!$G$52)</c:f>
              <c:numCache>
                <c:formatCode>0.00</c:formatCode>
                <c:ptCount val="2"/>
                <c:pt idx="0">
                  <c:v>4.6603568027</c:v>
                </c:pt>
                <c:pt idx="1">
                  <c:v>4.6603568027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CE-49C4-8A3F-A8217739DEE3}"/>
            </c:ext>
          </c:extLst>
        </c:ser>
        <c:ser>
          <c:idx val="11"/>
          <c:order val="11"/>
          <c:tx>
            <c:v>Range of Natural Haze (Most Impaired to Clearest)</c:v>
          </c:tx>
          <c:spPr>
            <a:solidFill>
              <a:schemeClr val="bg1">
                <a:lumMod val="85000"/>
              </a:schemeClr>
            </a:solidFill>
            <a:ln w="28575">
              <a:noFill/>
            </a:ln>
          </c:spPr>
          <c:cat>
            <c:numRef>
              <c:f>(Tracking!$A$23,Tracking!$A$52)</c:f>
              <c:numCache>
                <c:formatCode>General</c:formatCode>
                <c:ptCount val="2"/>
                <c:pt idx="0">
                  <c:v>2000</c:v>
                </c:pt>
                <c:pt idx="1">
                  <c:v>2064</c:v>
                </c:pt>
              </c:numCache>
            </c:numRef>
          </c:cat>
          <c:val>
            <c:numRef>
              <c:f>(Tracking!$H$23,Tracking!$H$52)</c:f>
              <c:numCache>
                <c:formatCode>0.00</c:formatCode>
                <c:ptCount val="2"/>
                <c:pt idx="0">
                  <c:v>5.7269841772999994</c:v>
                </c:pt>
                <c:pt idx="1">
                  <c:v>5.7269841772999994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CCE-49C4-8A3F-A8217739DE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4134912"/>
        <c:axId val="164133120"/>
      </c:areaChart>
      <c:scatterChart>
        <c:scatterStyle val="lineMarker"/>
        <c:varyColors val="0"/>
        <c:ser>
          <c:idx val="0"/>
          <c:order val="0"/>
          <c:tx>
            <c:strRef>
              <c:f>Tracking!$C$22</c:f>
              <c:strCache>
                <c:ptCount val="1"/>
                <c:pt idx="0">
                  <c:v>Haze Index, Annual - 20% Clearest Days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7"/>
            <c:spPr>
              <a:noFill/>
              <a:ln w="12700">
                <a:solidFill>
                  <a:srgbClr val="00B0F0"/>
                </a:solidFill>
              </a:ln>
            </c:spPr>
          </c:marker>
          <c:xVal>
            <c:numRef>
              <c:f>Tracking!$A$23:$A$52</c:f>
              <c:numCache>
                <c:formatCode>General</c:formatCode>
                <c:ptCount val="30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2064</c:v>
                </c:pt>
              </c:numCache>
            </c:numRef>
          </c:xVal>
          <c:yVal>
            <c:numRef>
              <c:f>Tracking!$C$23:$C$52</c:f>
              <c:numCache>
                <c:formatCode>0.00</c:formatCode>
                <c:ptCount val="30"/>
                <c:pt idx="0">
                  <c:v>8.9009695000000022</c:v>
                </c:pt>
                <c:pt idx="1">
                  <c:v>8.8742708333333322</c:v>
                </c:pt>
                <c:pt idx="2">
                  <c:v>8.7700729166666651</c:v>
                </c:pt>
                <c:pt idx="3">
                  <c:v>8.7697208333333361</c:v>
                </c:pt>
                <c:pt idx="4">
                  <c:v>8.5627970833333347</c:v>
                </c:pt>
                <c:pt idx="5">
                  <c:v>7.6561283333333314</c:v>
                </c:pt>
                <c:pt idx="6">
                  <c:v>8.2539025000000006</c:v>
                </c:pt>
                <c:pt idx="7">
                  <c:v>8.275860833333331</c:v>
                </c:pt>
                <c:pt idx="8">
                  <c:v>7.7634958333333328</c:v>
                </c:pt>
                <c:pt idx="9">
                  <c:v>6.9209791666666662</c:v>
                </c:pt>
                <c:pt idx="10">
                  <c:v>6.706666666666667</c:v>
                </c:pt>
                <c:pt idx="11">
                  <c:v>7.5093412499999994</c:v>
                </c:pt>
                <c:pt idx="12">
                  <c:v>7.7525445833333331</c:v>
                </c:pt>
                <c:pt idx="13">
                  <c:v>6.2538669565217395</c:v>
                </c:pt>
                <c:pt idx="14">
                  <c:v>7.032901739130434</c:v>
                </c:pt>
                <c:pt idx="15">
                  <c:v>6.0495565217391309</c:v>
                </c:pt>
                <c:pt idx="16">
                  <c:v>6.0845679166666677</c:v>
                </c:pt>
                <c:pt idx="17">
                  <c:v>7.18248695652174</c:v>
                </c:pt>
                <c:pt idx="18">
                  <c:v>6.5265890909090905</c:v>
                </c:pt>
                <c:pt idx="19">
                  <c:v>5.9466399999999986</c:v>
                </c:pt>
                <c:pt idx="20">
                  <c:v>6.7970445833333324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5CCE-49C4-8A3F-A8217739DEE3}"/>
            </c:ext>
          </c:extLst>
        </c:ser>
        <c:ser>
          <c:idx val="7"/>
          <c:order val="1"/>
          <c:tx>
            <c:strRef>
              <c:f>Tracking!$B$22</c:f>
              <c:strCache>
                <c:ptCount val="1"/>
                <c:pt idx="0">
                  <c:v>Haze Index, Annual - 20% Most Impaired Days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7"/>
            <c:spPr>
              <a:noFill/>
              <a:ln w="12700">
                <a:solidFill>
                  <a:srgbClr val="7030A0"/>
                </a:solidFill>
              </a:ln>
            </c:spPr>
          </c:marker>
          <c:xVal>
            <c:numRef>
              <c:f>Tracking!$A$23:$A$52</c:f>
              <c:numCache>
                <c:formatCode>General</c:formatCode>
                <c:ptCount val="30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2064</c:v>
                </c:pt>
              </c:numCache>
            </c:numRef>
          </c:xVal>
          <c:yVal>
            <c:numRef>
              <c:f>Tracking!$B$23:$B$52</c:f>
              <c:numCache>
                <c:formatCode>0.00</c:formatCode>
                <c:ptCount val="30"/>
                <c:pt idx="0">
                  <c:v>20.7527680952381</c:v>
                </c:pt>
                <c:pt idx="1">
                  <c:v>22.374298400000001</c:v>
                </c:pt>
                <c:pt idx="2">
                  <c:v>22.909756799999997</c:v>
                </c:pt>
                <c:pt idx="3">
                  <c:v>22.696693749999998</c:v>
                </c:pt>
                <c:pt idx="4">
                  <c:v>21.3376476</c:v>
                </c:pt>
                <c:pt idx="5">
                  <c:v>21.850372399999998</c:v>
                </c:pt>
                <c:pt idx="6">
                  <c:v>22.687711666666669</c:v>
                </c:pt>
                <c:pt idx="7">
                  <c:v>20.835774999999998</c:v>
                </c:pt>
                <c:pt idx="8">
                  <c:v>19.349384000000001</c:v>
                </c:pt>
                <c:pt idx="9">
                  <c:v>18.168552800000001</c:v>
                </c:pt>
                <c:pt idx="10">
                  <c:v>17.519251666666673</c:v>
                </c:pt>
                <c:pt idx="11">
                  <c:v>17.387662799999998</c:v>
                </c:pt>
                <c:pt idx="12">
                  <c:v>15.809913999999999</c:v>
                </c:pt>
                <c:pt idx="13">
                  <c:v>15.312182083333331</c:v>
                </c:pt>
                <c:pt idx="14">
                  <c:v>15.364677916666665</c:v>
                </c:pt>
                <c:pt idx="15">
                  <c:v>16.072577499999998</c:v>
                </c:pt>
                <c:pt idx="16">
                  <c:v>13.723970833333334</c:v>
                </c:pt>
                <c:pt idx="17">
                  <c:v>13.966052916666669</c:v>
                </c:pt>
                <c:pt idx="18">
                  <c:v>13.576716956521736</c:v>
                </c:pt>
                <c:pt idx="19">
                  <c:v>13.850288181818183</c:v>
                </c:pt>
                <c:pt idx="20">
                  <c:v>13.519591199999997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5CCE-49C4-8A3F-A8217739DEE3}"/>
            </c:ext>
          </c:extLst>
        </c:ser>
        <c:ser>
          <c:idx val="5"/>
          <c:order val="2"/>
          <c:tx>
            <c:strRef>
              <c:f>Tracking!$F$22</c:f>
              <c:strCache>
                <c:ptCount val="1"/>
                <c:pt idx="0">
                  <c:v>No Degradation</c:v>
                </c:pt>
              </c:strCache>
            </c:strRef>
          </c:tx>
          <c:spPr>
            <a:ln w="12700">
              <a:solidFill>
                <a:sysClr val="windowText" lastClr="000000"/>
              </a:solidFill>
              <a:prstDash val="dash"/>
            </a:ln>
          </c:spPr>
          <c:marker>
            <c:symbol val="none"/>
          </c:marker>
          <c:xVal>
            <c:numRef>
              <c:f>Tracking!$A$23:$A$52</c:f>
              <c:numCache>
                <c:formatCode>General</c:formatCode>
                <c:ptCount val="30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2064</c:v>
                </c:pt>
              </c:numCache>
            </c:numRef>
          </c:xVal>
          <c:yVal>
            <c:numRef>
              <c:f>Tracking!$F$23:$F$52</c:f>
              <c:numCache>
                <c:formatCode>0.00</c:formatCode>
                <c:ptCount val="30"/>
                <c:pt idx="0">
                  <c:v>8.7755662333333344</c:v>
                </c:pt>
                <c:pt idx="4">
                  <c:v>8.7755662333333344</c:v>
                </c:pt>
                <c:pt idx="5">
                  <c:v>8.7755662333333344</c:v>
                </c:pt>
                <c:pt idx="6">
                  <c:v>8.7755662333333344</c:v>
                </c:pt>
                <c:pt idx="7">
                  <c:v>8.7755662333333344</c:v>
                </c:pt>
                <c:pt idx="8">
                  <c:v>8.7755662333333344</c:v>
                </c:pt>
                <c:pt idx="9">
                  <c:v>8.7755662333333344</c:v>
                </c:pt>
                <c:pt idx="10">
                  <c:v>8.7755662333333344</c:v>
                </c:pt>
                <c:pt idx="11">
                  <c:v>8.7755662333333344</c:v>
                </c:pt>
                <c:pt idx="12">
                  <c:v>8.7755662333333344</c:v>
                </c:pt>
                <c:pt idx="13">
                  <c:v>8.7755662333333344</c:v>
                </c:pt>
                <c:pt idx="14">
                  <c:v>8.7755662333333344</c:v>
                </c:pt>
                <c:pt idx="15">
                  <c:v>8.7755662333333344</c:v>
                </c:pt>
                <c:pt idx="16">
                  <c:v>8.7755662333333344</c:v>
                </c:pt>
                <c:pt idx="17">
                  <c:v>8.7755662333333344</c:v>
                </c:pt>
                <c:pt idx="18">
                  <c:v>8.7755662333333344</c:v>
                </c:pt>
                <c:pt idx="19">
                  <c:v>8.7755662333333344</c:v>
                </c:pt>
                <c:pt idx="20">
                  <c:v>8.7755662333333344</c:v>
                </c:pt>
                <c:pt idx="21">
                  <c:v>8.7755662333333344</c:v>
                </c:pt>
                <c:pt idx="22">
                  <c:v>8.7755662333333344</c:v>
                </c:pt>
                <c:pt idx="23">
                  <c:v>8.7755662333333344</c:v>
                </c:pt>
                <c:pt idx="24">
                  <c:v>8.7755662333333344</c:v>
                </c:pt>
                <c:pt idx="25">
                  <c:v>8.7755662333333344</c:v>
                </c:pt>
                <c:pt idx="26">
                  <c:v>8.7755662333333344</c:v>
                </c:pt>
                <c:pt idx="27">
                  <c:v>8.7755662333333344</c:v>
                </c:pt>
                <c:pt idx="28">
                  <c:v>8.7755662333333344</c:v>
                </c:pt>
                <c:pt idx="29">
                  <c:v>8.7755662333333344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5CCE-49C4-8A3F-A8217739DEE3}"/>
            </c:ext>
          </c:extLst>
        </c:ser>
        <c:ser>
          <c:idx val="8"/>
          <c:order val="3"/>
          <c:tx>
            <c:strRef>
              <c:f>Tracking!$I$22</c:f>
              <c:strCache>
                <c:ptCount val="1"/>
                <c:pt idx="0">
                  <c:v>Uniform Rate of Progress</c:v>
                </c:pt>
              </c:strCache>
            </c:strRef>
          </c:tx>
          <c:spPr>
            <a:ln w="12700">
              <a:solidFill>
                <a:srgbClr val="FF0000"/>
              </a:solidFill>
              <a:prstDash val="lgDash"/>
            </a:ln>
          </c:spPr>
          <c:marker>
            <c:symbol val="none"/>
          </c:marker>
          <c:xVal>
            <c:numRef>
              <c:f>(Tracking!$A$27,Tracking!$A$52)</c:f>
              <c:numCache>
                <c:formatCode>General</c:formatCode>
                <c:ptCount val="2"/>
                <c:pt idx="0">
                  <c:v>2004</c:v>
                </c:pt>
                <c:pt idx="1">
                  <c:v>2064</c:v>
                </c:pt>
              </c:numCache>
            </c:numRef>
          </c:xVal>
          <c:yVal>
            <c:numRef>
              <c:f>(Tracking!$I$27,Tracking!$I$52)</c:f>
              <c:numCache>
                <c:formatCode>0.00</c:formatCode>
                <c:ptCount val="2"/>
                <c:pt idx="0">
                  <c:v>22.014232929047616</c:v>
                </c:pt>
                <c:pt idx="1">
                  <c:v>10.387340979999999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5CCE-49C4-8A3F-A8217739DEE3}"/>
            </c:ext>
          </c:extLst>
        </c:ser>
        <c:ser>
          <c:idx val="12"/>
          <c:order val="5"/>
          <c:tx>
            <c:strRef>
              <c:f>Tracking!$J$22</c:f>
              <c:strCache>
                <c:ptCount val="1"/>
                <c:pt idx="0">
                  <c:v>Base Case - 20% Clearest Days</c:v>
                </c:pt>
              </c:strCache>
            </c:strRef>
          </c:tx>
          <c:spPr>
            <a:ln w="28575">
              <a:noFill/>
            </a:ln>
          </c:spPr>
          <c:marker>
            <c:symbol val="x"/>
            <c:size val="7"/>
            <c:spPr>
              <a:ln>
                <a:solidFill>
                  <a:srgbClr val="7030A0"/>
                </a:solidFill>
              </a:ln>
            </c:spPr>
          </c:marker>
          <c:xVal>
            <c:numRef>
              <c:f>Tracking!$A$51</c:f>
              <c:numCache>
                <c:formatCode>General</c:formatCode>
                <c:ptCount val="1"/>
                <c:pt idx="0">
                  <c:v>2028</c:v>
                </c:pt>
              </c:numCache>
            </c:numRef>
          </c:xVal>
          <c:yVal>
            <c:numRef>
              <c:f>Tracking!$J$51</c:f>
              <c:numCache>
                <c:formatCode>0.00</c:formatCode>
                <c:ptCount val="1"/>
                <c:pt idx="0">
                  <c:v>6.33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7F3-4283-B2B3-ABA29FFAA45D}"/>
            </c:ext>
          </c:extLst>
        </c:ser>
        <c:ser>
          <c:idx val="13"/>
          <c:order val="6"/>
          <c:tx>
            <c:strRef>
              <c:f>Tracking!$K$22</c:f>
              <c:strCache>
                <c:ptCount val="1"/>
                <c:pt idx="0">
                  <c:v>Base Case - 20% Most Impaired Days</c:v>
                </c:pt>
              </c:strCache>
            </c:strRef>
          </c:tx>
          <c:spPr>
            <a:ln w="28575">
              <a:noFill/>
            </a:ln>
          </c:spPr>
          <c:marker>
            <c:symbol val="x"/>
            <c:size val="7"/>
            <c:spPr>
              <a:noFill/>
              <a:ln>
                <a:solidFill>
                  <a:srgbClr val="FF0000"/>
                </a:solidFill>
              </a:ln>
            </c:spPr>
          </c:marker>
          <c:xVal>
            <c:numRef>
              <c:f>Tracking!$A$51</c:f>
              <c:numCache>
                <c:formatCode>General</c:formatCode>
                <c:ptCount val="1"/>
                <c:pt idx="0">
                  <c:v>2028</c:v>
                </c:pt>
              </c:numCache>
            </c:numRef>
          </c:xVal>
          <c:yVal>
            <c:numRef>
              <c:f>Tracking!$K$51</c:f>
              <c:numCache>
                <c:formatCode>0.00</c:formatCode>
                <c:ptCount val="1"/>
                <c:pt idx="0">
                  <c:v>13.44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7F3-4283-B2B3-ABA29FFAA45D}"/>
            </c:ext>
          </c:extLst>
        </c:ser>
        <c:ser>
          <c:idx val="9"/>
          <c:order val="7"/>
          <c:tx>
            <c:strRef>
              <c:f>Tracking!$L$22</c:f>
              <c:strCache>
                <c:ptCount val="1"/>
                <c:pt idx="0">
                  <c:v>Reasonable Progress Goal (RPG) - 20% Clearest Days</c:v>
                </c:pt>
              </c:strCache>
            </c:strRef>
          </c:tx>
          <c:spPr>
            <a:ln w="28575">
              <a:noFill/>
            </a:ln>
          </c:spPr>
          <c:marker>
            <c:symbol val="plus"/>
            <c:size val="7"/>
            <c:spPr>
              <a:ln w="12700">
                <a:solidFill>
                  <a:srgbClr val="002060"/>
                </a:solidFill>
              </a:ln>
            </c:spPr>
          </c:marker>
          <c:xVal>
            <c:numRef>
              <c:f>Tracking!$A$51</c:f>
              <c:numCache>
                <c:formatCode>General</c:formatCode>
                <c:ptCount val="1"/>
                <c:pt idx="0">
                  <c:v>2028</c:v>
                </c:pt>
              </c:numCache>
            </c:numRef>
          </c:xVal>
          <c:yVal>
            <c:numRef>
              <c:f>Tracking!$L$51</c:f>
              <c:numCache>
                <c:formatCode>0.00</c:formatCode>
                <c:ptCount val="1"/>
                <c:pt idx="0">
                  <c:v>6.33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5CCE-49C4-8A3F-A8217739DEE3}"/>
            </c:ext>
          </c:extLst>
        </c:ser>
        <c:ser>
          <c:idx val="10"/>
          <c:order val="8"/>
          <c:tx>
            <c:strRef>
              <c:f>Tracking!$M$22</c:f>
              <c:strCache>
                <c:ptCount val="1"/>
                <c:pt idx="0">
                  <c:v>RPG - 20% Most Impaired Days</c:v>
                </c:pt>
              </c:strCache>
            </c:strRef>
          </c:tx>
          <c:spPr>
            <a:ln w="28575">
              <a:noFill/>
            </a:ln>
          </c:spPr>
          <c:marker>
            <c:symbol val="plus"/>
            <c:size val="7"/>
            <c:spPr>
              <a:ln w="12700">
                <a:solidFill>
                  <a:srgbClr val="C00000"/>
                </a:solidFill>
              </a:ln>
            </c:spPr>
          </c:marker>
          <c:xVal>
            <c:numRef>
              <c:f>Tracking!$A$51</c:f>
              <c:numCache>
                <c:formatCode>General</c:formatCode>
                <c:ptCount val="1"/>
                <c:pt idx="0">
                  <c:v>2028</c:v>
                </c:pt>
              </c:numCache>
            </c:numRef>
          </c:xVal>
          <c:yVal>
            <c:numRef>
              <c:f>Tracking!$M$51</c:f>
              <c:numCache>
                <c:formatCode>0.00</c:formatCode>
                <c:ptCount val="1"/>
                <c:pt idx="0">
                  <c:v>13.35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5CCE-49C4-8A3F-A8217739DEE3}"/>
            </c:ext>
          </c:extLst>
        </c:ser>
        <c:ser>
          <c:idx val="3"/>
          <c:order val="9"/>
          <c:tx>
            <c:strRef>
              <c:f>Tracking!$N$22</c:f>
              <c:strCache>
                <c:ptCount val="1"/>
                <c:pt idx="0">
                  <c:v>Straight line path to RPG - 20% Clearest Days</c:v>
                </c:pt>
              </c:strCache>
            </c:strRef>
          </c:tx>
          <c:spPr>
            <a:ln w="1270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xVal>
            <c:numRef>
              <c:f>(Tracking!$A$27,Tracking!$A$51)</c:f>
              <c:numCache>
                <c:formatCode>General</c:formatCode>
                <c:ptCount val="2"/>
                <c:pt idx="0">
                  <c:v>2004</c:v>
                </c:pt>
                <c:pt idx="1">
                  <c:v>2028</c:v>
                </c:pt>
              </c:numCache>
            </c:numRef>
          </c:xVal>
          <c:yVal>
            <c:numRef>
              <c:f>(Tracking!$E$27,Tracking!$N$51)</c:f>
              <c:numCache>
                <c:formatCode>0.00</c:formatCode>
                <c:ptCount val="2"/>
                <c:pt idx="0">
                  <c:v>8.7755662333333344</c:v>
                </c:pt>
                <c:pt idx="1">
                  <c:v>6.33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5CCE-49C4-8A3F-A8217739DEE3}"/>
            </c:ext>
          </c:extLst>
        </c:ser>
        <c:ser>
          <c:idx val="4"/>
          <c:order val="10"/>
          <c:tx>
            <c:strRef>
              <c:f>Tracking!$O$22</c:f>
              <c:strCache>
                <c:ptCount val="1"/>
                <c:pt idx="0">
                  <c:v>Straight line path to RPG - 20% Most Impaired Days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ysDot"/>
              <a:tailEnd type="none" w="sm" len="sm"/>
            </a:ln>
          </c:spPr>
          <c:marker>
            <c:symbol val="none"/>
          </c:marker>
          <c:xVal>
            <c:numRef>
              <c:f>(Tracking!$A$27,Tracking!$A$51)</c:f>
              <c:numCache>
                <c:formatCode>General</c:formatCode>
                <c:ptCount val="2"/>
                <c:pt idx="0">
                  <c:v>2004</c:v>
                </c:pt>
                <c:pt idx="1">
                  <c:v>2028</c:v>
                </c:pt>
              </c:numCache>
            </c:numRef>
          </c:xVal>
          <c:yVal>
            <c:numRef>
              <c:f>(Tracking!$D$27,Tracking!$O$51)</c:f>
              <c:numCache>
                <c:formatCode>0.00</c:formatCode>
                <c:ptCount val="2"/>
                <c:pt idx="0">
                  <c:v>22.014232929047616</c:v>
                </c:pt>
                <c:pt idx="1">
                  <c:v>13.35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5CCE-49C4-8A3F-A8217739DEE3}"/>
            </c:ext>
          </c:extLst>
        </c:ser>
        <c:ser>
          <c:idx val="2"/>
          <c:order val="12"/>
          <c:tx>
            <c:strRef>
              <c:f>Tracking!$Q$22</c:f>
              <c:strCache>
                <c:ptCount val="1"/>
                <c:pt idx="0">
                  <c:v>Haze Index, 5-Year Rolling - 20% Clearest Days</c:v>
                </c:pt>
              </c:strCache>
            </c:strRef>
          </c:tx>
          <c:spPr>
            <a:ln w="28575">
              <a:solidFill>
                <a:srgbClr val="0070C0"/>
              </a:solidFill>
            </a:ln>
          </c:spPr>
          <c:marker>
            <c:symbol val="none"/>
          </c:marker>
          <c:xVal>
            <c:numRef>
              <c:f>Tracking!$A$27:$A$51</c:f>
              <c:numCache>
                <c:formatCode>General</c:formatCode>
                <c:ptCount val="25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  <c:pt idx="20">
                  <c:v>2024</c:v>
                </c:pt>
                <c:pt idx="21">
                  <c:v>2025</c:v>
                </c:pt>
                <c:pt idx="22">
                  <c:v>2026</c:v>
                </c:pt>
                <c:pt idx="23">
                  <c:v>2027</c:v>
                </c:pt>
                <c:pt idx="24">
                  <c:v>2028</c:v>
                </c:pt>
              </c:numCache>
            </c:numRef>
          </c:xVal>
          <c:yVal>
            <c:numRef>
              <c:f>Tracking!$Q$27:$Q$51</c:f>
              <c:numCache>
                <c:formatCode>0.00</c:formatCode>
                <c:ptCount val="25"/>
                <c:pt idx="0">
                  <c:v>8.7755662333333344</c:v>
                </c:pt>
                <c:pt idx="1">
                  <c:v>8.5265980000000017</c:v>
                </c:pt>
                <c:pt idx="2">
                  <c:v>8.4025243333333339</c:v>
                </c:pt>
                <c:pt idx="3">
                  <c:v>8.3036819166666671</c:v>
                </c:pt>
                <c:pt idx="4">
                  <c:v>8.1024369166666652</c:v>
                </c:pt>
                <c:pt idx="5">
                  <c:v>7.7740733333333321</c:v>
                </c:pt>
                <c:pt idx="6">
                  <c:v>7.5841809999999992</c:v>
                </c:pt>
                <c:pt idx="7">
                  <c:v>7.4352687499999988</c:v>
                </c:pt>
                <c:pt idx="8">
                  <c:v>7.3306054999999999</c:v>
                </c:pt>
                <c:pt idx="9">
                  <c:v>7.0286797246376809</c:v>
                </c:pt>
                <c:pt idx="10">
                  <c:v>7.0510642391304348</c:v>
                </c:pt>
                <c:pt idx="11">
                  <c:v>6.9196422101449269</c:v>
                </c:pt>
                <c:pt idx="12">
                  <c:v>6.634687543478262</c:v>
                </c:pt>
                <c:pt idx="13">
                  <c:v>6.5206760181159424</c:v>
                </c:pt>
                <c:pt idx="14">
                  <c:v>6.5752204449934126</c:v>
                </c:pt>
                <c:pt idx="15">
                  <c:v>6.3579680971673254</c:v>
                </c:pt>
                <c:pt idx="16">
                  <c:v>6.5074657094861665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5CCE-49C4-8A3F-A8217739DEE3}"/>
            </c:ext>
          </c:extLst>
        </c:ser>
        <c:ser>
          <c:idx val="1"/>
          <c:order val="13"/>
          <c:tx>
            <c:strRef>
              <c:f>Tracking!$P$22</c:f>
              <c:strCache>
                <c:ptCount val="1"/>
                <c:pt idx="0">
                  <c:v>Haze Index, 5-Year Rolling - 20% Most Impaired Days</c:v>
                </c:pt>
              </c:strCache>
            </c:strRef>
          </c:tx>
          <c:spPr>
            <a:ln w="28575"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Tracking!$A$27:$A$51</c:f>
              <c:numCache>
                <c:formatCode>General</c:formatCode>
                <c:ptCount val="25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  <c:pt idx="20">
                  <c:v>2024</c:v>
                </c:pt>
                <c:pt idx="21">
                  <c:v>2025</c:v>
                </c:pt>
                <c:pt idx="22">
                  <c:v>2026</c:v>
                </c:pt>
                <c:pt idx="23">
                  <c:v>2027</c:v>
                </c:pt>
                <c:pt idx="24">
                  <c:v>2028</c:v>
                </c:pt>
              </c:numCache>
            </c:numRef>
          </c:xVal>
          <c:yVal>
            <c:numRef>
              <c:f>Tracking!$P$27:$P$51</c:f>
              <c:numCache>
                <c:formatCode>0.00</c:formatCode>
                <c:ptCount val="25"/>
                <c:pt idx="0">
                  <c:v>22.014232929047616</c:v>
                </c:pt>
                <c:pt idx="1">
                  <c:v>22.233753789999998</c:v>
                </c:pt>
                <c:pt idx="2">
                  <c:v>22.296436443333331</c:v>
                </c:pt>
                <c:pt idx="3">
                  <c:v>21.881640083333334</c:v>
                </c:pt>
                <c:pt idx="4">
                  <c:v>21.212178133333332</c:v>
                </c:pt>
                <c:pt idx="5">
                  <c:v>20.578359173333332</c:v>
                </c:pt>
                <c:pt idx="6">
                  <c:v>19.712135026666669</c:v>
                </c:pt>
                <c:pt idx="7">
                  <c:v>18.652125253333335</c:v>
                </c:pt>
                <c:pt idx="8">
                  <c:v>17.646953053333334</c:v>
                </c:pt>
                <c:pt idx="9">
                  <c:v>16.839512670000001</c:v>
                </c:pt>
                <c:pt idx="10">
                  <c:v>16.278737693333333</c:v>
                </c:pt>
                <c:pt idx="11">
                  <c:v>15.989402859999998</c:v>
                </c:pt>
                <c:pt idx="12">
                  <c:v>15.256664466666667</c:v>
                </c:pt>
                <c:pt idx="13">
                  <c:v>14.887892249999998</c:v>
                </c:pt>
                <c:pt idx="14">
                  <c:v>14.540799224637681</c:v>
                </c:pt>
                <c:pt idx="15">
                  <c:v>14.237921277667985</c:v>
                </c:pt>
                <c:pt idx="16">
                  <c:v>13.727324017667982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5CCE-49C4-8A3F-A8217739DE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3586432"/>
        <c:axId val="163589120"/>
      </c:scatterChart>
      <c:valAx>
        <c:axId val="163586432"/>
        <c:scaling>
          <c:orientation val="minMax"/>
          <c:max val="2064"/>
          <c:min val="2000"/>
        </c:scaling>
        <c:delete val="0"/>
        <c:axPos val="b"/>
        <c:title>
          <c:tx>
            <c:rich>
              <a:bodyPr/>
              <a:lstStyle/>
              <a:p>
                <a:pPr>
                  <a:defRPr sz="1400">
                    <a:latin typeface="Arial" pitchFamily="34" charset="0"/>
                    <a:cs typeface="Arial" pitchFamily="34" charset="0"/>
                  </a:defRPr>
                </a:pPr>
                <a:r>
                  <a:rPr lang="en-US" sz="1400">
                    <a:latin typeface="Arial" pitchFamily="34" charset="0"/>
                    <a:cs typeface="Arial" pitchFamily="34" charset="0"/>
                  </a:rPr>
                  <a:t>Year</a:t>
                </a:r>
              </a:p>
            </c:rich>
          </c:tx>
          <c:layout>
            <c:manualLayout>
              <c:xMode val="edge"/>
              <c:yMode val="edge"/>
              <c:x val="0.47996699384329561"/>
              <c:y val="0.95947260697735481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400"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163589120"/>
        <c:crosses val="autoZero"/>
        <c:crossBetween val="midCat"/>
        <c:majorUnit val="4"/>
      </c:valAx>
      <c:valAx>
        <c:axId val="163589120"/>
        <c:scaling>
          <c:orientation val="minMax"/>
          <c:max val="31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400">
                    <a:latin typeface="Arial" pitchFamily="34" charset="0"/>
                    <a:cs typeface="Arial" pitchFamily="34" charset="0"/>
                  </a:defRPr>
                </a:pPr>
                <a:r>
                  <a:rPr lang="en-US" sz="1400">
                    <a:latin typeface="Arial" pitchFamily="34" charset="0"/>
                    <a:cs typeface="Arial" pitchFamily="34" charset="0"/>
                  </a:rPr>
                  <a:t>Haze Index (deciviews)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400"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163586432"/>
        <c:crosses val="autoZero"/>
        <c:crossBetween val="midCat"/>
        <c:majorUnit val="5"/>
      </c:valAx>
      <c:valAx>
        <c:axId val="164133120"/>
        <c:scaling>
          <c:orientation val="minMax"/>
          <c:max val="30"/>
          <c:min val="0"/>
        </c:scaling>
        <c:delete val="1"/>
        <c:axPos val="r"/>
        <c:numFmt formatCode="0.00" sourceLinked="1"/>
        <c:majorTickMark val="none"/>
        <c:minorTickMark val="none"/>
        <c:tickLblPos val="nextTo"/>
        <c:crossAx val="164134912"/>
        <c:crosses val="max"/>
        <c:crossBetween val="midCat"/>
      </c:valAx>
      <c:catAx>
        <c:axId val="164134912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crossAx val="164133120"/>
        <c:crosses val="max"/>
        <c:auto val="1"/>
        <c:lblAlgn val="ctr"/>
        <c:lblOffset val="100"/>
        <c:noMultiLvlLbl val="0"/>
      </c:catAx>
      <c:spPr>
        <a:ln>
          <a:solidFill>
            <a:schemeClr val="tx1"/>
          </a:solidFill>
        </a:ln>
      </c:spPr>
    </c:plotArea>
    <c:legend>
      <c:legendPos val="r"/>
      <c:legendEntry>
        <c:idx val="1"/>
        <c:delete val="1"/>
      </c:legendEntry>
      <c:layout>
        <c:manualLayout>
          <c:xMode val="edge"/>
          <c:yMode val="edge"/>
          <c:x val="0.50911245051365939"/>
          <c:y val="2.6122527790277919E-2"/>
          <c:w val="0.43583110245829954"/>
          <c:h val="0.37376244619866344"/>
        </c:manualLayout>
      </c:layout>
      <c:overlay val="0"/>
      <c:spPr>
        <a:solidFill>
          <a:sysClr val="window" lastClr="FFFFFF"/>
        </a:solidFill>
        <a:ln>
          <a:solidFill>
            <a:sysClr val="windowText" lastClr="000000"/>
          </a:solidFill>
        </a:ln>
      </c:spPr>
      <c:txPr>
        <a:bodyPr/>
        <a:lstStyle/>
        <a:p>
          <a:pPr>
            <a:defRPr sz="1000" b="1">
              <a:latin typeface="Arial" pitchFamily="34" charset="0"/>
              <a:cs typeface="Arial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3"/>
          <c:order val="1"/>
          <c:tx>
            <c:strRef>
              <c:f>Species!$BQ$2</c:f>
              <c:strCache>
                <c:ptCount val="1"/>
                <c:pt idx="0">
                  <c:v>Sulfate Extinction Fraction</c:v>
                </c:pt>
              </c:strCache>
            </c:strRef>
          </c:tx>
          <c:spPr>
            <a:solidFill>
              <a:srgbClr val="FDF733"/>
            </a:solidFill>
          </c:spPr>
          <c:invertIfNegative val="0"/>
          <c:cat>
            <c:numRef>
              <c:f>Species!$B$3:$B$31</c:f>
              <c:numCache>
                <c:formatCode>General</c:formatCode>
                <c:ptCount val="29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</c:numCache>
            </c:numRef>
          </c:cat>
          <c:val>
            <c:numRef>
              <c:f>Species!$BQ$3:$BQ$31</c:f>
              <c:numCache>
                <c:formatCode>0.00</c:formatCode>
                <c:ptCount val="29"/>
                <c:pt idx="0">
                  <c:v>12.007810680526026</c:v>
                </c:pt>
                <c:pt idx="1">
                  <c:v>15.262220789963987</c:v>
                </c:pt>
                <c:pt idx="2">
                  <c:v>15.576535702003762</c:v>
                </c:pt>
                <c:pt idx="3">
                  <c:v>16.144779870802548</c:v>
                </c:pt>
                <c:pt idx="4">
                  <c:v>14.164769743579884</c:v>
                </c:pt>
                <c:pt idx="5">
                  <c:v>15.486041251043376</c:v>
                </c:pt>
                <c:pt idx="6">
                  <c:v>15.328179991678796</c:v>
                </c:pt>
                <c:pt idx="7">
                  <c:v>13.500499859623247</c:v>
                </c:pt>
                <c:pt idx="8">
                  <c:v>12.093624176865376</c:v>
                </c:pt>
                <c:pt idx="9">
                  <c:v>11.498018491676326</c:v>
                </c:pt>
                <c:pt idx="10">
                  <c:v>9.8922443334594554</c:v>
                </c:pt>
                <c:pt idx="11">
                  <c:v>9.21267922382604</c:v>
                </c:pt>
                <c:pt idx="12">
                  <c:v>7.1109802087297043</c:v>
                </c:pt>
                <c:pt idx="13">
                  <c:v>7.0356777921970224</c:v>
                </c:pt>
                <c:pt idx="14">
                  <c:v>6.2024335243504956</c:v>
                </c:pt>
                <c:pt idx="15">
                  <c:v>6.6860767458738</c:v>
                </c:pt>
                <c:pt idx="16">
                  <c:v>4.5574786694923297</c:v>
                </c:pt>
                <c:pt idx="17">
                  <c:v>4.1184984446177912</c:v>
                </c:pt>
                <c:pt idx="18">
                  <c:v>4.1767427083655599</c:v>
                </c:pt>
                <c:pt idx="19">
                  <c:v>4.0410500173602397</c:v>
                </c:pt>
                <c:pt idx="20">
                  <c:v>3.7303646444882452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77-4F6F-8681-B1A2209EB9CF}"/>
            </c:ext>
          </c:extLst>
        </c:ser>
        <c:ser>
          <c:idx val="4"/>
          <c:order val="2"/>
          <c:tx>
            <c:strRef>
              <c:f>Species!$BR$2</c:f>
              <c:strCache>
                <c:ptCount val="1"/>
                <c:pt idx="0">
                  <c:v>Nitrate Extinction Fraction</c:v>
                </c:pt>
              </c:strCache>
            </c:strRef>
          </c:tx>
          <c:spPr>
            <a:solidFill>
              <a:srgbClr val="ED462F"/>
            </a:solidFill>
          </c:spPr>
          <c:invertIfNegative val="0"/>
          <c:cat>
            <c:numRef>
              <c:f>Species!$B$3:$B$31</c:f>
              <c:numCache>
                <c:formatCode>General</c:formatCode>
                <c:ptCount val="29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</c:numCache>
            </c:numRef>
          </c:cat>
          <c:val>
            <c:numRef>
              <c:f>Species!$BR$3:$BR$31</c:f>
              <c:numCache>
                <c:formatCode>0.00</c:formatCode>
                <c:ptCount val="29"/>
                <c:pt idx="0">
                  <c:v>2.0881024721176691</c:v>
                </c:pt>
                <c:pt idx="1">
                  <c:v>1.314662260293529</c:v>
                </c:pt>
                <c:pt idx="2">
                  <c:v>1.5638050938902381</c:v>
                </c:pt>
                <c:pt idx="3">
                  <c:v>1.0008713418807456</c:v>
                </c:pt>
                <c:pt idx="4">
                  <c:v>1.4983024204933209</c:v>
                </c:pt>
                <c:pt idx="5">
                  <c:v>0.95398445562587197</c:v>
                </c:pt>
                <c:pt idx="6">
                  <c:v>1.6515721653415643</c:v>
                </c:pt>
                <c:pt idx="7">
                  <c:v>1.1719920528826204</c:v>
                </c:pt>
                <c:pt idx="8">
                  <c:v>0.93930240133618104</c:v>
                </c:pt>
                <c:pt idx="9">
                  <c:v>0.90407320411513925</c:v>
                </c:pt>
                <c:pt idx="10">
                  <c:v>0.94236920189088014</c:v>
                </c:pt>
                <c:pt idx="11">
                  <c:v>0.93393305846748353</c:v>
                </c:pt>
                <c:pt idx="12">
                  <c:v>1.3725095141623926</c:v>
                </c:pt>
                <c:pt idx="13">
                  <c:v>1.209473065247775</c:v>
                </c:pt>
                <c:pt idx="14">
                  <c:v>1.7322791934399495</c:v>
                </c:pt>
                <c:pt idx="15">
                  <c:v>1.6403200052785751</c:v>
                </c:pt>
                <c:pt idx="16">
                  <c:v>1.5841883639119192</c:v>
                </c:pt>
                <c:pt idx="17">
                  <c:v>1.6939381820226767</c:v>
                </c:pt>
                <c:pt idx="18">
                  <c:v>1.8526209679439976</c:v>
                </c:pt>
                <c:pt idx="19">
                  <c:v>1.9329769665058472</c:v>
                </c:pt>
                <c:pt idx="20">
                  <c:v>2.1323400397704875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B77-4F6F-8681-B1A2209EB9CF}"/>
            </c:ext>
          </c:extLst>
        </c:ser>
        <c:ser>
          <c:idx val="5"/>
          <c:order val="3"/>
          <c:tx>
            <c:strRef>
              <c:f>Species!$BS$2</c:f>
              <c:strCache>
                <c:ptCount val="1"/>
                <c:pt idx="0">
                  <c:v>Organic Carbon Mass Extinction Fraction</c:v>
                </c:pt>
              </c:strCache>
            </c:strRef>
          </c:tx>
          <c:spPr>
            <a:solidFill>
              <a:srgbClr val="64CE0E"/>
            </a:solidFill>
          </c:spPr>
          <c:invertIfNegative val="0"/>
          <c:cat>
            <c:numRef>
              <c:f>Species!$B$3:$B$31</c:f>
              <c:numCache>
                <c:formatCode>General</c:formatCode>
                <c:ptCount val="29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</c:numCache>
            </c:numRef>
          </c:cat>
          <c:val>
            <c:numRef>
              <c:f>Species!$BS$3:$BS$31</c:f>
              <c:numCache>
                <c:formatCode>0.00</c:formatCode>
                <c:ptCount val="29"/>
                <c:pt idx="0">
                  <c:v>1.8066338240414523</c:v>
                </c:pt>
                <c:pt idx="1">
                  <c:v>2.0487573209902186</c:v>
                </c:pt>
                <c:pt idx="2">
                  <c:v>1.9516091942886167</c:v>
                </c:pt>
                <c:pt idx="3">
                  <c:v>2.0201761122687749</c:v>
                </c:pt>
                <c:pt idx="4">
                  <c:v>1.6320989958187357</c:v>
                </c:pt>
                <c:pt idx="5">
                  <c:v>1.541511438625019</c:v>
                </c:pt>
                <c:pt idx="6">
                  <c:v>1.5446221056305247</c:v>
                </c:pt>
                <c:pt idx="7">
                  <c:v>1.8471760959715513</c:v>
                </c:pt>
                <c:pt idx="8">
                  <c:v>1.8008936275491751</c:v>
                </c:pt>
                <c:pt idx="9">
                  <c:v>1.4513822054160641</c:v>
                </c:pt>
                <c:pt idx="10">
                  <c:v>2.107304708154297</c:v>
                </c:pt>
                <c:pt idx="11">
                  <c:v>2.0764065378583636</c:v>
                </c:pt>
                <c:pt idx="12">
                  <c:v>1.8396610419090083</c:v>
                </c:pt>
                <c:pt idx="13">
                  <c:v>1.5465690014651363</c:v>
                </c:pt>
                <c:pt idx="14">
                  <c:v>1.7252824929073962</c:v>
                </c:pt>
                <c:pt idx="15">
                  <c:v>2.3958140852734235</c:v>
                </c:pt>
                <c:pt idx="16">
                  <c:v>1.9394471640844002</c:v>
                </c:pt>
                <c:pt idx="17">
                  <c:v>2.2921933385973055</c:v>
                </c:pt>
                <c:pt idx="18">
                  <c:v>1.7021234037111854</c:v>
                </c:pt>
                <c:pt idx="19">
                  <c:v>2.1382539159828728</c:v>
                </c:pt>
                <c:pt idx="20">
                  <c:v>1.7248503094847587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B77-4F6F-8681-B1A2209EB9CF}"/>
            </c:ext>
          </c:extLst>
        </c:ser>
        <c:ser>
          <c:idx val="6"/>
          <c:order val="4"/>
          <c:tx>
            <c:strRef>
              <c:f>Species!$BT$2</c:f>
              <c:strCache>
                <c:ptCount val="1"/>
                <c:pt idx="0">
                  <c:v>Light Absorbing Carbon Extinction Fraction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cat>
            <c:numRef>
              <c:f>Species!$B$3:$B$31</c:f>
              <c:numCache>
                <c:formatCode>General</c:formatCode>
                <c:ptCount val="29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</c:numCache>
            </c:numRef>
          </c:cat>
          <c:val>
            <c:numRef>
              <c:f>Species!$BT$3:$BT$31</c:f>
              <c:numCache>
                <c:formatCode>0.00</c:formatCode>
                <c:ptCount val="29"/>
                <c:pt idx="0">
                  <c:v>1.0280238591631072</c:v>
                </c:pt>
                <c:pt idx="1">
                  <c:v>0.84162851066961153</c:v>
                </c:pt>
                <c:pt idx="2">
                  <c:v>0.77881708314690257</c:v>
                </c:pt>
                <c:pt idx="3">
                  <c:v>0.83498192920523684</c:v>
                </c:pt>
                <c:pt idx="4">
                  <c:v>0.73777714222164703</c:v>
                </c:pt>
                <c:pt idx="5">
                  <c:v>0.81753162841825822</c:v>
                </c:pt>
                <c:pt idx="6">
                  <c:v>0.77035681478737361</c:v>
                </c:pt>
                <c:pt idx="7">
                  <c:v>0.76009863485581042</c:v>
                </c:pt>
                <c:pt idx="8">
                  <c:v>0.60222357141708382</c:v>
                </c:pt>
                <c:pt idx="9">
                  <c:v>0.58702662986748899</c:v>
                </c:pt>
                <c:pt idx="10">
                  <c:v>0.6630882568552986</c:v>
                </c:pt>
                <c:pt idx="11">
                  <c:v>0.72751522396257551</c:v>
                </c:pt>
                <c:pt idx="12">
                  <c:v>0.63781058441259286</c:v>
                </c:pt>
                <c:pt idx="13">
                  <c:v>0.61316255951156828</c:v>
                </c:pt>
                <c:pt idx="14">
                  <c:v>0.60372376608431688</c:v>
                </c:pt>
                <c:pt idx="15">
                  <c:v>0.63305879208007176</c:v>
                </c:pt>
                <c:pt idx="16">
                  <c:v>0.52896286879148802</c:v>
                </c:pt>
                <c:pt idx="17">
                  <c:v>0.57114663689764922</c:v>
                </c:pt>
                <c:pt idx="18">
                  <c:v>0.66046746682191393</c:v>
                </c:pt>
                <c:pt idx="19">
                  <c:v>0.72867510994712592</c:v>
                </c:pt>
                <c:pt idx="20">
                  <c:v>0.55325650009447114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B77-4F6F-8681-B1A2209EB9CF}"/>
            </c:ext>
          </c:extLst>
        </c:ser>
        <c:ser>
          <c:idx val="7"/>
          <c:order val="5"/>
          <c:tx>
            <c:strRef>
              <c:f>Species!$BU$2</c:f>
              <c:strCache>
                <c:ptCount val="1"/>
                <c:pt idx="0">
                  <c:v>Soil Extinction Fraction</c:v>
                </c:pt>
              </c:strCache>
            </c:strRef>
          </c:tx>
          <c:spPr>
            <a:solidFill>
              <a:srgbClr val="8C4825"/>
            </a:solidFill>
          </c:spPr>
          <c:invertIfNegative val="0"/>
          <c:cat>
            <c:numRef>
              <c:f>Species!$B$3:$B$31</c:f>
              <c:numCache>
                <c:formatCode>General</c:formatCode>
                <c:ptCount val="29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</c:numCache>
            </c:numRef>
          </c:cat>
          <c:val>
            <c:numRef>
              <c:f>Species!$BU$3:$BU$31</c:f>
              <c:numCache>
                <c:formatCode>0.00</c:formatCode>
                <c:ptCount val="29"/>
                <c:pt idx="0">
                  <c:v>7.1478035690224512E-2</c:v>
                </c:pt>
                <c:pt idx="1">
                  <c:v>0.11913218116017581</c:v>
                </c:pt>
                <c:pt idx="2">
                  <c:v>0.15665403836953562</c:v>
                </c:pt>
                <c:pt idx="3">
                  <c:v>8.3403476468864188E-2</c:v>
                </c:pt>
                <c:pt idx="4">
                  <c:v>8.654797566334399E-2</c:v>
                </c:pt>
                <c:pt idx="5">
                  <c:v>4.7662188749524319E-2</c:v>
                </c:pt>
                <c:pt idx="6">
                  <c:v>6.7416578482885389E-2</c:v>
                </c:pt>
                <c:pt idx="7">
                  <c:v>7.3769093447919973E-2</c:v>
                </c:pt>
                <c:pt idx="8">
                  <c:v>8.0674091312237101E-2</c:v>
                </c:pt>
                <c:pt idx="9">
                  <c:v>8.9028179897837775E-2</c:v>
                </c:pt>
                <c:pt idx="10">
                  <c:v>0.10661207368108598</c:v>
                </c:pt>
                <c:pt idx="11">
                  <c:v>4.6025353785317163E-2</c:v>
                </c:pt>
                <c:pt idx="12">
                  <c:v>6.9962233141232177E-2</c:v>
                </c:pt>
                <c:pt idx="13">
                  <c:v>5.7803288027251834E-2</c:v>
                </c:pt>
                <c:pt idx="14">
                  <c:v>5.691505468773312E-2</c:v>
                </c:pt>
                <c:pt idx="15">
                  <c:v>6.4597589829967189E-2</c:v>
                </c:pt>
                <c:pt idx="16">
                  <c:v>4.8888876433239324E-2</c:v>
                </c:pt>
                <c:pt idx="17">
                  <c:v>5.802295145513621E-2</c:v>
                </c:pt>
                <c:pt idx="18">
                  <c:v>5.3498388727646437E-2</c:v>
                </c:pt>
                <c:pt idx="19">
                  <c:v>5.9400638536230045E-2</c:v>
                </c:pt>
                <c:pt idx="20">
                  <c:v>6.4449759691795436E-2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B77-4F6F-8681-B1A2209EB9CF}"/>
            </c:ext>
          </c:extLst>
        </c:ser>
        <c:ser>
          <c:idx val="8"/>
          <c:order val="6"/>
          <c:tx>
            <c:strRef>
              <c:f>Species!$BV$2</c:f>
              <c:strCache>
                <c:ptCount val="1"/>
                <c:pt idx="0">
                  <c:v>Coarse Mass Extinction Fraction</c:v>
                </c:pt>
              </c:strCache>
            </c:strRef>
          </c:tx>
          <c:spPr>
            <a:solidFill>
              <a:srgbClr val="BDBDBD"/>
            </a:solidFill>
          </c:spPr>
          <c:invertIfNegative val="0"/>
          <c:cat>
            <c:numRef>
              <c:f>Species!$B$3:$B$31</c:f>
              <c:numCache>
                <c:formatCode>General</c:formatCode>
                <c:ptCount val="29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</c:numCache>
            </c:numRef>
          </c:cat>
          <c:val>
            <c:numRef>
              <c:f>Species!$BV$3:$BV$31</c:f>
              <c:numCache>
                <c:formatCode>0.00</c:formatCode>
                <c:ptCount val="29"/>
                <c:pt idx="0">
                  <c:v>0.47111914232070257</c:v>
                </c:pt>
                <c:pt idx="1">
                  <c:v>0.28340733831016507</c:v>
                </c:pt>
                <c:pt idx="2">
                  <c:v>0.30710175521215233</c:v>
                </c:pt>
                <c:pt idx="3">
                  <c:v>0.26241326850124219</c:v>
                </c:pt>
                <c:pt idx="4">
                  <c:v>0.29137558735941355</c:v>
                </c:pt>
                <c:pt idx="5">
                  <c:v>0.26786697181857511</c:v>
                </c:pt>
                <c:pt idx="6">
                  <c:v>0.48834309623387545</c:v>
                </c:pt>
                <c:pt idx="7">
                  <c:v>0.42681819507170871</c:v>
                </c:pt>
                <c:pt idx="8">
                  <c:v>0.5061124181470702</c:v>
                </c:pt>
                <c:pt idx="9">
                  <c:v>0.37328018289652759</c:v>
                </c:pt>
                <c:pt idx="10">
                  <c:v>0.47631704524254964</c:v>
                </c:pt>
                <c:pt idx="11">
                  <c:v>0.60368199768020925</c:v>
                </c:pt>
                <c:pt idx="12">
                  <c:v>0.55222324261203337</c:v>
                </c:pt>
                <c:pt idx="13">
                  <c:v>0.6068441654694533</c:v>
                </c:pt>
                <c:pt idx="14">
                  <c:v>0.69918224957583641</c:v>
                </c:pt>
                <c:pt idx="15">
                  <c:v>0.53722377024377932</c:v>
                </c:pt>
                <c:pt idx="16">
                  <c:v>0.58925647046381813</c:v>
                </c:pt>
                <c:pt idx="17">
                  <c:v>0.75465763025994048</c:v>
                </c:pt>
                <c:pt idx="18">
                  <c:v>0.4991578643005754</c:v>
                </c:pt>
                <c:pt idx="19">
                  <c:v>0.63682614889459754</c:v>
                </c:pt>
                <c:pt idx="20">
                  <c:v>0.57088392433548973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B77-4F6F-8681-B1A2209EB9CF}"/>
            </c:ext>
          </c:extLst>
        </c:ser>
        <c:ser>
          <c:idx val="9"/>
          <c:order val="7"/>
          <c:tx>
            <c:strRef>
              <c:f>Species!$BW$2</c:f>
              <c:strCache>
                <c:ptCount val="1"/>
                <c:pt idx="0">
                  <c:v>Sea Salt Extinction Fraction</c:v>
                </c:pt>
              </c:strCache>
            </c:strRef>
          </c:tx>
          <c:spPr>
            <a:solidFill>
              <a:srgbClr val="224AFB"/>
            </a:solidFill>
          </c:spPr>
          <c:invertIfNegative val="0"/>
          <c:cat>
            <c:numRef>
              <c:f>Species!$B$3:$B$31</c:f>
              <c:numCache>
                <c:formatCode>General</c:formatCode>
                <c:ptCount val="29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</c:numCache>
            </c:numRef>
          </c:cat>
          <c:val>
            <c:numRef>
              <c:f>Species!$BW$3:$BW$31</c:f>
              <c:numCache>
                <c:formatCode>0.00</c:formatCode>
                <c:ptCount val="29"/>
                <c:pt idx="0">
                  <c:v>0.3084668162160954</c:v>
                </c:pt>
                <c:pt idx="1">
                  <c:v>4.9251427561504049E-3</c:v>
                </c:pt>
                <c:pt idx="2">
                  <c:v>6.5026515619394432E-2</c:v>
                </c:pt>
                <c:pt idx="3">
                  <c:v>1.2592174843244822E-2</c:v>
                </c:pt>
                <c:pt idx="4">
                  <c:v>0.22742602384041186</c:v>
                </c:pt>
                <c:pt idx="5">
                  <c:v>0.10208707174886003</c:v>
                </c:pt>
                <c:pt idx="6">
                  <c:v>0.2206680881645037</c:v>
                </c:pt>
                <c:pt idx="7">
                  <c:v>0.25919191596987895</c:v>
                </c:pt>
                <c:pt idx="8">
                  <c:v>0.14142178293287283</c:v>
                </c:pt>
                <c:pt idx="9">
                  <c:v>0.12151996237092107</c:v>
                </c:pt>
                <c:pt idx="10">
                  <c:v>0.12954895740610423</c:v>
                </c:pt>
                <c:pt idx="11">
                  <c:v>0.24051671889987009</c:v>
                </c:pt>
                <c:pt idx="12">
                  <c:v>0.41765451623383681</c:v>
                </c:pt>
                <c:pt idx="13">
                  <c:v>0.3701316305571164</c:v>
                </c:pt>
                <c:pt idx="14">
                  <c:v>0.50220709712624434</c:v>
                </c:pt>
                <c:pt idx="15">
                  <c:v>0.38116964525512903</c:v>
                </c:pt>
                <c:pt idx="16">
                  <c:v>0.39306205288821638</c:v>
                </c:pt>
                <c:pt idx="17">
                  <c:v>0.5598646608442065</c:v>
                </c:pt>
                <c:pt idx="18">
                  <c:v>0.54734399100196274</c:v>
                </c:pt>
                <c:pt idx="19">
                  <c:v>0.39088739805000122</c:v>
                </c:pt>
                <c:pt idx="20">
                  <c:v>0.69566158537671086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B77-4F6F-8681-B1A2209EB9CF}"/>
            </c:ext>
          </c:extLst>
        </c:ser>
        <c:ser>
          <c:idx val="10"/>
          <c:order val="8"/>
          <c:tx>
            <c:strRef>
              <c:f>Species!$BX$2</c:f>
              <c:strCache>
                <c:ptCount val="1"/>
                <c:pt idx="0">
                  <c:v>Rayleigh Extinction Fraction</c:v>
                </c:pt>
              </c:strCache>
            </c:strRef>
          </c:tx>
          <c:spPr>
            <a:solidFill>
              <a:srgbClr val="FF99FF"/>
            </a:solidFill>
          </c:spPr>
          <c:invertIfNegative val="0"/>
          <c:cat>
            <c:numRef>
              <c:f>Species!$B$3:$B$31</c:f>
              <c:numCache>
                <c:formatCode>General</c:formatCode>
                <c:ptCount val="29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</c:numCache>
            </c:numRef>
          </c:cat>
          <c:val>
            <c:numRef>
              <c:f>Species!$BX$3:$BX$31</c:f>
              <c:numCache>
                <c:formatCode>0.00</c:formatCode>
                <c:ptCount val="29"/>
                <c:pt idx="0">
                  <c:v>2.9711331472607094</c:v>
                </c:pt>
                <c:pt idx="1">
                  <c:v>2.4995649391749919</c:v>
                </c:pt>
                <c:pt idx="2">
                  <c:v>2.5102078358373703</c:v>
                </c:pt>
                <c:pt idx="3">
                  <c:v>2.3374754137046621</c:v>
                </c:pt>
                <c:pt idx="4">
                  <c:v>2.6993492611317045</c:v>
                </c:pt>
                <c:pt idx="5">
                  <c:v>2.6336872183913651</c:v>
                </c:pt>
                <c:pt idx="6">
                  <c:v>2.6165530080522168</c:v>
                </c:pt>
                <c:pt idx="7">
                  <c:v>2.7962293463598482</c:v>
                </c:pt>
                <c:pt idx="8">
                  <c:v>3.1851322489532312</c:v>
                </c:pt>
                <c:pt idx="9">
                  <c:v>3.1442240485671613</c:v>
                </c:pt>
                <c:pt idx="10">
                  <c:v>3.2017674234944415</c:v>
                </c:pt>
                <c:pt idx="11">
                  <c:v>3.5469053949012181</c:v>
                </c:pt>
                <c:pt idx="12">
                  <c:v>3.8091130397105051</c:v>
                </c:pt>
                <c:pt idx="13">
                  <c:v>3.8725207153205345</c:v>
                </c:pt>
                <c:pt idx="14">
                  <c:v>3.8426548053457226</c:v>
                </c:pt>
                <c:pt idx="15">
                  <c:v>3.7343169958290372</c:v>
                </c:pt>
                <c:pt idx="16">
                  <c:v>4.0826849496689848</c:v>
                </c:pt>
                <c:pt idx="17">
                  <c:v>3.9177306638750187</c:v>
                </c:pt>
                <c:pt idx="18">
                  <c:v>4.0847615736544629</c:v>
                </c:pt>
                <c:pt idx="19">
                  <c:v>3.9222169465595016</c:v>
                </c:pt>
                <c:pt idx="20">
                  <c:v>4.0477838970535185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BB77-4F6F-8681-B1A2209EB9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6655104"/>
        <c:axId val="126759680"/>
      </c:barChart>
      <c:lineChart>
        <c:grouping val="standard"/>
        <c:varyColors val="0"/>
        <c:ser>
          <c:idx val="1"/>
          <c:order val="0"/>
          <c:tx>
            <c:strRef>
              <c:f>Species!$W$2</c:f>
              <c:strCache>
                <c:ptCount val="1"/>
                <c:pt idx="0">
                  <c:v>Haze Index - Annual</c:v>
                </c:pt>
              </c:strCache>
            </c:strRef>
          </c:tx>
          <c:spPr>
            <a:ln w="15875">
              <a:solidFill>
                <a:schemeClr val="tx1"/>
              </a:solidFill>
            </a:ln>
          </c:spPr>
          <c:marker>
            <c:symbol val="circle"/>
            <c:size val="7"/>
            <c:spPr>
              <a:solidFill>
                <a:schemeClr val="bg1"/>
              </a:solidFill>
              <a:ln w="12700">
                <a:solidFill>
                  <a:schemeClr val="tx1"/>
                </a:solidFill>
              </a:ln>
            </c:spPr>
          </c:marker>
          <c:cat>
            <c:numRef>
              <c:f>Species!$B$3:$B$31</c:f>
              <c:numCache>
                <c:formatCode>General</c:formatCode>
                <c:ptCount val="29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</c:numCache>
            </c:numRef>
          </c:cat>
          <c:val>
            <c:numRef>
              <c:f>Species!$W$3:$W$31</c:f>
              <c:numCache>
                <c:formatCode>0.00</c:formatCode>
                <c:ptCount val="29"/>
                <c:pt idx="0">
                  <c:v>20.7527680952381</c:v>
                </c:pt>
                <c:pt idx="1">
                  <c:v>22.374298400000001</c:v>
                </c:pt>
                <c:pt idx="2">
                  <c:v>22.909756799999997</c:v>
                </c:pt>
                <c:pt idx="3">
                  <c:v>22.696693749999998</c:v>
                </c:pt>
                <c:pt idx="4">
                  <c:v>21.3376476</c:v>
                </c:pt>
                <c:pt idx="5">
                  <c:v>21.850372399999998</c:v>
                </c:pt>
                <c:pt idx="6">
                  <c:v>22.687711666666669</c:v>
                </c:pt>
                <c:pt idx="7">
                  <c:v>20.835774999999998</c:v>
                </c:pt>
                <c:pt idx="8">
                  <c:v>19.349384000000001</c:v>
                </c:pt>
                <c:pt idx="9">
                  <c:v>18.168552800000001</c:v>
                </c:pt>
                <c:pt idx="10">
                  <c:v>17.519251666666673</c:v>
                </c:pt>
                <c:pt idx="11">
                  <c:v>17.387662799999998</c:v>
                </c:pt>
                <c:pt idx="12">
                  <c:v>15.809913999999999</c:v>
                </c:pt>
                <c:pt idx="13">
                  <c:v>15.312182083333331</c:v>
                </c:pt>
                <c:pt idx="14">
                  <c:v>15.364677916666665</c:v>
                </c:pt>
                <c:pt idx="15">
                  <c:v>16.072577499999998</c:v>
                </c:pt>
                <c:pt idx="16">
                  <c:v>13.723970833333334</c:v>
                </c:pt>
                <c:pt idx="17">
                  <c:v>13.966052916666669</c:v>
                </c:pt>
                <c:pt idx="18">
                  <c:v>13.576716956521736</c:v>
                </c:pt>
                <c:pt idx="19">
                  <c:v>13.850288181818183</c:v>
                </c:pt>
                <c:pt idx="20">
                  <c:v>13.519591199999997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B77-4F6F-8681-B1A2209EB9CF}"/>
            </c:ext>
          </c:extLst>
        </c:ser>
        <c:ser>
          <c:idx val="13"/>
          <c:order val="9"/>
          <c:tx>
            <c:strRef>
              <c:f>Species!$X$2</c:f>
              <c:strCache>
                <c:ptCount val="1"/>
                <c:pt idx="0">
                  <c:v>Haze Index - 5-Year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cat>
            <c:numRef>
              <c:f>Species!$B$3:$B$31</c:f>
              <c:numCache>
                <c:formatCode>General</c:formatCode>
                <c:ptCount val="29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</c:numCache>
            </c:numRef>
          </c:cat>
          <c:val>
            <c:numRef>
              <c:f>Species!$X$3:$X$31</c:f>
              <c:numCache>
                <c:formatCode>0.00</c:formatCode>
                <c:ptCount val="29"/>
                <c:pt idx="4">
                  <c:v>22.014232929047616</c:v>
                </c:pt>
                <c:pt idx="5">
                  <c:v>22.233753789999998</c:v>
                </c:pt>
                <c:pt idx="6">
                  <c:v>22.296436443333331</c:v>
                </c:pt>
                <c:pt idx="7">
                  <c:v>21.881640083333334</c:v>
                </c:pt>
                <c:pt idx="8">
                  <c:v>21.212178133333332</c:v>
                </c:pt>
                <c:pt idx="9">
                  <c:v>20.578359173333332</c:v>
                </c:pt>
                <c:pt idx="10">
                  <c:v>19.712135026666669</c:v>
                </c:pt>
                <c:pt idx="11">
                  <c:v>18.652125253333335</c:v>
                </c:pt>
                <c:pt idx="12">
                  <c:v>17.646953053333334</c:v>
                </c:pt>
                <c:pt idx="13">
                  <c:v>16.839512670000001</c:v>
                </c:pt>
                <c:pt idx="14">
                  <c:v>16.278737693333333</c:v>
                </c:pt>
                <c:pt idx="15">
                  <c:v>15.989402859999998</c:v>
                </c:pt>
                <c:pt idx="16">
                  <c:v>15.256664466666667</c:v>
                </c:pt>
                <c:pt idx="17">
                  <c:v>14.887892249999998</c:v>
                </c:pt>
                <c:pt idx="18">
                  <c:v>14.540799224637681</c:v>
                </c:pt>
                <c:pt idx="19">
                  <c:v>14.237921277667985</c:v>
                </c:pt>
                <c:pt idx="20">
                  <c:v>13.727324017667982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B77-4F6F-8681-B1A2209EB9CF}"/>
            </c:ext>
          </c:extLst>
        </c:ser>
        <c:ser>
          <c:idx val="2"/>
          <c:order val="10"/>
          <c:tx>
            <c:strRef>
              <c:f>Species!$D$2</c:f>
              <c:strCache>
                <c:ptCount val="1"/>
                <c:pt idx="0">
                  <c:v>Uniform Rate of Progress</c:v>
                </c:pt>
              </c:strCache>
            </c:strRef>
          </c:tx>
          <c:spPr>
            <a:ln w="22225">
              <a:solidFill>
                <a:srgbClr val="FF0000"/>
              </a:solidFill>
              <a:prstDash val="dash"/>
            </a:ln>
          </c:spPr>
          <c:marker>
            <c:symbol val="none"/>
          </c:marker>
          <c:cat>
            <c:numRef>
              <c:f>Species!$B$3:$B$31</c:f>
              <c:numCache>
                <c:formatCode>General</c:formatCode>
                <c:ptCount val="29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</c:numCache>
            </c:numRef>
          </c:cat>
          <c:val>
            <c:numRef>
              <c:f>Species!$D$3:$D$31</c:f>
              <c:numCache>
                <c:formatCode>0.00</c:formatCode>
                <c:ptCount val="29"/>
                <c:pt idx="4">
                  <c:v>22.014232929047616</c:v>
                </c:pt>
                <c:pt idx="5">
                  <c:v>21.820451396563488</c:v>
                </c:pt>
                <c:pt idx="6">
                  <c:v>21.626669864079361</c:v>
                </c:pt>
                <c:pt idx="7">
                  <c:v>21.432888331595233</c:v>
                </c:pt>
                <c:pt idx="8">
                  <c:v>21.239106799111106</c:v>
                </c:pt>
                <c:pt idx="9">
                  <c:v>21.045325266626978</c:v>
                </c:pt>
                <c:pt idx="10">
                  <c:v>20.851543734142851</c:v>
                </c:pt>
                <c:pt idx="11">
                  <c:v>20.657762201658723</c:v>
                </c:pt>
                <c:pt idx="12">
                  <c:v>20.463980669174596</c:v>
                </c:pt>
                <c:pt idx="13">
                  <c:v>20.270199136690469</c:v>
                </c:pt>
                <c:pt idx="14">
                  <c:v>20.076417604206341</c:v>
                </c:pt>
                <c:pt idx="15">
                  <c:v>19.882636071722214</c:v>
                </c:pt>
                <c:pt idx="16">
                  <c:v>19.688854539238086</c:v>
                </c:pt>
                <c:pt idx="17">
                  <c:v>19.495073006753959</c:v>
                </c:pt>
                <c:pt idx="18">
                  <c:v>19.301291474269831</c:v>
                </c:pt>
                <c:pt idx="19">
                  <c:v>19.107509941785704</c:v>
                </c:pt>
                <c:pt idx="20">
                  <c:v>18.913728409301577</c:v>
                </c:pt>
                <c:pt idx="21">
                  <c:v>18.719946876817449</c:v>
                </c:pt>
                <c:pt idx="22">
                  <c:v>18.526165344333322</c:v>
                </c:pt>
                <c:pt idx="23">
                  <c:v>18.332383811849194</c:v>
                </c:pt>
                <c:pt idx="24">
                  <c:v>18.138602279365067</c:v>
                </c:pt>
                <c:pt idx="25">
                  <c:v>17.944820746880939</c:v>
                </c:pt>
                <c:pt idx="26">
                  <c:v>17.751039214396812</c:v>
                </c:pt>
                <c:pt idx="27">
                  <c:v>17.557257681912684</c:v>
                </c:pt>
                <c:pt idx="28">
                  <c:v>17.363476149428557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BB77-4F6F-8681-B1A2209EB9CF}"/>
            </c:ext>
          </c:extLst>
        </c:ser>
        <c:ser>
          <c:idx val="0"/>
          <c:order val="11"/>
          <c:tx>
            <c:v>Natural Conditions</c:v>
          </c:tx>
          <c:spPr>
            <a:ln w="31750">
              <a:solidFill>
                <a:schemeClr val="accent1"/>
              </a:solidFill>
              <a:prstDash val="sysDot"/>
            </a:ln>
          </c:spPr>
          <c:marker>
            <c:symbol val="none"/>
          </c:marker>
          <c:cat>
            <c:numRef>
              <c:f>Species!$B$3:$B$31</c:f>
              <c:numCache>
                <c:formatCode>General</c:formatCode>
                <c:ptCount val="29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</c:numCache>
            </c:numRef>
          </c:cat>
          <c:val>
            <c:numRef>
              <c:f>Species!$H$3:$H$31</c:f>
              <c:numCache>
                <c:formatCode>0.00</c:formatCode>
                <c:ptCount val="29"/>
                <c:pt idx="0">
                  <c:v>10.387340979999999</c:v>
                </c:pt>
                <c:pt idx="1">
                  <c:v>10.387340979999999</c:v>
                </c:pt>
                <c:pt idx="2">
                  <c:v>10.387340979999999</c:v>
                </c:pt>
                <c:pt idx="3">
                  <c:v>10.387340979999999</c:v>
                </c:pt>
                <c:pt idx="4">
                  <c:v>10.387340979999999</c:v>
                </c:pt>
                <c:pt idx="5">
                  <c:v>10.387340979999999</c:v>
                </c:pt>
                <c:pt idx="6">
                  <c:v>10.387340979999999</c:v>
                </c:pt>
                <c:pt idx="7">
                  <c:v>10.387340979999999</c:v>
                </c:pt>
                <c:pt idx="8">
                  <c:v>10.387340979999999</c:v>
                </c:pt>
                <c:pt idx="9">
                  <c:v>10.387340979999999</c:v>
                </c:pt>
                <c:pt idx="10">
                  <c:v>10.387340979999999</c:v>
                </c:pt>
                <c:pt idx="11">
                  <c:v>10.387340979999999</c:v>
                </c:pt>
                <c:pt idx="12">
                  <c:v>10.387340979999999</c:v>
                </c:pt>
                <c:pt idx="13">
                  <c:v>10.387340979999999</c:v>
                </c:pt>
                <c:pt idx="14">
                  <c:v>10.387340979999999</c:v>
                </c:pt>
                <c:pt idx="15">
                  <c:v>10.387340979999999</c:v>
                </c:pt>
                <c:pt idx="16">
                  <c:v>10.387340979999999</c:v>
                </c:pt>
                <c:pt idx="17">
                  <c:v>10.387340979999999</c:v>
                </c:pt>
                <c:pt idx="18">
                  <c:v>10.387340979999999</c:v>
                </c:pt>
                <c:pt idx="19">
                  <c:v>10.387340979999999</c:v>
                </c:pt>
                <c:pt idx="20">
                  <c:v>10.387340979999999</c:v>
                </c:pt>
                <c:pt idx="21">
                  <c:v>10.387340979999999</c:v>
                </c:pt>
                <c:pt idx="22">
                  <c:v>10.387340979999999</c:v>
                </c:pt>
                <c:pt idx="23">
                  <c:v>10.387340979999999</c:v>
                </c:pt>
                <c:pt idx="24">
                  <c:v>10.387340979999999</c:v>
                </c:pt>
                <c:pt idx="25">
                  <c:v>10.387340979999999</c:v>
                </c:pt>
                <c:pt idx="26">
                  <c:v>10.387340979999999</c:v>
                </c:pt>
                <c:pt idx="27">
                  <c:v>10.387340979999999</c:v>
                </c:pt>
                <c:pt idx="28">
                  <c:v>10.387340979999999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BB77-4F6F-8681-B1A2209EB9CF}"/>
            </c:ext>
          </c:extLst>
        </c:ser>
        <c:ser>
          <c:idx val="11"/>
          <c:order val="12"/>
          <c:tx>
            <c:strRef>
              <c:f>Species!$Y$2</c:f>
              <c:strCache>
                <c:ptCount val="1"/>
                <c:pt idx="0">
                  <c:v>Base Case - 20% Most Impaired</c:v>
                </c:pt>
              </c:strCache>
            </c:strRef>
          </c:tx>
          <c:spPr>
            <a:ln>
              <a:noFill/>
            </a:ln>
          </c:spPr>
          <c:marker>
            <c:symbol val="x"/>
            <c:size val="7"/>
            <c:spPr>
              <a:noFill/>
              <a:ln>
                <a:solidFill>
                  <a:srgbClr val="FF0000"/>
                </a:solidFill>
              </a:ln>
            </c:spPr>
          </c:marker>
          <c:val>
            <c:numRef>
              <c:f>Species!$Y$3:$Y$31</c:f>
              <c:numCache>
                <c:formatCode>0.00</c:formatCode>
                <c:ptCount val="29"/>
                <c:pt idx="28">
                  <c:v>13.44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99-4EF1-B9CA-08D8367572B8}"/>
            </c:ext>
          </c:extLst>
        </c:ser>
        <c:ser>
          <c:idx val="14"/>
          <c:order val="13"/>
          <c:tx>
            <c:v>Reasonable Progress Goal (RPG)</c:v>
          </c:tx>
          <c:spPr>
            <a:ln>
              <a:noFill/>
            </a:ln>
          </c:spPr>
          <c:marker>
            <c:symbol val="plus"/>
            <c:size val="7"/>
            <c:spPr>
              <a:ln>
                <a:solidFill>
                  <a:schemeClr val="tx1"/>
                </a:solidFill>
              </a:ln>
            </c:spPr>
          </c:marker>
          <c:val>
            <c:numRef>
              <c:f>Species!$Z$3:$Z$31</c:f>
              <c:numCache>
                <c:formatCode>0.00</c:formatCode>
                <c:ptCount val="29"/>
                <c:pt idx="28">
                  <c:v>13.35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BB77-4F6F-8681-B1A2209EB9CF}"/>
            </c:ext>
          </c:extLst>
        </c:ser>
        <c:ser>
          <c:idx val="12"/>
          <c:order val="14"/>
          <c:tx>
            <c:v>Straight Line Path to RPG</c:v>
          </c:tx>
          <c:spPr>
            <a:ln w="22225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numRef>
              <c:f>Species!$B$3:$B$31</c:f>
              <c:numCache>
                <c:formatCode>General</c:formatCode>
                <c:ptCount val="29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</c:numCache>
            </c:numRef>
          </c:cat>
          <c:val>
            <c:numRef>
              <c:f>Species!$F$3:$F$31</c:f>
              <c:numCache>
                <c:formatCode>0.00</c:formatCode>
                <c:ptCount val="29"/>
                <c:pt idx="4">
                  <c:v>22.014232929047616</c:v>
                </c:pt>
                <c:pt idx="5">
                  <c:v>21.653223223670633</c:v>
                </c:pt>
                <c:pt idx="6">
                  <c:v>21.29221351829365</c:v>
                </c:pt>
                <c:pt idx="7">
                  <c:v>20.931203812916667</c:v>
                </c:pt>
                <c:pt idx="8">
                  <c:v>20.570194107539685</c:v>
                </c:pt>
                <c:pt idx="9">
                  <c:v>20.209184402162702</c:v>
                </c:pt>
                <c:pt idx="10">
                  <c:v>19.848174696785719</c:v>
                </c:pt>
                <c:pt idx="11">
                  <c:v>19.487164991408736</c:v>
                </c:pt>
                <c:pt idx="12">
                  <c:v>19.126155286031754</c:v>
                </c:pt>
                <c:pt idx="13">
                  <c:v>18.765145580654771</c:v>
                </c:pt>
                <c:pt idx="14">
                  <c:v>18.404135875277788</c:v>
                </c:pt>
                <c:pt idx="15">
                  <c:v>18.043126169900805</c:v>
                </c:pt>
                <c:pt idx="16">
                  <c:v>17.682116464523823</c:v>
                </c:pt>
                <c:pt idx="17">
                  <c:v>17.32110675914684</c:v>
                </c:pt>
                <c:pt idx="18">
                  <c:v>16.960097053769857</c:v>
                </c:pt>
                <c:pt idx="19">
                  <c:v>16.599087348392874</c:v>
                </c:pt>
                <c:pt idx="20">
                  <c:v>16.238077643015892</c:v>
                </c:pt>
                <c:pt idx="21">
                  <c:v>15.877067937638907</c:v>
                </c:pt>
                <c:pt idx="22">
                  <c:v>15.516058232261923</c:v>
                </c:pt>
                <c:pt idx="23">
                  <c:v>15.155048526884938</c:v>
                </c:pt>
                <c:pt idx="24">
                  <c:v>14.794038821507954</c:v>
                </c:pt>
                <c:pt idx="25">
                  <c:v>14.433029116130969</c:v>
                </c:pt>
                <c:pt idx="26">
                  <c:v>14.072019410753985</c:v>
                </c:pt>
                <c:pt idx="27">
                  <c:v>13.711009705377</c:v>
                </c:pt>
                <c:pt idx="28">
                  <c:v>13.35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BB77-4F6F-8681-B1A2209EB9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655104"/>
        <c:axId val="126759680"/>
      </c:lineChart>
      <c:catAx>
        <c:axId val="1266551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 sz="1200"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126759680"/>
        <c:crosses val="autoZero"/>
        <c:auto val="1"/>
        <c:lblAlgn val="ctr"/>
        <c:lblOffset val="100"/>
        <c:noMultiLvlLbl val="0"/>
      </c:catAx>
      <c:valAx>
        <c:axId val="126759680"/>
        <c:scaling>
          <c:orientation val="minMax"/>
          <c:max val="31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400"/>
                </a:pPr>
                <a:r>
                  <a:rPr lang="en-US" sz="1400"/>
                  <a:t>Haze Index (deciviews)</a:t>
                </a:r>
              </a:p>
            </c:rich>
          </c:tx>
          <c:overlay val="0"/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1200"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126655104"/>
        <c:crosses val="autoZero"/>
        <c:crossBetween val="between"/>
        <c:majorUnit val="5"/>
      </c:valAx>
      <c:spPr>
        <a:ln>
          <a:noFill/>
        </a:ln>
      </c:spPr>
    </c:plotArea>
    <c:legend>
      <c:legendPos val="r"/>
      <c:overlay val="0"/>
      <c:spPr>
        <a:solidFill>
          <a:schemeClr val="bg1"/>
        </a:solidFill>
        <a:ln>
          <a:solidFill>
            <a:schemeClr val="tx1"/>
          </a:solidFill>
        </a:ln>
      </c:spPr>
    </c:legend>
    <c:plotVisOnly val="1"/>
    <c:dispBlanksAs val="gap"/>
    <c:showDLblsOverMax val="0"/>
  </c:chart>
  <c:spPr>
    <a:ln>
      <a:noFill/>
    </a:ln>
  </c:spPr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3"/>
          <c:order val="2"/>
          <c:tx>
            <c:strRef>
              <c:f>Species!$BG$2</c:f>
              <c:strCache>
                <c:ptCount val="1"/>
                <c:pt idx="0">
                  <c:v>Sulfate Extinction Fraction</c:v>
                </c:pt>
              </c:strCache>
            </c:strRef>
          </c:tx>
          <c:spPr>
            <a:solidFill>
              <a:srgbClr val="FDF733"/>
            </a:solidFill>
          </c:spPr>
          <c:invertIfNegative val="0"/>
          <c:cat>
            <c:numRef>
              <c:f>Species!$B$3:$B$14</c:f>
              <c:numCache>
                <c:formatCode>General</c:formatCode>
                <c:ptCount val="1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</c:numCache>
            </c:numRef>
          </c:cat>
          <c:val>
            <c:numRef>
              <c:f>Species!$BG$283:$BG$311</c:f>
              <c:numCache>
                <c:formatCode>0.00</c:formatCode>
                <c:ptCount val="29"/>
                <c:pt idx="0">
                  <c:v>2.3491267088434991</c:v>
                </c:pt>
                <c:pt idx="1">
                  <c:v>2.5592154327152166</c:v>
                </c:pt>
                <c:pt idx="2">
                  <c:v>2.3754069517542193</c:v>
                </c:pt>
                <c:pt idx="3">
                  <c:v>2.6956315556166457</c:v>
                </c:pt>
                <c:pt idx="4">
                  <c:v>2.0886249820732523</c:v>
                </c:pt>
                <c:pt idx="5">
                  <c:v>1.8215599552366841</c:v>
                </c:pt>
                <c:pt idx="6">
                  <c:v>1.9778748928495136</c:v>
                </c:pt>
                <c:pt idx="7">
                  <c:v>1.9564433880424767</c:v>
                </c:pt>
                <c:pt idx="8">
                  <c:v>1.7403101135696644</c:v>
                </c:pt>
                <c:pt idx="9">
                  <c:v>1.3799326532651381</c:v>
                </c:pt>
                <c:pt idx="10">
                  <c:v>0.95574791442373652</c:v>
                </c:pt>
                <c:pt idx="11">
                  <c:v>1.3554355010244616</c:v>
                </c:pt>
                <c:pt idx="12">
                  <c:v>1.5389967267306588</c:v>
                </c:pt>
                <c:pt idx="13">
                  <c:v>1.2032277547334198</c:v>
                </c:pt>
                <c:pt idx="14">
                  <c:v>1.3805163672128908</c:v>
                </c:pt>
                <c:pt idx="15">
                  <c:v>1.0138035815509492</c:v>
                </c:pt>
                <c:pt idx="16">
                  <c:v>0.92496763558325412</c:v>
                </c:pt>
                <c:pt idx="17">
                  <c:v>1.0416277460763776</c:v>
                </c:pt>
                <c:pt idx="18">
                  <c:v>0.98239543268373797</c:v>
                </c:pt>
                <c:pt idx="19">
                  <c:v>0.92947903496282991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36-4C83-84F7-42303014DEFA}"/>
            </c:ext>
          </c:extLst>
        </c:ser>
        <c:ser>
          <c:idx val="4"/>
          <c:order val="3"/>
          <c:tx>
            <c:strRef>
              <c:f>Species!$BH$2</c:f>
              <c:strCache>
                <c:ptCount val="1"/>
                <c:pt idx="0">
                  <c:v>Nitrate Extinction Fraction</c:v>
                </c:pt>
              </c:strCache>
            </c:strRef>
          </c:tx>
          <c:spPr>
            <a:solidFill>
              <a:srgbClr val="ED462F"/>
            </a:solidFill>
          </c:spPr>
          <c:invertIfNegative val="0"/>
          <c:cat>
            <c:numRef>
              <c:f>Species!$B$3:$B$14</c:f>
              <c:numCache>
                <c:formatCode>General</c:formatCode>
                <c:ptCount val="1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</c:numCache>
            </c:numRef>
          </c:cat>
          <c:val>
            <c:numRef>
              <c:f>Species!$BH$283:$BH$311</c:f>
              <c:numCache>
                <c:formatCode>0.00</c:formatCode>
                <c:ptCount val="29"/>
                <c:pt idx="0">
                  <c:v>0.40931508772840919</c:v>
                </c:pt>
                <c:pt idx="1">
                  <c:v>0.46960553588794268</c:v>
                </c:pt>
                <c:pt idx="2">
                  <c:v>0.37631325108254277</c:v>
                </c:pt>
                <c:pt idx="3">
                  <c:v>0.33327761812494772</c:v>
                </c:pt>
                <c:pt idx="4">
                  <c:v>0.32855534863047159</c:v>
                </c:pt>
                <c:pt idx="5">
                  <c:v>0.25612016180863467</c:v>
                </c:pt>
                <c:pt idx="6">
                  <c:v>0.33870846996223675</c:v>
                </c:pt>
                <c:pt idx="7">
                  <c:v>0.2285034644541025</c:v>
                </c:pt>
                <c:pt idx="8">
                  <c:v>0.20686478137326969</c:v>
                </c:pt>
                <c:pt idx="9">
                  <c:v>0.17415622605185108</c:v>
                </c:pt>
                <c:pt idx="10">
                  <c:v>0.13440918200316432</c:v>
                </c:pt>
                <c:pt idx="11">
                  <c:v>0.1376859415190306</c:v>
                </c:pt>
                <c:pt idx="12">
                  <c:v>0.17931734935996843</c:v>
                </c:pt>
                <c:pt idx="13">
                  <c:v>0.1794105778497086</c:v>
                </c:pt>
                <c:pt idx="14">
                  <c:v>0.15544615276587492</c:v>
                </c:pt>
                <c:pt idx="15">
                  <c:v>0.16334981283662522</c:v>
                </c:pt>
                <c:pt idx="16">
                  <c:v>0.22623917048228764</c:v>
                </c:pt>
                <c:pt idx="17">
                  <c:v>0.2098861155866448</c:v>
                </c:pt>
                <c:pt idx="18">
                  <c:v>0.21696895912730027</c:v>
                </c:pt>
                <c:pt idx="19">
                  <c:v>0.16486454585998439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236-4C83-84F7-42303014DEFA}"/>
            </c:ext>
          </c:extLst>
        </c:ser>
        <c:ser>
          <c:idx val="5"/>
          <c:order val="4"/>
          <c:tx>
            <c:strRef>
              <c:f>Species!$BI$2</c:f>
              <c:strCache>
                <c:ptCount val="1"/>
                <c:pt idx="0">
                  <c:v>Organic Carbon Mass Extinction Fraction</c:v>
                </c:pt>
              </c:strCache>
            </c:strRef>
          </c:tx>
          <c:spPr>
            <a:solidFill>
              <a:srgbClr val="64CE0E"/>
            </a:solidFill>
          </c:spPr>
          <c:invertIfNegative val="0"/>
          <c:cat>
            <c:numRef>
              <c:f>Species!$B$3:$B$14</c:f>
              <c:numCache>
                <c:formatCode>General</c:formatCode>
                <c:ptCount val="1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</c:numCache>
            </c:numRef>
          </c:cat>
          <c:val>
            <c:numRef>
              <c:f>Species!$BI$283:$BI$311</c:f>
              <c:numCache>
                <c:formatCode>0.00</c:formatCode>
                <c:ptCount val="29"/>
                <c:pt idx="0">
                  <c:v>1.0748468459369078</c:v>
                </c:pt>
                <c:pt idx="1">
                  <c:v>1.0980439831772928</c:v>
                </c:pt>
                <c:pt idx="2">
                  <c:v>1.1169744031330309</c:v>
                </c:pt>
                <c:pt idx="3">
                  <c:v>1.1286019547986788</c:v>
                </c:pt>
                <c:pt idx="4">
                  <c:v>1.1322034004820931</c:v>
                </c:pt>
                <c:pt idx="5">
                  <c:v>0.79121764590855859</c:v>
                </c:pt>
                <c:pt idx="6">
                  <c:v>1.029232243969898</c:v>
                </c:pt>
                <c:pt idx="7">
                  <c:v>0.67631551516859012</c:v>
                </c:pt>
                <c:pt idx="8">
                  <c:v>0.73611125170192637</c:v>
                </c:pt>
                <c:pt idx="9">
                  <c:v>0.56227490653330758</c:v>
                </c:pt>
                <c:pt idx="10">
                  <c:v>0.50874168191596458</c:v>
                </c:pt>
                <c:pt idx="11">
                  <c:v>0.71264272872019852</c:v>
                </c:pt>
                <c:pt idx="12">
                  <c:v>0.71026173521068636</c:v>
                </c:pt>
                <c:pt idx="13">
                  <c:v>0.55871508833161121</c:v>
                </c:pt>
                <c:pt idx="14">
                  <c:v>0.69191704822861777</c:v>
                </c:pt>
                <c:pt idx="15">
                  <c:v>0.73012162975206618</c:v>
                </c:pt>
                <c:pt idx="16">
                  <c:v>0.43792035494254034</c:v>
                </c:pt>
                <c:pt idx="17">
                  <c:v>0.82232749445994491</c:v>
                </c:pt>
                <c:pt idx="18">
                  <c:v>0.52635167059633647</c:v>
                </c:pt>
                <c:pt idx="19">
                  <c:v>0.62748378545457284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236-4C83-84F7-42303014DEFA}"/>
            </c:ext>
          </c:extLst>
        </c:ser>
        <c:ser>
          <c:idx val="6"/>
          <c:order val="5"/>
          <c:tx>
            <c:strRef>
              <c:f>Species!$BJ$2</c:f>
              <c:strCache>
                <c:ptCount val="1"/>
                <c:pt idx="0">
                  <c:v>Light Absorbing Carbon Extinction Fraction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cat>
            <c:numRef>
              <c:f>Species!$B$3:$B$14</c:f>
              <c:numCache>
                <c:formatCode>General</c:formatCode>
                <c:ptCount val="1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</c:numCache>
            </c:numRef>
          </c:cat>
          <c:val>
            <c:numRef>
              <c:f>Species!$BJ$283:$BJ$311</c:f>
              <c:numCache>
                <c:formatCode>0.00</c:formatCode>
                <c:ptCount val="29"/>
                <c:pt idx="0">
                  <c:v>0.44061675506903597</c:v>
                </c:pt>
                <c:pt idx="1">
                  <c:v>0.37759584058704099</c:v>
                </c:pt>
                <c:pt idx="2">
                  <c:v>0.3637354084132377</c:v>
                </c:pt>
                <c:pt idx="3">
                  <c:v>0.3309450335753405</c:v>
                </c:pt>
                <c:pt idx="4">
                  <c:v>0.33706728294718341</c:v>
                </c:pt>
                <c:pt idx="5">
                  <c:v>0.30183020149449014</c:v>
                </c:pt>
                <c:pt idx="6">
                  <c:v>0.40702527089784424</c:v>
                </c:pt>
                <c:pt idx="7">
                  <c:v>0.22724117512662786</c:v>
                </c:pt>
                <c:pt idx="8">
                  <c:v>0.24056106813358513</c:v>
                </c:pt>
                <c:pt idx="9">
                  <c:v>0.14719163695097712</c:v>
                </c:pt>
                <c:pt idx="10">
                  <c:v>0.15323732782785301</c:v>
                </c:pt>
                <c:pt idx="11">
                  <c:v>0.17496277671800642</c:v>
                </c:pt>
                <c:pt idx="12">
                  <c:v>0.18329766623905572</c:v>
                </c:pt>
                <c:pt idx="13">
                  <c:v>0.1397801759681018</c:v>
                </c:pt>
                <c:pt idx="14">
                  <c:v>0.14168582327272369</c:v>
                </c:pt>
                <c:pt idx="15">
                  <c:v>0.11937984190915873</c:v>
                </c:pt>
                <c:pt idx="16">
                  <c:v>6.7502153954328986E-2</c:v>
                </c:pt>
                <c:pt idx="17">
                  <c:v>0.19080920749300467</c:v>
                </c:pt>
                <c:pt idx="18">
                  <c:v>0.14559603438389315</c:v>
                </c:pt>
                <c:pt idx="19">
                  <c:v>0.15992049067722502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236-4C83-84F7-42303014DEFA}"/>
            </c:ext>
          </c:extLst>
        </c:ser>
        <c:ser>
          <c:idx val="7"/>
          <c:order val="6"/>
          <c:tx>
            <c:strRef>
              <c:f>Species!$BK$2</c:f>
              <c:strCache>
                <c:ptCount val="1"/>
                <c:pt idx="0">
                  <c:v>Soil Extinction Fraction</c:v>
                </c:pt>
              </c:strCache>
            </c:strRef>
          </c:tx>
          <c:spPr>
            <a:solidFill>
              <a:srgbClr val="8C4825"/>
            </a:solidFill>
          </c:spPr>
          <c:invertIfNegative val="0"/>
          <c:cat>
            <c:numRef>
              <c:f>Species!$B$3:$B$14</c:f>
              <c:numCache>
                <c:formatCode>General</c:formatCode>
                <c:ptCount val="1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</c:numCache>
            </c:numRef>
          </c:cat>
          <c:val>
            <c:numRef>
              <c:f>Species!$BK$283:$BK$311</c:f>
              <c:numCache>
                <c:formatCode>0.00</c:formatCode>
                <c:ptCount val="29"/>
                <c:pt idx="0">
                  <c:v>3.3158570008093177E-2</c:v>
                </c:pt>
                <c:pt idx="1">
                  <c:v>4.9558889957125492E-2</c:v>
                </c:pt>
                <c:pt idx="2">
                  <c:v>4.5137650899894383E-2</c:v>
                </c:pt>
                <c:pt idx="3">
                  <c:v>3.7997082933499626E-2</c:v>
                </c:pt>
                <c:pt idx="4">
                  <c:v>4.1458868041553715E-2</c:v>
                </c:pt>
                <c:pt idx="5">
                  <c:v>2.7777236357052721E-2</c:v>
                </c:pt>
                <c:pt idx="6">
                  <c:v>3.8117243064161165E-2</c:v>
                </c:pt>
                <c:pt idx="7">
                  <c:v>3.737954068927437E-2</c:v>
                </c:pt>
                <c:pt idx="8">
                  <c:v>4.4563882442929109E-2</c:v>
                </c:pt>
                <c:pt idx="9">
                  <c:v>2.719599826549008E-2</c:v>
                </c:pt>
                <c:pt idx="10">
                  <c:v>2.617783055599851E-2</c:v>
                </c:pt>
                <c:pt idx="11">
                  <c:v>1.1213095307103309E-2</c:v>
                </c:pt>
                <c:pt idx="12">
                  <c:v>3.2963937324824187E-2</c:v>
                </c:pt>
                <c:pt idx="13">
                  <c:v>1.5130609810278368E-2</c:v>
                </c:pt>
                <c:pt idx="14">
                  <c:v>2.0816803830414492E-2</c:v>
                </c:pt>
                <c:pt idx="15">
                  <c:v>1.3495979114439177E-2</c:v>
                </c:pt>
                <c:pt idx="16">
                  <c:v>1.4275271753291524E-2</c:v>
                </c:pt>
                <c:pt idx="17">
                  <c:v>2.5766896780685531E-2</c:v>
                </c:pt>
                <c:pt idx="18">
                  <c:v>1.833375748854757E-2</c:v>
                </c:pt>
                <c:pt idx="19">
                  <c:v>1.2477891418119752E-2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236-4C83-84F7-42303014DEFA}"/>
            </c:ext>
          </c:extLst>
        </c:ser>
        <c:ser>
          <c:idx val="8"/>
          <c:order val="7"/>
          <c:tx>
            <c:strRef>
              <c:f>Species!$BL$2</c:f>
              <c:strCache>
                <c:ptCount val="1"/>
                <c:pt idx="0">
                  <c:v>Coarse Mass Extinction Fraction</c:v>
                </c:pt>
              </c:strCache>
            </c:strRef>
          </c:tx>
          <c:spPr>
            <a:solidFill>
              <a:srgbClr val="BDBDBD"/>
            </a:solidFill>
          </c:spPr>
          <c:invertIfNegative val="0"/>
          <c:cat>
            <c:numRef>
              <c:f>Species!$B$3:$B$14</c:f>
              <c:numCache>
                <c:formatCode>General</c:formatCode>
                <c:ptCount val="1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</c:numCache>
            </c:numRef>
          </c:cat>
          <c:val>
            <c:numRef>
              <c:f>Species!$BL$283:$BL$311</c:f>
              <c:numCache>
                <c:formatCode>0.00</c:formatCode>
                <c:ptCount val="29"/>
                <c:pt idx="0">
                  <c:v>0.35021088344455409</c:v>
                </c:pt>
                <c:pt idx="1">
                  <c:v>0.32809492480053054</c:v>
                </c:pt>
                <c:pt idx="2">
                  <c:v>0.39571368093668219</c:v>
                </c:pt>
                <c:pt idx="3">
                  <c:v>0.45149814978099023</c:v>
                </c:pt>
                <c:pt idx="4">
                  <c:v>0.3990702047999089</c:v>
                </c:pt>
                <c:pt idx="5">
                  <c:v>0.24977338646383171</c:v>
                </c:pt>
                <c:pt idx="6">
                  <c:v>0.24263279429488918</c:v>
                </c:pt>
                <c:pt idx="7">
                  <c:v>0.27698594624162887</c:v>
                </c:pt>
                <c:pt idx="8">
                  <c:v>0.35441984111519692</c:v>
                </c:pt>
                <c:pt idx="9">
                  <c:v>0.21424750714902771</c:v>
                </c:pt>
                <c:pt idx="10">
                  <c:v>0.14632503813734149</c:v>
                </c:pt>
                <c:pt idx="11">
                  <c:v>0.28523579023652346</c:v>
                </c:pt>
                <c:pt idx="12">
                  <c:v>0.30055496796860509</c:v>
                </c:pt>
                <c:pt idx="13">
                  <c:v>0.22582526386168167</c:v>
                </c:pt>
                <c:pt idx="14">
                  <c:v>0.27041407793574213</c:v>
                </c:pt>
                <c:pt idx="15">
                  <c:v>0.2666362072357048</c:v>
                </c:pt>
                <c:pt idx="16">
                  <c:v>0.24357108415177636</c:v>
                </c:pt>
                <c:pt idx="17">
                  <c:v>0.24778460798042634</c:v>
                </c:pt>
                <c:pt idx="18">
                  <c:v>0.24975273164126008</c:v>
                </c:pt>
                <c:pt idx="19">
                  <c:v>0.21399994050718121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236-4C83-84F7-42303014DEFA}"/>
            </c:ext>
          </c:extLst>
        </c:ser>
        <c:ser>
          <c:idx val="9"/>
          <c:order val="8"/>
          <c:tx>
            <c:strRef>
              <c:f>Species!$BM$2</c:f>
              <c:strCache>
                <c:ptCount val="1"/>
                <c:pt idx="0">
                  <c:v>Sea Salt Extinction Fraction</c:v>
                </c:pt>
              </c:strCache>
            </c:strRef>
          </c:tx>
          <c:spPr>
            <a:solidFill>
              <a:srgbClr val="224AFB"/>
            </a:solidFill>
          </c:spPr>
          <c:invertIfNegative val="0"/>
          <c:cat>
            <c:numRef>
              <c:f>Species!$B$3:$B$14</c:f>
              <c:numCache>
                <c:formatCode>General</c:formatCode>
                <c:ptCount val="1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</c:numCache>
            </c:numRef>
          </c:cat>
          <c:val>
            <c:numRef>
              <c:f>Species!$BM$283:$BM$311</c:f>
              <c:numCache>
                <c:formatCode>0.00</c:formatCode>
                <c:ptCount val="29"/>
                <c:pt idx="0">
                  <c:v>1.5508842548549956E-2</c:v>
                </c:pt>
                <c:pt idx="1">
                  <c:v>5.1188936173431863E-2</c:v>
                </c:pt>
                <c:pt idx="2">
                  <c:v>9.4127541708711307E-2</c:v>
                </c:pt>
                <c:pt idx="3">
                  <c:v>0.12666677818159702</c:v>
                </c:pt>
                <c:pt idx="4">
                  <c:v>0.25752626059650846</c:v>
                </c:pt>
                <c:pt idx="5">
                  <c:v>0.28507799788266042</c:v>
                </c:pt>
                <c:pt idx="6">
                  <c:v>0.25520468002292301</c:v>
                </c:pt>
                <c:pt idx="7">
                  <c:v>0.12353979902331561</c:v>
                </c:pt>
                <c:pt idx="8">
                  <c:v>0.24397104898878749</c:v>
                </c:pt>
                <c:pt idx="9">
                  <c:v>0.22110831807210188</c:v>
                </c:pt>
                <c:pt idx="10">
                  <c:v>0.13614641118662682</c:v>
                </c:pt>
                <c:pt idx="11">
                  <c:v>0.15283499292108038</c:v>
                </c:pt>
                <c:pt idx="12">
                  <c:v>0.18042856675937757</c:v>
                </c:pt>
                <c:pt idx="13">
                  <c:v>0.17457938238761414</c:v>
                </c:pt>
                <c:pt idx="14">
                  <c:v>0.11624700829785301</c:v>
                </c:pt>
                <c:pt idx="15">
                  <c:v>0.2478733464786029</c:v>
                </c:pt>
                <c:pt idx="16">
                  <c:v>0.21742705966449727</c:v>
                </c:pt>
                <c:pt idx="17">
                  <c:v>0.12879807276873198</c:v>
                </c:pt>
                <c:pt idx="18">
                  <c:v>0.3576137240278443</c:v>
                </c:pt>
                <c:pt idx="19">
                  <c:v>0.1903338005750676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236-4C83-84F7-42303014DEFA}"/>
            </c:ext>
          </c:extLst>
        </c:ser>
        <c:ser>
          <c:idx val="10"/>
          <c:order val="9"/>
          <c:tx>
            <c:strRef>
              <c:f>Species!$BN$2</c:f>
              <c:strCache>
                <c:ptCount val="1"/>
                <c:pt idx="0">
                  <c:v>Rayleigh Extinction Fraction</c:v>
                </c:pt>
              </c:strCache>
            </c:strRef>
          </c:tx>
          <c:spPr>
            <a:solidFill>
              <a:srgbClr val="FF99FF"/>
            </a:solidFill>
          </c:spPr>
          <c:invertIfNegative val="0"/>
          <c:cat>
            <c:numRef>
              <c:f>Species!$B$3:$B$14</c:f>
              <c:numCache>
                <c:formatCode>General</c:formatCode>
                <c:ptCount val="1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</c:numCache>
            </c:numRef>
          </c:cat>
          <c:val>
            <c:numRef>
              <c:f>Species!$BN$283:$BN$311</c:f>
              <c:numCache>
                <c:formatCode>0.00</c:formatCode>
                <c:ptCount val="29"/>
                <c:pt idx="0">
                  <c:v>4.2650649841319925</c:v>
                </c:pt>
                <c:pt idx="1">
                  <c:v>4.3740991003003735</c:v>
                </c:pt>
                <c:pt idx="2">
                  <c:v>4.3490595600536572</c:v>
                </c:pt>
                <c:pt idx="3">
                  <c:v>4.3801548561442134</c:v>
                </c:pt>
                <c:pt idx="4">
                  <c:v>4.3494501316720653</c:v>
                </c:pt>
                <c:pt idx="5">
                  <c:v>4.2517533886237784</c:v>
                </c:pt>
                <c:pt idx="6">
                  <c:v>4.3155497558656686</c:v>
                </c:pt>
                <c:pt idx="7">
                  <c:v>4.2674399084812737</c:v>
                </c:pt>
                <c:pt idx="8">
                  <c:v>4.2569331872486957</c:v>
                </c:pt>
                <c:pt idx="9">
                  <c:v>4.1088680277097422</c:v>
                </c:pt>
                <c:pt idx="10">
                  <c:v>3.918241845514864</c:v>
                </c:pt>
                <c:pt idx="11">
                  <c:v>4.1441030911137346</c:v>
                </c:pt>
                <c:pt idx="12">
                  <c:v>4.1955677460589973</c:v>
                </c:pt>
                <c:pt idx="13">
                  <c:v>4.0484878173975734</c:v>
                </c:pt>
                <c:pt idx="14">
                  <c:v>4.1234354388181513</c:v>
                </c:pt>
                <c:pt idx="15">
                  <c:v>4.0833564298270755</c:v>
                </c:pt>
                <c:pt idx="16">
                  <c:v>3.9574001563240562</c:v>
                </c:pt>
                <c:pt idx="17">
                  <c:v>4.1018257861258105</c:v>
                </c:pt>
                <c:pt idx="18">
                  <c:v>4.0763344988795414</c:v>
                </c:pt>
                <c:pt idx="19">
                  <c:v>4.0072751151630959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B236-4C83-84F7-42303014DE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0995712"/>
        <c:axId val="150997632"/>
      </c:barChart>
      <c:lineChart>
        <c:grouping val="standard"/>
        <c:varyColors val="0"/>
        <c:ser>
          <c:idx val="2"/>
          <c:order val="0"/>
          <c:tx>
            <c:v>Natural Conditions</c:v>
          </c:tx>
          <c:spPr>
            <a:ln w="31750">
              <a:solidFill>
                <a:schemeClr val="accent1"/>
              </a:solidFill>
              <a:prstDash val="sysDot"/>
            </a:ln>
          </c:spPr>
          <c:marker>
            <c:symbol val="none"/>
          </c:marker>
          <c:cat>
            <c:numRef>
              <c:f>Species!$B$3:$B$31</c:f>
              <c:numCache>
                <c:formatCode>General</c:formatCode>
                <c:ptCount val="29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</c:numCache>
            </c:numRef>
          </c:cat>
          <c:val>
            <c:numRef>
              <c:f>Species!$G$283:$G$311</c:f>
              <c:numCache>
                <c:formatCode>0.00</c:formatCode>
                <c:ptCount val="29"/>
                <c:pt idx="0">
                  <c:v>5.0179607756999998</c:v>
                </c:pt>
                <c:pt idx="1">
                  <c:v>5.0179607756999998</c:v>
                </c:pt>
                <c:pt idx="2">
                  <c:v>5.0179607756999998</c:v>
                </c:pt>
                <c:pt idx="3">
                  <c:v>5.0179607756999998</c:v>
                </c:pt>
                <c:pt idx="4">
                  <c:v>5.0179607756999998</c:v>
                </c:pt>
                <c:pt idx="5">
                  <c:v>5.0179607756999998</c:v>
                </c:pt>
                <c:pt idx="6">
                  <c:v>5.0179607756999998</c:v>
                </c:pt>
                <c:pt idx="7">
                  <c:v>5.0179607756999998</c:v>
                </c:pt>
                <c:pt idx="8">
                  <c:v>5.0179607756999998</c:v>
                </c:pt>
                <c:pt idx="9">
                  <c:v>5.0179607756999998</c:v>
                </c:pt>
                <c:pt idx="10">
                  <c:v>5.0179607756999998</c:v>
                </c:pt>
                <c:pt idx="11">
                  <c:v>5.0179607756999998</c:v>
                </c:pt>
                <c:pt idx="12">
                  <c:v>5.0179607756999998</c:v>
                </c:pt>
                <c:pt idx="13">
                  <c:v>5.0179607756999998</c:v>
                </c:pt>
                <c:pt idx="14">
                  <c:v>5.0179607756999998</c:v>
                </c:pt>
                <c:pt idx="15">
                  <c:v>5.0179607756999998</c:v>
                </c:pt>
                <c:pt idx="16">
                  <c:v>5.0179607756999998</c:v>
                </c:pt>
                <c:pt idx="17">
                  <c:v>5.0179607756999998</c:v>
                </c:pt>
                <c:pt idx="18">
                  <c:v>5.0179607756999998</c:v>
                </c:pt>
                <c:pt idx="19">
                  <c:v>5.0179607756999998</c:v>
                </c:pt>
                <c:pt idx="20">
                  <c:v>5.0179607756999998</c:v>
                </c:pt>
                <c:pt idx="21">
                  <c:v>5.0179607756999998</c:v>
                </c:pt>
                <c:pt idx="22">
                  <c:v>5.0179607756999998</c:v>
                </c:pt>
                <c:pt idx="23">
                  <c:v>5.0179607756999998</c:v>
                </c:pt>
                <c:pt idx="24">
                  <c:v>5.0179607756999998</c:v>
                </c:pt>
                <c:pt idx="25">
                  <c:v>5.0179607756999998</c:v>
                </c:pt>
                <c:pt idx="26">
                  <c:v>5.0179607756999998</c:v>
                </c:pt>
                <c:pt idx="27">
                  <c:v>5.0179607756999998</c:v>
                </c:pt>
                <c:pt idx="28">
                  <c:v>5.0179607756999998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B236-4C83-84F7-42303014DEFA}"/>
            </c:ext>
          </c:extLst>
        </c:ser>
        <c:ser>
          <c:idx val="1"/>
          <c:order val="1"/>
          <c:tx>
            <c:strRef>
              <c:f>Species!$BE$2</c:f>
              <c:strCache>
                <c:ptCount val="1"/>
                <c:pt idx="0">
                  <c:v>Haze Index - Annual</c:v>
                </c:pt>
              </c:strCache>
            </c:strRef>
          </c:tx>
          <c:spPr>
            <a:ln w="15875">
              <a:solidFill>
                <a:schemeClr val="tx1"/>
              </a:solidFill>
            </a:ln>
          </c:spPr>
          <c:marker>
            <c:symbol val="circle"/>
            <c:size val="7"/>
            <c:spPr>
              <a:solidFill>
                <a:schemeClr val="bg1"/>
              </a:solidFill>
              <a:ln w="12700">
                <a:solidFill>
                  <a:schemeClr val="tx1"/>
                </a:solidFill>
              </a:ln>
            </c:spPr>
          </c:marker>
          <c:cat>
            <c:numRef>
              <c:f>Species!$B$3:$B$31</c:f>
              <c:numCache>
                <c:formatCode>General</c:formatCode>
                <c:ptCount val="29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</c:numCache>
            </c:numRef>
          </c:cat>
          <c:val>
            <c:numRef>
              <c:f>Species!$BE$283:$BE$311</c:f>
              <c:numCache>
                <c:formatCode>0.00</c:formatCode>
                <c:ptCount val="29"/>
                <c:pt idx="0">
                  <c:v>8.9378485000000012</c:v>
                </c:pt>
                <c:pt idx="1">
                  <c:v>9.3074014285714277</c:v>
                </c:pt>
                <c:pt idx="2">
                  <c:v>9.116468750000001</c:v>
                </c:pt>
                <c:pt idx="3">
                  <c:v>9.4847733333333313</c:v>
                </c:pt>
                <c:pt idx="4">
                  <c:v>8.9339570833333308</c:v>
                </c:pt>
                <c:pt idx="5">
                  <c:v>7.9851104166666671</c:v>
                </c:pt>
                <c:pt idx="6">
                  <c:v>8.604346249999999</c:v>
                </c:pt>
                <c:pt idx="7">
                  <c:v>7.7938495454545462</c:v>
                </c:pt>
                <c:pt idx="8">
                  <c:v>7.8237345833333336</c:v>
                </c:pt>
                <c:pt idx="9">
                  <c:v>6.8349754166666656</c:v>
                </c:pt>
                <c:pt idx="10">
                  <c:v>5.9790265217391285</c:v>
                </c:pt>
                <c:pt idx="11">
                  <c:v>6.9741145454545457</c:v>
                </c:pt>
                <c:pt idx="12">
                  <c:v>7.3213886956521721</c:v>
                </c:pt>
                <c:pt idx="13">
                  <c:v>6.545156363636365</c:v>
                </c:pt>
                <c:pt idx="14">
                  <c:v>6.9004790476190481</c:v>
                </c:pt>
                <c:pt idx="15">
                  <c:v>6.638016666666668</c:v>
                </c:pt>
                <c:pt idx="16">
                  <c:v>6.0893036363636375</c:v>
                </c:pt>
                <c:pt idx="17">
                  <c:v>6.7688265217391299</c:v>
                </c:pt>
                <c:pt idx="18">
                  <c:v>6.5733469565217408</c:v>
                </c:pt>
                <c:pt idx="19">
                  <c:v>6.3058338095238078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236-4C83-84F7-42303014DEFA}"/>
            </c:ext>
          </c:extLst>
        </c:ser>
        <c:ser>
          <c:idx val="12"/>
          <c:order val="10"/>
          <c:tx>
            <c:strRef>
              <c:f>Species!$J$2</c:f>
              <c:strCache>
                <c:ptCount val="1"/>
                <c:pt idx="0">
                  <c:v>Haze Index - 5-Year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cat>
            <c:numRef>
              <c:f>Species!$B$3:$B$31</c:f>
              <c:numCache>
                <c:formatCode>General</c:formatCode>
                <c:ptCount val="29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</c:numCache>
            </c:numRef>
          </c:cat>
          <c:val>
            <c:numRef>
              <c:f>Species!$J$283:$J$311</c:f>
              <c:numCache>
                <c:formatCode>0.00</c:formatCode>
                <c:ptCount val="29"/>
                <c:pt idx="4">
                  <c:v>9.1560898190476188</c:v>
                </c:pt>
                <c:pt idx="5">
                  <c:v>8.9655422023809503</c:v>
                </c:pt>
                <c:pt idx="6">
                  <c:v>8.8249311666666657</c:v>
                </c:pt>
                <c:pt idx="7">
                  <c:v>8.5604073257575752</c:v>
                </c:pt>
                <c:pt idx="8">
                  <c:v>8.228199575757575</c:v>
                </c:pt>
                <c:pt idx="9">
                  <c:v>7.8084032424242427</c:v>
                </c:pt>
                <c:pt idx="10">
                  <c:v>7.4071864634387339</c:v>
                </c:pt>
                <c:pt idx="11">
                  <c:v>7.0811401225296438</c:v>
                </c:pt>
                <c:pt idx="12">
                  <c:v>6.9866479525691698</c:v>
                </c:pt>
                <c:pt idx="13">
                  <c:v>6.7309323086297752</c:v>
                </c:pt>
                <c:pt idx="14">
                  <c:v>6.7440330348202524</c:v>
                </c:pt>
                <c:pt idx="15">
                  <c:v>6.8758310638057596</c:v>
                </c:pt>
                <c:pt idx="16">
                  <c:v>6.6988688819875772</c:v>
                </c:pt>
                <c:pt idx="17">
                  <c:v>6.58835644720497</c:v>
                </c:pt>
                <c:pt idx="18">
                  <c:v>6.5939945657820447</c:v>
                </c:pt>
                <c:pt idx="19">
                  <c:v>6.4750655181629977</c:v>
                </c:pt>
                <c:pt idx="20">
                  <c:v>6.4343277310370786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236-4C83-84F7-42303014DEFA}"/>
            </c:ext>
          </c:extLst>
        </c:ser>
        <c:ser>
          <c:idx val="0"/>
          <c:order val="11"/>
          <c:tx>
            <c:strRef>
              <c:f>Species!$C$2</c:f>
              <c:strCache>
                <c:ptCount val="1"/>
                <c:pt idx="0">
                  <c:v>No Degradation</c:v>
                </c:pt>
              </c:strCache>
            </c:strRef>
          </c:tx>
          <c:spPr>
            <a:ln w="22225">
              <a:solidFill>
                <a:schemeClr val="tx1"/>
              </a:solidFill>
              <a:prstDash val="dash"/>
            </a:ln>
          </c:spPr>
          <c:marker>
            <c:symbol val="none"/>
          </c:marker>
          <c:cat>
            <c:numRef>
              <c:f>Species!$B$3:$B$31</c:f>
              <c:numCache>
                <c:formatCode>General</c:formatCode>
                <c:ptCount val="29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</c:numCache>
            </c:numRef>
          </c:cat>
          <c:val>
            <c:numRef>
              <c:f>Species!$C$283:$C$311</c:f>
              <c:numCache>
                <c:formatCode>0.00</c:formatCode>
                <c:ptCount val="29"/>
                <c:pt idx="4">
                  <c:v>9.1560898190476188</c:v>
                </c:pt>
                <c:pt idx="5">
                  <c:v>9.1560898190476188</c:v>
                </c:pt>
                <c:pt idx="6">
                  <c:v>9.1560898190476188</c:v>
                </c:pt>
                <c:pt idx="7">
                  <c:v>9.1560898190476188</c:v>
                </c:pt>
                <c:pt idx="8">
                  <c:v>9.1560898190476188</c:v>
                </c:pt>
                <c:pt idx="9">
                  <c:v>9.1560898190476188</c:v>
                </c:pt>
                <c:pt idx="10">
                  <c:v>9.1560898190476188</c:v>
                </c:pt>
                <c:pt idx="11">
                  <c:v>9.1560898190476188</c:v>
                </c:pt>
                <c:pt idx="12">
                  <c:v>9.1560898190476188</c:v>
                </c:pt>
                <c:pt idx="13">
                  <c:v>9.1560898190476188</c:v>
                </c:pt>
                <c:pt idx="14">
                  <c:v>9.1560898190476188</c:v>
                </c:pt>
                <c:pt idx="15">
                  <c:v>9.1560898190476188</c:v>
                </c:pt>
                <c:pt idx="16">
                  <c:v>9.1560898190476188</c:v>
                </c:pt>
                <c:pt idx="17">
                  <c:v>9.1560898190476188</c:v>
                </c:pt>
                <c:pt idx="18">
                  <c:v>9.1560898190476188</c:v>
                </c:pt>
                <c:pt idx="19">
                  <c:v>9.1560898190476188</c:v>
                </c:pt>
                <c:pt idx="20">
                  <c:v>9.1560898190476188</c:v>
                </c:pt>
                <c:pt idx="21">
                  <c:v>9.1560898190476188</c:v>
                </c:pt>
                <c:pt idx="22">
                  <c:v>9.1560898190476188</c:v>
                </c:pt>
                <c:pt idx="23">
                  <c:v>9.1560898190476188</c:v>
                </c:pt>
                <c:pt idx="24">
                  <c:v>9.1560898190476188</c:v>
                </c:pt>
                <c:pt idx="25">
                  <c:v>9.1560898190476188</c:v>
                </c:pt>
                <c:pt idx="26">
                  <c:v>9.1560898190476188</c:v>
                </c:pt>
                <c:pt idx="27">
                  <c:v>9.1560898190476188</c:v>
                </c:pt>
                <c:pt idx="28">
                  <c:v>9.1560898190476188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B236-4C83-84F7-42303014DEFA}"/>
            </c:ext>
          </c:extLst>
        </c:ser>
        <c:ser>
          <c:idx val="14"/>
          <c:order val="12"/>
          <c:tx>
            <c:strRef>
              <c:f>Species!$K$2</c:f>
              <c:strCache>
                <c:ptCount val="1"/>
                <c:pt idx="0">
                  <c:v>Base Case - 20% Clearest</c:v>
                </c:pt>
              </c:strCache>
            </c:strRef>
          </c:tx>
          <c:spPr>
            <a:ln>
              <a:noFill/>
            </a:ln>
          </c:spPr>
          <c:marker>
            <c:symbol val="x"/>
            <c:size val="7"/>
            <c:spPr>
              <a:noFill/>
              <a:ln>
                <a:solidFill>
                  <a:srgbClr val="FF0000"/>
                </a:solidFill>
              </a:ln>
            </c:spPr>
          </c:marker>
          <c:val>
            <c:numRef>
              <c:f>Species!$K$283:$K$311</c:f>
              <c:numCache>
                <c:formatCode>0.00</c:formatCode>
                <c:ptCount val="29"/>
                <c:pt idx="28">
                  <c:v>6.46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DF-427C-9E29-318C55BBCBFB}"/>
            </c:ext>
          </c:extLst>
        </c:ser>
        <c:ser>
          <c:idx val="13"/>
          <c:order val="13"/>
          <c:tx>
            <c:v>Reasonable Progress Goal (RPG)</c:v>
          </c:tx>
          <c:spPr>
            <a:ln>
              <a:noFill/>
            </a:ln>
          </c:spPr>
          <c:marker>
            <c:symbol val="plus"/>
            <c:size val="7"/>
            <c:spPr>
              <a:ln>
                <a:solidFill>
                  <a:schemeClr val="tx1"/>
                </a:solidFill>
              </a:ln>
            </c:spPr>
          </c:marker>
          <c:cat>
            <c:numRef>
              <c:f>Species!$B$3:$B$31</c:f>
              <c:numCache>
                <c:formatCode>General</c:formatCode>
                <c:ptCount val="29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</c:numCache>
            </c:numRef>
          </c:cat>
          <c:val>
            <c:numRef>
              <c:f>Species!$L$283:$L$311</c:f>
              <c:numCache>
                <c:formatCode>0.00</c:formatCode>
                <c:ptCount val="29"/>
                <c:pt idx="28">
                  <c:v>6.45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B236-4C83-84F7-42303014DEFA}"/>
            </c:ext>
          </c:extLst>
        </c:ser>
        <c:ser>
          <c:idx val="11"/>
          <c:order val="14"/>
          <c:tx>
            <c:v>Straight Line Path to RPG</c:v>
          </c:tx>
          <c:spPr>
            <a:ln w="22225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numRef>
              <c:f>Species!$B$3:$B$31</c:f>
              <c:numCache>
                <c:formatCode>General</c:formatCode>
                <c:ptCount val="29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</c:numCache>
            </c:numRef>
          </c:cat>
          <c:val>
            <c:numRef>
              <c:f>Species!$E$283:$E$311</c:f>
              <c:numCache>
                <c:formatCode>0.00</c:formatCode>
                <c:ptCount val="29"/>
                <c:pt idx="4">
                  <c:v>9.1560898190476188</c:v>
                </c:pt>
                <c:pt idx="5">
                  <c:v>9.0433360765873019</c:v>
                </c:pt>
                <c:pt idx="6">
                  <c:v>8.930582334126985</c:v>
                </c:pt>
                <c:pt idx="7">
                  <c:v>8.8178285916666681</c:v>
                </c:pt>
                <c:pt idx="8">
                  <c:v>8.7050748492063512</c:v>
                </c:pt>
                <c:pt idx="9">
                  <c:v>8.5923211067460343</c:v>
                </c:pt>
                <c:pt idx="10">
                  <c:v>8.4795673642857174</c:v>
                </c:pt>
                <c:pt idx="11">
                  <c:v>8.3668136218254006</c:v>
                </c:pt>
                <c:pt idx="12">
                  <c:v>8.2540598793650837</c:v>
                </c:pt>
                <c:pt idx="13">
                  <c:v>8.1413061369047668</c:v>
                </c:pt>
                <c:pt idx="14">
                  <c:v>8.0285523944444499</c:v>
                </c:pt>
                <c:pt idx="15">
                  <c:v>7.9157986519841321</c:v>
                </c:pt>
                <c:pt idx="16">
                  <c:v>7.8030449095238144</c:v>
                </c:pt>
                <c:pt idx="17">
                  <c:v>7.6902911670634966</c:v>
                </c:pt>
                <c:pt idx="18">
                  <c:v>7.5775374246031788</c:v>
                </c:pt>
                <c:pt idx="19">
                  <c:v>7.464783682142861</c:v>
                </c:pt>
                <c:pt idx="20">
                  <c:v>7.3520299396825433</c:v>
                </c:pt>
                <c:pt idx="21">
                  <c:v>7.2392761972222255</c:v>
                </c:pt>
                <c:pt idx="22">
                  <c:v>7.1265224547619077</c:v>
                </c:pt>
                <c:pt idx="23">
                  <c:v>7.0137687123015899</c:v>
                </c:pt>
                <c:pt idx="24">
                  <c:v>6.9010149698412722</c:v>
                </c:pt>
                <c:pt idx="25">
                  <c:v>6.7882612273809544</c:v>
                </c:pt>
                <c:pt idx="26">
                  <c:v>6.6755074849206366</c:v>
                </c:pt>
                <c:pt idx="27">
                  <c:v>6.5627537424603188</c:v>
                </c:pt>
                <c:pt idx="28">
                  <c:v>6.45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B236-4C83-84F7-42303014DE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0995712"/>
        <c:axId val="150997632"/>
      </c:lineChart>
      <c:catAx>
        <c:axId val="15099571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 sz="1200"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150997632"/>
        <c:crosses val="autoZero"/>
        <c:auto val="1"/>
        <c:lblAlgn val="ctr"/>
        <c:lblOffset val="100"/>
        <c:noMultiLvlLbl val="0"/>
      </c:catAx>
      <c:valAx>
        <c:axId val="150997632"/>
        <c:scaling>
          <c:orientation val="minMax"/>
          <c:max val="31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400"/>
                </a:pPr>
                <a:r>
                  <a:rPr lang="en-US" sz="1400"/>
                  <a:t>Haze Index (deciviews)</a:t>
                </a:r>
              </a:p>
            </c:rich>
          </c:tx>
          <c:overlay val="0"/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1200"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150995712"/>
        <c:crosses val="autoZero"/>
        <c:crossBetween val="between"/>
        <c:majorUnit val="5"/>
      </c:valAx>
    </c:plotArea>
    <c:legend>
      <c:legendPos val="r"/>
      <c:overlay val="0"/>
      <c:spPr>
        <a:solidFill>
          <a:schemeClr val="bg1"/>
        </a:solidFill>
        <a:ln>
          <a:solidFill>
            <a:schemeClr val="tx1"/>
          </a:solidFill>
        </a:ln>
      </c:spPr>
    </c:legend>
    <c:plotVisOnly val="1"/>
    <c:dispBlanksAs val="gap"/>
    <c:showDLblsOverMax val="0"/>
  </c:chart>
  <c:spPr>
    <a:ln>
      <a:noFill/>
    </a:ln>
  </c:spPr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3"/>
          <c:order val="1"/>
          <c:tx>
            <c:strRef>
              <c:f>Species!$BQ$2</c:f>
              <c:strCache>
                <c:ptCount val="1"/>
                <c:pt idx="0">
                  <c:v>Sulfate Extinction Fraction</c:v>
                </c:pt>
              </c:strCache>
            </c:strRef>
          </c:tx>
          <c:spPr>
            <a:solidFill>
              <a:srgbClr val="FDF733"/>
            </a:solidFill>
          </c:spPr>
          <c:invertIfNegative val="0"/>
          <c:cat>
            <c:numRef>
              <c:f>Species!$B$3:$B$31</c:f>
              <c:numCache>
                <c:formatCode>General</c:formatCode>
                <c:ptCount val="29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</c:numCache>
            </c:numRef>
          </c:cat>
          <c:val>
            <c:numRef>
              <c:f>Species!$BQ$283:$BQ$311</c:f>
              <c:numCache>
                <c:formatCode>0.00</c:formatCode>
                <c:ptCount val="29"/>
                <c:pt idx="0">
                  <c:v>10.606858643235377</c:v>
                </c:pt>
                <c:pt idx="1">
                  <c:v>14.113374325631362</c:v>
                </c:pt>
                <c:pt idx="2">
                  <c:v>15.116910477075463</c:v>
                </c:pt>
                <c:pt idx="3">
                  <c:v>13.793719957391659</c:v>
                </c:pt>
                <c:pt idx="4">
                  <c:v>11.79393353066628</c:v>
                </c:pt>
                <c:pt idx="5">
                  <c:v>14.058110746319857</c:v>
                </c:pt>
                <c:pt idx="6">
                  <c:v>13.602511619211155</c:v>
                </c:pt>
                <c:pt idx="7">
                  <c:v>10.874396731998782</c:v>
                </c:pt>
                <c:pt idx="8">
                  <c:v>10.484930121358458</c:v>
                </c:pt>
                <c:pt idx="9">
                  <c:v>10.339180720560105</c:v>
                </c:pt>
                <c:pt idx="10">
                  <c:v>8.9573604112183443</c:v>
                </c:pt>
                <c:pt idx="11">
                  <c:v>8.1537189225025486</c:v>
                </c:pt>
                <c:pt idx="12">
                  <c:v>6.880931037918935</c:v>
                </c:pt>
                <c:pt idx="13">
                  <c:v>6.5739181110923308</c:v>
                </c:pt>
                <c:pt idx="14">
                  <c:v>6.0161066488088748</c:v>
                </c:pt>
                <c:pt idx="15">
                  <c:v>6.2512464414402755</c:v>
                </c:pt>
                <c:pt idx="16">
                  <c:v>4.4223290114829812</c:v>
                </c:pt>
                <c:pt idx="17">
                  <c:v>3.7162915831811936</c:v>
                </c:pt>
                <c:pt idx="18">
                  <c:v>3.9664727582172792</c:v>
                </c:pt>
                <c:pt idx="19">
                  <c:v>3.9683584424982477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BC-4476-ABB6-00BC7CAEB6ED}"/>
            </c:ext>
          </c:extLst>
        </c:ser>
        <c:ser>
          <c:idx val="4"/>
          <c:order val="2"/>
          <c:tx>
            <c:strRef>
              <c:f>Species!$BR$2</c:f>
              <c:strCache>
                <c:ptCount val="1"/>
                <c:pt idx="0">
                  <c:v>Nitrate Extinction Fraction</c:v>
                </c:pt>
              </c:strCache>
            </c:strRef>
          </c:tx>
          <c:spPr>
            <a:solidFill>
              <a:srgbClr val="ED462F"/>
            </a:solidFill>
          </c:spPr>
          <c:invertIfNegative val="0"/>
          <c:cat>
            <c:numRef>
              <c:f>Species!$B$3:$B$31</c:f>
              <c:numCache>
                <c:formatCode>General</c:formatCode>
                <c:ptCount val="29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</c:numCache>
            </c:numRef>
          </c:cat>
          <c:val>
            <c:numRef>
              <c:f>Species!$BR$283:$BR$311</c:f>
              <c:numCache>
                <c:formatCode>0.00</c:formatCode>
                <c:ptCount val="29"/>
                <c:pt idx="0">
                  <c:v>1.9242375022593792</c:v>
                </c:pt>
                <c:pt idx="1">
                  <c:v>1.2331721186580915</c:v>
                </c:pt>
                <c:pt idx="2">
                  <c:v>1.1128074396825767</c:v>
                </c:pt>
                <c:pt idx="3">
                  <c:v>0.97606351651658718</c:v>
                </c:pt>
                <c:pt idx="4">
                  <c:v>1.1701194347745913</c:v>
                </c:pt>
                <c:pt idx="5">
                  <c:v>0.8417974223292406</c:v>
                </c:pt>
                <c:pt idx="6">
                  <c:v>1.1819582319702149</c:v>
                </c:pt>
                <c:pt idx="7">
                  <c:v>0.97853926461646323</c:v>
                </c:pt>
                <c:pt idx="8">
                  <c:v>0.6293278921405645</c:v>
                </c:pt>
                <c:pt idx="9">
                  <c:v>0.61630501331997767</c:v>
                </c:pt>
                <c:pt idx="10">
                  <c:v>0.80763382673314721</c:v>
                </c:pt>
                <c:pt idx="11">
                  <c:v>0.92903707100495259</c:v>
                </c:pt>
                <c:pt idx="12">
                  <c:v>0.97617449935087808</c:v>
                </c:pt>
                <c:pt idx="13">
                  <c:v>0.968133719843701</c:v>
                </c:pt>
                <c:pt idx="14">
                  <c:v>0.90070315224097819</c:v>
                </c:pt>
                <c:pt idx="15">
                  <c:v>1.1651347440090025</c:v>
                </c:pt>
                <c:pt idx="16">
                  <c:v>1.2967682745124816</c:v>
                </c:pt>
                <c:pt idx="17">
                  <c:v>1.2389408122441661</c:v>
                </c:pt>
                <c:pt idx="18">
                  <c:v>1.7199186253825225</c:v>
                </c:pt>
                <c:pt idx="19">
                  <c:v>1.3127507331688115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8BC-4476-ABB6-00BC7CAEB6ED}"/>
            </c:ext>
          </c:extLst>
        </c:ser>
        <c:ser>
          <c:idx val="5"/>
          <c:order val="3"/>
          <c:tx>
            <c:strRef>
              <c:f>Species!$BS$2</c:f>
              <c:strCache>
                <c:ptCount val="1"/>
                <c:pt idx="0">
                  <c:v>Organic Carbon Mass Extinction Fraction</c:v>
                </c:pt>
              </c:strCache>
            </c:strRef>
          </c:tx>
          <c:spPr>
            <a:solidFill>
              <a:srgbClr val="64CE0E"/>
            </a:solidFill>
          </c:spPr>
          <c:invertIfNegative val="0"/>
          <c:cat>
            <c:numRef>
              <c:f>Species!$B$3:$B$31</c:f>
              <c:numCache>
                <c:formatCode>General</c:formatCode>
                <c:ptCount val="29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</c:numCache>
            </c:numRef>
          </c:cat>
          <c:val>
            <c:numRef>
              <c:f>Species!$BS$283:$BS$311</c:f>
              <c:numCache>
                <c:formatCode>0.00</c:formatCode>
                <c:ptCount val="29"/>
                <c:pt idx="0">
                  <c:v>1.9608331545627378</c:v>
                </c:pt>
                <c:pt idx="1">
                  <c:v>2.1005303853039266</c:v>
                </c:pt>
                <c:pt idx="2">
                  <c:v>2.2615460082179002</c:v>
                </c:pt>
                <c:pt idx="3">
                  <c:v>2.2052562047879234</c:v>
                </c:pt>
                <c:pt idx="4">
                  <c:v>1.8639166924325721</c:v>
                </c:pt>
                <c:pt idx="5">
                  <c:v>1.9450426896070072</c:v>
                </c:pt>
                <c:pt idx="6">
                  <c:v>1.7045446408084166</c:v>
                </c:pt>
                <c:pt idx="7">
                  <c:v>1.9883317005696965</c:v>
                </c:pt>
                <c:pt idx="8">
                  <c:v>1.8294409547242285</c:v>
                </c:pt>
                <c:pt idx="9">
                  <c:v>1.6387241218025512</c:v>
                </c:pt>
                <c:pt idx="10">
                  <c:v>2.0348155893343307</c:v>
                </c:pt>
                <c:pt idx="11">
                  <c:v>2.0355234156950592</c:v>
                </c:pt>
                <c:pt idx="12">
                  <c:v>1.7457871001058394</c:v>
                </c:pt>
                <c:pt idx="13">
                  <c:v>1.6387537264903373</c:v>
                </c:pt>
                <c:pt idx="14">
                  <c:v>1.8092263634692267</c:v>
                </c:pt>
                <c:pt idx="15">
                  <c:v>1.8316669043070886</c:v>
                </c:pt>
                <c:pt idx="16">
                  <c:v>1.4690256818870877</c:v>
                </c:pt>
                <c:pt idx="17">
                  <c:v>1.6270435639437451</c:v>
                </c:pt>
                <c:pt idx="18">
                  <c:v>1.8671698267201711</c:v>
                </c:pt>
                <c:pt idx="19">
                  <c:v>1.8239828818586967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8BC-4476-ABB6-00BC7CAEB6ED}"/>
            </c:ext>
          </c:extLst>
        </c:ser>
        <c:ser>
          <c:idx val="6"/>
          <c:order val="4"/>
          <c:tx>
            <c:strRef>
              <c:f>Species!$BT$2</c:f>
              <c:strCache>
                <c:ptCount val="1"/>
                <c:pt idx="0">
                  <c:v>Light Absorbing Carbon Extinction Fraction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cat>
            <c:numRef>
              <c:f>Species!$B$3:$B$31</c:f>
              <c:numCache>
                <c:formatCode>General</c:formatCode>
                <c:ptCount val="29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</c:numCache>
            </c:numRef>
          </c:cat>
          <c:val>
            <c:numRef>
              <c:f>Species!$BT$283:$BT$311</c:f>
              <c:numCache>
                <c:formatCode>0.00</c:formatCode>
                <c:ptCount val="29"/>
                <c:pt idx="0">
                  <c:v>0.97903038963601141</c:v>
                </c:pt>
                <c:pt idx="1">
                  <c:v>0.77150525863703479</c:v>
                </c:pt>
                <c:pt idx="2">
                  <c:v>0.71732814251426147</c:v>
                </c:pt>
                <c:pt idx="3">
                  <c:v>0.81899072865537592</c:v>
                </c:pt>
                <c:pt idx="4">
                  <c:v>0.58227694370880057</c:v>
                </c:pt>
                <c:pt idx="5">
                  <c:v>0.80804838254284916</c:v>
                </c:pt>
                <c:pt idx="6">
                  <c:v>0.68803154327186511</c:v>
                </c:pt>
                <c:pt idx="7">
                  <c:v>0.67903362718118654</c:v>
                </c:pt>
                <c:pt idx="8">
                  <c:v>0.54303179786160938</c:v>
                </c:pt>
                <c:pt idx="9">
                  <c:v>0.57605080940737163</c:v>
                </c:pt>
                <c:pt idx="10">
                  <c:v>0.63707026704492764</c:v>
                </c:pt>
                <c:pt idx="11">
                  <c:v>0.71401577888263157</c:v>
                </c:pt>
                <c:pt idx="12">
                  <c:v>0.52893023390584493</c:v>
                </c:pt>
                <c:pt idx="13">
                  <c:v>0.50674691480430711</c:v>
                </c:pt>
                <c:pt idx="14">
                  <c:v>0.54873696447821041</c:v>
                </c:pt>
                <c:pt idx="15">
                  <c:v>0.52797223582834851</c:v>
                </c:pt>
                <c:pt idx="16">
                  <c:v>0.46585903498410303</c:v>
                </c:pt>
                <c:pt idx="17">
                  <c:v>0.44074035486993324</c:v>
                </c:pt>
                <c:pt idx="18">
                  <c:v>0.65404938180909422</c:v>
                </c:pt>
                <c:pt idx="19">
                  <c:v>0.6096357046011408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8BC-4476-ABB6-00BC7CAEB6ED}"/>
            </c:ext>
          </c:extLst>
        </c:ser>
        <c:ser>
          <c:idx val="7"/>
          <c:order val="5"/>
          <c:tx>
            <c:strRef>
              <c:f>Species!$BU$2</c:f>
              <c:strCache>
                <c:ptCount val="1"/>
                <c:pt idx="0">
                  <c:v>Soil Extinction Fraction</c:v>
                </c:pt>
              </c:strCache>
            </c:strRef>
          </c:tx>
          <c:spPr>
            <a:solidFill>
              <a:srgbClr val="8C4825"/>
            </a:solidFill>
          </c:spPr>
          <c:invertIfNegative val="0"/>
          <c:cat>
            <c:numRef>
              <c:f>Species!$B$3:$B$31</c:f>
              <c:numCache>
                <c:formatCode>General</c:formatCode>
                <c:ptCount val="29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</c:numCache>
            </c:numRef>
          </c:cat>
          <c:val>
            <c:numRef>
              <c:f>Species!$BU$283:$BU$311</c:f>
              <c:numCache>
                <c:formatCode>0.00</c:formatCode>
                <c:ptCount val="29"/>
                <c:pt idx="0">
                  <c:v>6.3836014785040307E-2</c:v>
                </c:pt>
                <c:pt idx="1">
                  <c:v>9.2419504398735586E-2</c:v>
                </c:pt>
                <c:pt idx="2">
                  <c:v>9.4978138036730761E-2</c:v>
                </c:pt>
                <c:pt idx="3">
                  <c:v>6.3079896157168816E-2</c:v>
                </c:pt>
                <c:pt idx="4">
                  <c:v>9.8105677103905026E-2</c:v>
                </c:pt>
                <c:pt idx="5">
                  <c:v>5.077308259509293E-2</c:v>
                </c:pt>
                <c:pt idx="6">
                  <c:v>6.2179675603086591E-2</c:v>
                </c:pt>
                <c:pt idx="7">
                  <c:v>7.1434486046601978E-2</c:v>
                </c:pt>
                <c:pt idx="8">
                  <c:v>7.4150703667587511E-2</c:v>
                </c:pt>
                <c:pt idx="9">
                  <c:v>0.10248398866728788</c:v>
                </c:pt>
                <c:pt idx="10">
                  <c:v>0.10591815505580532</c:v>
                </c:pt>
                <c:pt idx="11">
                  <c:v>4.5137291020132003E-2</c:v>
                </c:pt>
                <c:pt idx="12">
                  <c:v>6.1419263962597725E-2</c:v>
                </c:pt>
                <c:pt idx="13">
                  <c:v>5.8160117829042318E-2</c:v>
                </c:pt>
                <c:pt idx="14">
                  <c:v>5.1238649541458299E-2</c:v>
                </c:pt>
                <c:pt idx="15">
                  <c:v>6.8110928279552951E-2</c:v>
                </c:pt>
                <c:pt idx="16">
                  <c:v>4.8769206540695879E-2</c:v>
                </c:pt>
                <c:pt idx="17">
                  <c:v>4.6595956264819244E-2</c:v>
                </c:pt>
                <c:pt idx="18">
                  <c:v>5.7105044695740008E-2</c:v>
                </c:pt>
                <c:pt idx="19">
                  <c:v>4.9825493211451161E-2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8BC-4476-ABB6-00BC7CAEB6ED}"/>
            </c:ext>
          </c:extLst>
        </c:ser>
        <c:ser>
          <c:idx val="8"/>
          <c:order val="6"/>
          <c:tx>
            <c:strRef>
              <c:f>Species!$BV$2</c:f>
              <c:strCache>
                <c:ptCount val="1"/>
                <c:pt idx="0">
                  <c:v>Coarse Mass Extinction Fraction</c:v>
                </c:pt>
              </c:strCache>
            </c:strRef>
          </c:tx>
          <c:spPr>
            <a:solidFill>
              <a:srgbClr val="BDBDBD"/>
            </a:solidFill>
          </c:spPr>
          <c:invertIfNegative val="0"/>
          <c:cat>
            <c:numRef>
              <c:f>Species!$B$3:$B$31</c:f>
              <c:numCache>
                <c:formatCode>General</c:formatCode>
                <c:ptCount val="29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</c:numCache>
            </c:numRef>
          </c:cat>
          <c:val>
            <c:numRef>
              <c:f>Species!$BV$283:$BV$311</c:f>
              <c:numCache>
                <c:formatCode>0.00</c:formatCode>
                <c:ptCount val="29"/>
                <c:pt idx="0">
                  <c:v>0.54286597756222277</c:v>
                </c:pt>
                <c:pt idx="1">
                  <c:v>0.36887178984316082</c:v>
                </c:pt>
                <c:pt idx="2">
                  <c:v>0.31007789531966856</c:v>
                </c:pt>
                <c:pt idx="3">
                  <c:v>0.4406917473537299</c:v>
                </c:pt>
                <c:pt idx="4">
                  <c:v>0.39451637650944166</c:v>
                </c:pt>
                <c:pt idx="5">
                  <c:v>0.25983842401073853</c:v>
                </c:pt>
                <c:pt idx="6">
                  <c:v>0.32755343979490531</c:v>
                </c:pt>
                <c:pt idx="7">
                  <c:v>0.3655689654554391</c:v>
                </c:pt>
                <c:pt idx="8">
                  <c:v>0.39287457036475898</c:v>
                </c:pt>
                <c:pt idx="9">
                  <c:v>0.34465665286557678</c:v>
                </c:pt>
                <c:pt idx="10">
                  <c:v>0.40000185791165155</c:v>
                </c:pt>
                <c:pt idx="11">
                  <c:v>0.44081519971591404</c:v>
                </c:pt>
                <c:pt idx="12">
                  <c:v>0.40801961431386657</c:v>
                </c:pt>
                <c:pt idx="13">
                  <c:v>0.41504443792344997</c:v>
                </c:pt>
                <c:pt idx="14">
                  <c:v>0.5792775450312555</c:v>
                </c:pt>
                <c:pt idx="15">
                  <c:v>0.38520405707581229</c:v>
                </c:pt>
                <c:pt idx="16">
                  <c:v>0.40379097813069914</c:v>
                </c:pt>
                <c:pt idx="17">
                  <c:v>0.43396838128130949</c:v>
                </c:pt>
                <c:pt idx="18">
                  <c:v>0.3808361837757282</c:v>
                </c:pt>
                <c:pt idx="19">
                  <c:v>0.37227298548905685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8BC-4476-ABB6-00BC7CAEB6ED}"/>
            </c:ext>
          </c:extLst>
        </c:ser>
        <c:ser>
          <c:idx val="9"/>
          <c:order val="7"/>
          <c:tx>
            <c:strRef>
              <c:f>Species!$BW$2</c:f>
              <c:strCache>
                <c:ptCount val="1"/>
                <c:pt idx="0">
                  <c:v>Sea Salt Extinction Fraction</c:v>
                </c:pt>
              </c:strCache>
            </c:strRef>
          </c:tx>
          <c:spPr>
            <a:solidFill>
              <a:srgbClr val="224AFB"/>
            </a:solidFill>
          </c:spPr>
          <c:invertIfNegative val="0"/>
          <c:cat>
            <c:numRef>
              <c:f>Species!$B$3:$B$31</c:f>
              <c:numCache>
                <c:formatCode>General</c:formatCode>
                <c:ptCount val="29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</c:numCache>
            </c:numRef>
          </c:cat>
          <c:val>
            <c:numRef>
              <c:f>Species!$BW$283:$BW$311</c:f>
              <c:numCache>
                <c:formatCode>0.00</c:formatCode>
                <c:ptCount val="29"/>
                <c:pt idx="0">
                  <c:v>0.26779904187535664</c:v>
                </c:pt>
                <c:pt idx="1">
                  <c:v>5.0935241727294248E-3</c:v>
                </c:pt>
                <c:pt idx="2">
                  <c:v>1.4442822339889706E-2</c:v>
                </c:pt>
                <c:pt idx="3">
                  <c:v>2.6717563176300307E-2</c:v>
                </c:pt>
                <c:pt idx="4">
                  <c:v>0.40483155948498678</c:v>
                </c:pt>
                <c:pt idx="5">
                  <c:v>0.14604543412233584</c:v>
                </c:pt>
                <c:pt idx="6">
                  <c:v>0.2032322863926854</c:v>
                </c:pt>
                <c:pt idx="7">
                  <c:v>0.24097677736624712</c:v>
                </c:pt>
                <c:pt idx="8">
                  <c:v>0.1274263994631778</c:v>
                </c:pt>
                <c:pt idx="9">
                  <c:v>5.6794332869368039E-2</c:v>
                </c:pt>
                <c:pt idx="10">
                  <c:v>7.1648020072899776E-2</c:v>
                </c:pt>
                <c:pt idx="11">
                  <c:v>0.36287042233289668</c:v>
                </c:pt>
                <c:pt idx="12">
                  <c:v>0.21992083163859497</c:v>
                </c:pt>
                <c:pt idx="13">
                  <c:v>0.27506619486572487</c:v>
                </c:pt>
                <c:pt idx="14">
                  <c:v>0.24563170254528077</c:v>
                </c:pt>
                <c:pt idx="15">
                  <c:v>0.36615295692739969</c:v>
                </c:pt>
                <c:pt idx="16">
                  <c:v>0.28225271676230484</c:v>
                </c:pt>
                <c:pt idx="17">
                  <c:v>0.40403905738536633</c:v>
                </c:pt>
                <c:pt idx="18">
                  <c:v>0.47394810881982968</c:v>
                </c:pt>
                <c:pt idx="19">
                  <c:v>0.21919553506588513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8BC-4476-ABB6-00BC7CAEB6ED}"/>
            </c:ext>
          </c:extLst>
        </c:ser>
        <c:ser>
          <c:idx val="10"/>
          <c:order val="8"/>
          <c:tx>
            <c:strRef>
              <c:f>Species!$BX$2</c:f>
              <c:strCache>
                <c:ptCount val="1"/>
                <c:pt idx="0">
                  <c:v>Rayleigh Extinction Fraction</c:v>
                </c:pt>
              </c:strCache>
            </c:strRef>
          </c:tx>
          <c:spPr>
            <a:solidFill>
              <a:srgbClr val="FF99FF"/>
            </a:solidFill>
          </c:spPr>
          <c:invertIfNegative val="0"/>
          <c:cat>
            <c:numRef>
              <c:f>Species!$B$3:$B$31</c:f>
              <c:numCache>
                <c:formatCode>General</c:formatCode>
                <c:ptCount val="29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</c:numCache>
            </c:numRef>
          </c:cat>
          <c:val>
            <c:numRef>
              <c:f>Species!$BX$283:$BX$311</c:f>
              <c:numCache>
                <c:formatCode>0.00</c:formatCode>
                <c:ptCount val="29"/>
                <c:pt idx="0">
                  <c:v>3.1338921332267367</c:v>
                </c:pt>
                <c:pt idx="1">
                  <c:v>2.6160782506187981</c:v>
                </c:pt>
                <c:pt idx="2">
                  <c:v>2.495295500097924</c:v>
                </c:pt>
                <c:pt idx="3">
                  <c:v>2.6319120928904396</c:v>
                </c:pt>
                <c:pt idx="4">
                  <c:v>3.0940907790467116</c:v>
                </c:pt>
                <c:pt idx="5">
                  <c:v>2.8108746518062198</c:v>
                </c:pt>
                <c:pt idx="6">
                  <c:v>2.9493210559089262</c:v>
                </c:pt>
                <c:pt idx="7">
                  <c:v>3.304591206637058</c:v>
                </c:pt>
                <c:pt idx="8">
                  <c:v>3.4257079036585596</c:v>
                </c:pt>
                <c:pt idx="9">
                  <c:v>3.3396185831490044</c:v>
                </c:pt>
                <c:pt idx="10">
                  <c:v>3.4383313389479251</c:v>
                </c:pt>
                <c:pt idx="11">
                  <c:v>3.7024829025590185</c:v>
                </c:pt>
                <c:pt idx="12">
                  <c:v>3.9172964580678205</c:v>
                </c:pt>
                <c:pt idx="13">
                  <c:v>3.9876355631564904</c:v>
                </c:pt>
                <c:pt idx="14">
                  <c:v>4.0030550339121707</c:v>
                </c:pt>
                <c:pt idx="15">
                  <c:v>3.9300262855386197</c:v>
                </c:pt>
                <c:pt idx="16">
                  <c:v>4.1742285928984062</c:v>
                </c:pt>
                <c:pt idx="17">
                  <c:v>4.2210332074961352</c:v>
                </c:pt>
                <c:pt idx="18">
                  <c:v>4.1151536896875323</c:v>
                </c:pt>
                <c:pt idx="19">
                  <c:v>4.1362169596708727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8BC-4476-ABB6-00BC7CAEB6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2512768"/>
        <c:axId val="152523136"/>
      </c:barChart>
      <c:lineChart>
        <c:grouping val="standard"/>
        <c:varyColors val="0"/>
        <c:ser>
          <c:idx val="1"/>
          <c:order val="0"/>
          <c:tx>
            <c:strRef>
              <c:f>Species!$W$2</c:f>
              <c:strCache>
                <c:ptCount val="1"/>
                <c:pt idx="0">
                  <c:v>Haze Index - Annual</c:v>
                </c:pt>
              </c:strCache>
            </c:strRef>
          </c:tx>
          <c:spPr>
            <a:ln w="15875">
              <a:solidFill>
                <a:schemeClr val="tx1"/>
              </a:solidFill>
            </a:ln>
          </c:spPr>
          <c:marker>
            <c:symbol val="circle"/>
            <c:size val="7"/>
            <c:spPr>
              <a:solidFill>
                <a:schemeClr val="bg1"/>
              </a:solidFill>
              <a:ln w="12700">
                <a:solidFill>
                  <a:schemeClr val="tx1"/>
                </a:solidFill>
              </a:ln>
            </c:spPr>
          </c:marker>
          <c:cat>
            <c:numRef>
              <c:f>Species!$B$3:$B$31</c:f>
              <c:numCache>
                <c:formatCode>General</c:formatCode>
                <c:ptCount val="29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</c:numCache>
            </c:numRef>
          </c:cat>
          <c:val>
            <c:numRef>
              <c:f>Species!$W$283:$W$311</c:f>
              <c:numCache>
                <c:formatCode>0.00</c:formatCode>
                <c:ptCount val="29"/>
                <c:pt idx="0">
                  <c:v>19.479352857142857</c:v>
                </c:pt>
                <c:pt idx="1">
                  <c:v>21.301045454545456</c:v>
                </c:pt>
                <c:pt idx="2">
                  <c:v>22.123386249999999</c:v>
                </c:pt>
                <c:pt idx="3">
                  <c:v>20.956431249999998</c:v>
                </c:pt>
                <c:pt idx="4">
                  <c:v>19.401791200000005</c:v>
                </c:pt>
                <c:pt idx="5">
                  <c:v>20.920530833333338</c:v>
                </c:pt>
                <c:pt idx="6">
                  <c:v>20.719332083333331</c:v>
                </c:pt>
                <c:pt idx="7">
                  <c:v>18.50287347826087</c:v>
                </c:pt>
                <c:pt idx="8">
                  <c:v>17.506890799999997</c:v>
                </c:pt>
                <c:pt idx="9">
                  <c:v>17.013814</c:v>
                </c:pt>
                <c:pt idx="10">
                  <c:v>16.452778750000004</c:v>
                </c:pt>
                <c:pt idx="11">
                  <c:v>16.383600869565218</c:v>
                </c:pt>
                <c:pt idx="12">
                  <c:v>14.73847958333333</c:v>
                </c:pt>
                <c:pt idx="13">
                  <c:v>14.423458181818178</c:v>
                </c:pt>
                <c:pt idx="14">
                  <c:v>14.153976818181816</c:v>
                </c:pt>
                <c:pt idx="15">
                  <c:v>14.525514999999997</c:v>
                </c:pt>
                <c:pt idx="16">
                  <c:v>12.56302304347826</c:v>
                </c:pt>
                <c:pt idx="17">
                  <c:v>12.128652916666669</c:v>
                </c:pt>
                <c:pt idx="18">
                  <c:v>13.234653333333332</c:v>
                </c:pt>
                <c:pt idx="19">
                  <c:v>12.492238571428567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28BC-4476-ABB6-00BC7CAEB6ED}"/>
            </c:ext>
          </c:extLst>
        </c:ser>
        <c:ser>
          <c:idx val="13"/>
          <c:order val="9"/>
          <c:tx>
            <c:strRef>
              <c:f>Species!$X$2</c:f>
              <c:strCache>
                <c:ptCount val="1"/>
                <c:pt idx="0">
                  <c:v>Haze Index - 5-Year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cat>
            <c:numRef>
              <c:f>Species!$B$3:$B$31</c:f>
              <c:numCache>
                <c:formatCode>General</c:formatCode>
                <c:ptCount val="29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</c:numCache>
            </c:numRef>
          </c:cat>
          <c:val>
            <c:numRef>
              <c:f>Species!$X$283:$X$311</c:f>
              <c:numCache>
                <c:formatCode>0.00</c:formatCode>
                <c:ptCount val="29"/>
                <c:pt idx="4">
                  <c:v>20.652401402337663</c:v>
                </c:pt>
                <c:pt idx="5">
                  <c:v>20.940636997575758</c:v>
                </c:pt>
                <c:pt idx="6">
                  <c:v>20.824294323333334</c:v>
                </c:pt>
                <c:pt idx="7">
                  <c:v>20.100191768985507</c:v>
                </c:pt>
                <c:pt idx="8">
                  <c:v>19.410283678985508</c:v>
                </c:pt>
                <c:pt idx="9">
                  <c:v>18.932688238985506</c:v>
                </c:pt>
                <c:pt idx="10">
                  <c:v>18.039137822318843</c:v>
                </c:pt>
                <c:pt idx="11">
                  <c:v>17.171991579565219</c:v>
                </c:pt>
                <c:pt idx="12">
                  <c:v>16.419112800579708</c:v>
                </c:pt>
                <c:pt idx="13">
                  <c:v>15.802426276943345</c:v>
                </c:pt>
                <c:pt idx="14">
                  <c:v>15.230458840579709</c:v>
                </c:pt>
                <c:pt idx="15">
                  <c:v>14.845006090579707</c:v>
                </c:pt>
                <c:pt idx="16">
                  <c:v>14.080890525362316</c:v>
                </c:pt>
                <c:pt idx="17">
                  <c:v>13.558925192028985</c:v>
                </c:pt>
                <c:pt idx="18">
                  <c:v>13.321164222332012</c:v>
                </c:pt>
                <c:pt idx="19">
                  <c:v>12.988816572981367</c:v>
                </c:pt>
                <c:pt idx="20">
                  <c:v>12.604641966226707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28BC-4476-ABB6-00BC7CAEB6ED}"/>
            </c:ext>
          </c:extLst>
        </c:ser>
        <c:ser>
          <c:idx val="2"/>
          <c:order val="10"/>
          <c:tx>
            <c:strRef>
              <c:f>Species!$D$2</c:f>
              <c:strCache>
                <c:ptCount val="1"/>
                <c:pt idx="0">
                  <c:v>Uniform Rate of Progress</c:v>
                </c:pt>
              </c:strCache>
            </c:strRef>
          </c:tx>
          <c:spPr>
            <a:ln w="22225">
              <a:solidFill>
                <a:srgbClr val="FF0000"/>
              </a:solidFill>
              <a:prstDash val="dash"/>
            </a:ln>
          </c:spPr>
          <c:marker>
            <c:symbol val="none"/>
          </c:marker>
          <c:cat>
            <c:numRef>
              <c:f>Species!$B$3:$B$31</c:f>
              <c:numCache>
                <c:formatCode>General</c:formatCode>
                <c:ptCount val="29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</c:numCache>
            </c:numRef>
          </c:cat>
          <c:val>
            <c:numRef>
              <c:f>Species!$D$283:$D$311</c:f>
              <c:numCache>
                <c:formatCode>0.00</c:formatCode>
                <c:ptCount val="29"/>
                <c:pt idx="4">
                  <c:v>20.652401402337663</c:v>
                </c:pt>
                <c:pt idx="5">
                  <c:v>20.474462834648701</c:v>
                </c:pt>
                <c:pt idx="6">
                  <c:v>20.296524266959739</c:v>
                </c:pt>
                <c:pt idx="7">
                  <c:v>20.118585699270778</c:v>
                </c:pt>
                <c:pt idx="8">
                  <c:v>19.940647131581816</c:v>
                </c:pt>
                <c:pt idx="9">
                  <c:v>19.762708563892854</c:v>
                </c:pt>
                <c:pt idx="10">
                  <c:v>19.584769996203892</c:v>
                </c:pt>
                <c:pt idx="11">
                  <c:v>19.406831428514931</c:v>
                </c:pt>
                <c:pt idx="12">
                  <c:v>19.228892860825969</c:v>
                </c:pt>
                <c:pt idx="13">
                  <c:v>19.050954293137007</c:v>
                </c:pt>
                <c:pt idx="14">
                  <c:v>18.873015725448045</c:v>
                </c:pt>
                <c:pt idx="15">
                  <c:v>18.695077157759084</c:v>
                </c:pt>
                <c:pt idx="16">
                  <c:v>18.517138590070122</c:v>
                </c:pt>
                <c:pt idx="17">
                  <c:v>18.33920002238116</c:v>
                </c:pt>
                <c:pt idx="18">
                  <c:v>18.161261454692198</c:v>
                </c:pt>
                <c:pt idx="19">
                  <c:v>17.983322887003236</c:v>
                </c:pt>
                <c:pt idx="20">
                  <c:v>17.805384319314275</c:v>
                </c:pt>
                <c:pt idx="21">
                  <c:v>17.627445751625313</c:v>
                </c:pt>
                <c:pt idx="22">
                  <c:v>17.449507183936351</c:v>
                </c:pt>
                <c:pt idx="23">
                  <c:v>17.271568616247389</c:v>
                </c:pt>
                <c:pt idx="24">
                  <c:v>17.093630048558428</c:v>
                </c:pt>
                <c:pt idx="25">
                  <c:v>16.915691480869466</c:v>
                </c:pt>
                <c:pt idx="26">
                  <c:v>16.737752913180504</c:v>
                </c:pt>
                <c:pt idx="27">
                  <c:v>16.559814345491542</c:v>
                </c:pt>
                <c:pt idx="28">
                  <c:v>16.381875777802581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28BC-4476-ABB6-00BC7CAEB6ED}"/>
            </c:ext>
          </c:extLst>
        </c:ser>
        <c:ser>
          <c:idx val="0"/>
          <c:order val="11"/>
          <c:tx>
            <c:v>Natural Conditions</c:v>
          </c:tx>
          <c:spPr>
            <a:ln w="31750">
              <a:solidFill>
                <a:schemeClr val="accent1"/>
              </a:solidFill>
              <a:prstDash val="sysDot"/>
            </a:ln>
          </c:spPr>
          <c:marker>
            <c:symbol val="none"/>
          </c:marker>
          <c:cat>
            <c:numRef>
              <c:f>Species!$B$3:$B$31</c:f>
              <c:numCache>
                <c:formatCode>General</c:formatCode>
                <c:ptCount val="29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</c:numCache>
            </c:numRef>
          </c:cat>
          <c:val>
            <c:numRef>
              <c:f>Species!$H$283:$H$311</c:f>
              <c:numCache>
                <c:formatCode>0.00</c:formatCode>
                <c:ptCount val="29"/>
                <c:pt idx="0">
                  <c:v>9.9760873409999995</c:v>
                </c:pt>
                <c:pt idx="1">
                  <c:v>9.9760873409999995</c:v>
                </c:pt>
                <c:pt idx="2">
                  <c:v>9.9760873409999995</c:v>
                </c:pt>
                <c:pt idx="3">
                  <c:v>9.9760873409999995</c:v>
                </c:pt>
                <c:pt idx="4">
                  <c:v>9.9760873409999995</c:v>
                </c:pt>
                <c:pt idx="5">
                  <c:v>9.9760873409999995</c:v>
                </c:pt>
                <c:pt idx="6">
                  <c:v>9.9760873409999995</c:v>
                </c:pt>
                <c:pt idx="7">
                  <c:v>9.9760873409999995</c:v>
                </c:pt>
                <c:pt idx="8">
                  <c:v>9.9760873409999995</c:v>
                </c:pt>
                <c:pt idx="9">
                  <c:v>9.9760873409999995</c:v>
                </c:pt>
                <c:pt idx="10">
                  <c:v>9.9760873409999995</c:v>
                </c:pt>
                <c:pt idx="11">
                  <c:v>9.9760873409999995</c:v>
                </c:pt>
                <c:pt idx="12">
                  <c:v>9.9760873409999995</c:v>
                </c:pt>
                <c:pt idx="13">
                  <c:v>9.9760873409999995</c:v>
                </c:pt>
                <c:pt idx="14">
                  <c:v>9.9760873409999995</c:v>
                </c:pt>
                <c:pt idx="15">
                  <c:v>9.9760873409999995</c:v>
                </c:pt>
                <c:pt idx="16">
                  <c:v>9.9760873409999995</c:v>
                </c:pt>
                <c:pt idx="17">
                  <c:v>9.9760873409999995</c:v>
                </c:pt>
                <c:pt idx="18">
                  <c:v>9.9760873409999995</c:v>
                </c:pt>
                <c:pt idx="19">
                  <c:v>9.9760873409999995</c:v>
                </c:pt>
                <c:pt idx="20">
                  <c:v>9.9760873409999995</c:v>
                </c:pt>
                <c:pt idx="21">
                  <c:v>9.9760873409999995</c:v>
                </c:pt>
                <c:pt idx="22">
                  <c:v>9.9760873409999995</c:v>
                </c:pt>
                <c:pt idx="23">
                  <c:v>9.9760873409999995</c:v>
                </c:pt>
                <c:pt idx="24">
                  <c:v>9.9760873409999995</c:v>
                </c:pt>
                <c:pt idx="25">
                  <c:v>9.9760873409999995</c:v>
                </c:pt>
                <c:pt idx="26">
                  <c:v>9.9760873409999995</c:v>
                </c:pt>
                <c:pt idx="27">
                  <c:v>9.9760873409999995</c:v>
                </c:pt>
                <c:pt idx="28">
                  <c:v>9.9760873409999995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28BC-4476-ABB6-00BC7CAEB6ED}"/>
            </c:ext>
          </c:extLst>
        </c:ser>
        <c:ser>
          <c:idx val="11"/>
          <c:order val="12"/>
          <c:tx>
            <c:strRef>
              <c:f>Species!$Y$2</c:f>
              <c:strCache>
                <c:ptCount val="1"/>
                <c:pt idx="0">
                  <c:v>Base Case - 20% Most Impaired</c:v>
                </c:pt>
              </c:strCache>
            </c:strRef>
          </c:tx>
          <c:spPr>
            <a:ln>
              <a:noFill/>
            </a:ln>
          </c:spPr>
          <c:marker>
            <c:symbol val="x"/>
            <c:size val="7"/>
            <c:spPr>
              <a:noFill/>
              <a:ln>
                <a:solidFill>
                  <a:srgbClr val="FF0000"/>
                </a:solidFill>
              </a:ln>
            </c:spPr>
          </c:marker>
          <c:val>
            <c:numRef>
              <c:f>Species!$Y$283:$Y$311</c:f>
              <c:numCache>
                <c:formatCode>0.00</c:formatCode>
                <c:ptCount val="29"/>
                <c:pt idx="28">
                  <c:v>13.2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0B-4665-BAC8-8CAE1AF20E56}"/>
            </c:ext>
          </c:extLst>
        </c:ser>
        <c:ser>
          <c:idx val="14"/>
          <c:order val="13"/>
          <c:tx>
            <c:v>Reasonable Progress Goal (RPG)</c:v>
          </c:tx>
          <c:spPr>
            <a:ln>
              <a:noFill/>
            </a:ln>
          </c:spPr>
          <c:marker>
            <c:symbol val="plus"/>
            <c:size val="7"/>
            <c:spPr>
              <a:ln>
                <a:solidFill>
                  <a:schemeClr val="tx1"/>
                </a:solidFill>
              </a:ln>
            </c:spPr>
          </c:marker>
          <c:cat>
            <c:numRef>
              <c:f>Species!$B$3:$B$31</c:f>
              <c:numCache>
                <c:formatCode>General</c:formatCode>
                <c:ptCount val="29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</c:numCache>
            </c:numRef>
          </c:cat>
          <c:val>
            <c:numRef>
              <c:f>Species!$Z$283:$Z$311</c:f>
              <c:numCache>
                <c:formatCode>0.00</c:formatCode>
                <c:ptCount val="29"/>
                <c:pt idx="28">
                  <c:v>13.12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28BC-4476-ABB6-00BC7CAEB6ED}"/>
            </c:ext>
          </c:extLst>
        </c:ser>
        <c:ser>
          <c:idx val="12"/>
          <c:order val="14"/>
          <c:tx>
            <c:v>Straight Line Path to RPG</c:v>
          </c:tx>
          <c:spPr>
            <a:ln w="22225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numRef>
              <c:f>Species!$B$3:$B$31</c:f>
              <c:numCache>
                <c:formatCode>General</c:formatCode>
                <c:ptCount val="29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</c:numCache>
            </c:numRef>
          </c:cat>
          <c:val>
            <c:numRef>
              <c:f>Species!$F$283:$F$311</c:f>
              <c:numCache>
                <c:formatCode>0.00</c:formatCode>
                <c:ptCount val="29"/>
                <c:pt idx="4">
                  <c:v>20.652401402337663</c:v>
                </c:pt>
                <c:pt idx="5">
                  <c:v>20.338551343906929</c:v>
                </c:pt>
                <c:pt idx="6">
                  <c:v>20.024701285476194</c:v>
                </c:pt>
                <c:pt idx="7">
                  <c:v>19.71085122704546</c:v>
                </c:pt>
                <c:pt idx="8">
                  <c:v>19.397001168614725</c:v>
                </c:pt>
                <c:pt idx="9">
                  <c:v>19.083151110183991</c:v>
                </c:pt>
                <c:pt idx="10">
                  <c:v>18.769301051753256</c:v>
                </c:pt>
                <c:pt idx="11">
                  <c:v>18.455450993322522</c:v>
                </c:pt>
                <c:pt idx="12">
                  <c:v>18.141600934891787</c:v>
                </c:pt>
                <c:pt idx="13">
                  <c:v>17.827750876461053</c:v>
                </c:pt>
                <c:pt idx="14">
                  <c:v>17.513900818030319</c:v>
                </c:pt>
                <c:pt idx="15">
                  <c:v>17.200050759599584</c:v>
                </c:pt>
                <c:pt idx="16">
                  <c:v>16.88620070116885</c:v>
                </c:pt>
                <c:pt idx="17">
                  <c:v>16.572350642738115</c:v>
                </c:pt>
                <c:pt idx="18">
                  <c:v>16.258500584307381</c:v>
                </c:pt>
                <c:pt idx="19">
                  <c:v>15.944650525876645</c:v>
                </c:pt>
                <c:pt idx="20">
                  <c:v>15.630800467445908</c:v>
                </c:pt>
                <c:pt idx="21">
                  <c:v>15.316950409015172</c:v>
                </c:pt>
                <c:pt idx="22">
                  <c:v>15.003100350584436</c:v>
                </c:pt>
                <c:pt idx="23">
                  <c:v>14.6892502921537</c:v>
                </c:pt>
                <c:pt idx="24">
                  <c:v>14.375400233722964</c:v>
                </c:pt>
                <c:pt idx="25">
                  <c:v>14.061550175292227</c:v>
                </c:pt>
                <c:pt idx="26">
                  <c:v>13.747700116861491</c:v>
                </c:pt>
                <c:pt idx="27">
                  <c:v>13.433850058430755</c:v>
                </c:pt>
                <c:pt idx="28">
                  <c:v>13.12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28BC-4476-ABB6-00BC7CAEB6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12768"/>
        <c:axId val="152523136"/>
      </c:lineChart>
      <c:catAx>
        <c:axId val="15251276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 sz="1200"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152523136"/>
        <c:crosses val="autoZero"/>
        <c:auto val="1"/>
        <c:lblAlgn val="ctr"/>
        <c:lblOffset val="100"/>
        <c:noMultiLvlLbl val="0"/>
      </c:catAx>
      <c:valAx>
        <c:axId val="152523136"/>
        <c:scaling>
          <c:orientation val="minMax"/>
          <c:max val="31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400"/>
                </a:pPr>
                <a:r>
                  <a:rPr lang="en-US" sz="1400"/>
                  <a:t>Haze Index (deciviews)</a:t>
                </a:r>
              </a:p>
            </c:rich>
          </c:tx>
          <c:overlay val="0"/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1200"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152512768"/>
        <c:crosses val="autoZero"/>
        <c:crossBetween val="between"/>
        <c:majorUnit val="5"/>
      </c:valAx>
      <c:spPr>
        <a:ln>
          <a:noFill/>
        </a:ln>
      </c:spPr>
    </c:plotArea>
    <c:legend>
      <c:legendPos val="r"/>
      <c:overlay val="0"/>
      <c:spPr>
        <a:solidFill>
          <a:schemeClr val="bg1"/>
        </a:solidFill>
        <a:ln>
          <a:solidFill>
            <a:schemeClr val="tx1"/>
          </a:solidFill>
        </a:ln>
      </c:spPr>
    </c:legend>
    <c:plotVisOnly val="1"/>
    <c:dispBlanksAs val="gap"/>
    <c:showDLblsOverMax val="0"/>
  </c:chart>
  <c:spPr>
    <a:ln>
      <a:noFill/>
    </a:ln>
  </c:spPr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3"/>
          <c:order val="2"/>
          <c:tx>
            <c:strRef>
              <c:f>Species!$BG$2</c:f>
              <c:strCache>
                <c:ptCount val="1"/>
                <c:pt idx="0">
                  <c:v>Sulfate Extinction Fraction</c:v>
                </c:pt>
              </c:strCache>
            </c:strRef>
          </c:tx>
          <c:spPr>
            <a:solidFill>
              <a:srgbClr val="FDF733"/>
            </a:solidFill>
          </c:spPr>
          <c:invertIfNegative val="0"/>
          <c:cat>
            <c:numRef>
              <c:f>Species!$B$3:$B$14</c:f>
              <c:numCache>
                <c:formatCode>General</c:formatCode>
                <c:ptCount val="1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</c:numCache>
            </c:numRef>
          </c:cat>
          <c:val>
            <c:numRef>
              <c:f>Species!$BG$171:$BG$199</c:f>
              <c:numCache>
                <c:formatCode>0.00</c:formatCode>
                <c:ptCount val="29"/>
                <c:pt idx="1">
                  <c:v>2.3289645021165719</c:v>
                </c:pt>
                <c:pt idx="2">
                  <c:v>2.1082874731501287</c:v>
                </c:pt>
                <c:pt idx="3">
                  <c:v>1.6492849325148886</c:v>
                </c:pt>
                <c:pt idx="4">
                  <c:v>2.050997267234882</c:v>
                </c:pt>
                <c:pt idx="5">
                  <c:v>1.6705719496725013</c:v>
                </c:pt>
                <c:pt idx="6">
                  <c:v>1.5759892203656258</c:v>
                </c:pt>
                <c:pt idx="7">
                  <c:v>1.789494478173135</c:v>
                </c:pt>
                <c:pt idx="8">
                  <c:v>1.3921293863595485</c:v>
                </c:pt>
                <c:pt idx="11">
                  <c:v>1.3371074007213368</c:v>
                </c:pt>
                <c:pt idx="12">
                  <c:v>1.1373637120147924</c:v>
                </c:pt>
                <c:pt idx="13">
                  <c:v>1.1073073952591814</c:v>
                </c:pt>
                <c:pt idx="14">
                  <c:v>1.2579331357495174</c:v>
                </c:pt>
                <c:pt idx="15">
                  <c:v>0.79814127000713353</c:v>
                </c:pt>
                <c:pt idx="16">
                  <c:v>0.67250180333410303</c:v>
                </c:pt>
                <c:pt idx="17">
                  <c:v>0.94115507097774109</c:v>
                </c:pt>
                <c:pt idx="18">
                  <c:v>0.53597455090606494</c:v>
                </c:pt>
                <c:pt idx="19">
                  <c:v>0.55521137679520671</c:v>
                </c:pt>
                <c:pt idx="20">
                  <c:v>0.76441898170843681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DF-4C86-9012-E023A68A1B19}"/>
            </c:ext>
          </c:extLst>
        </c:ser>
        <c:ser>
          <c:idx val="4"/>
          <c:order val="3"/>
          <c:tx>
            <c:strRef>
              <c:f>Species!$BH$2</c:f>
              <c:strCache>
                <c:ptCount val="1"/>
                <c:pt idx="0">
                  <c:v>Nitrate Extinction Fraction</c:v>
                </c:pt>
              </c:strCache>
            </c:strRef>
          </c:tx>
          <c:spPr>
            <a:solidFill>
              <a:srgbClr val="ED462F"/>
            </a:solidFill>
          </c:spPr>
          <c:invertIfNegative val="0"/>
          <c:cat>
            <c:numRef>
              <c:f>Species!$B$3:$B$14</c:f>
              <c:numCache>
                <c:formatCode>General</c:formatCode>
                <c:ptCount val="1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</c:numCache>
            </c:numRef>
          </c:cat>
          <c:val>
            <c:numRef>
              <c:f>Species!$BH$171:$BH$199</c:f>
              <c:numCache>
                <c:formatCode>0.00</c:formatCode>
                <c:ptCount val="29"/>
                <c:pt idx="1">
                  <c:v>0.40570443466938005</c:v>
                </c:pt>
                <c:pt idx="2">
                  <c:v>0.36467130534761183</c:v>
                </c:pt>
                <c:pt idx="3">
                  <c:v>0.23787082332933729</c:v>
                </c:pt>
                <c:pt idx="4">
                  <c:v>0.31215262020314599</c:v>
                </c:pt>
                <c:pt idx="5">
                  <c:v>0.2680008971825833</c:v>
                </c:pt>
                <c:pt idx="6">
                  <c:v>0.13937386226130294</c:v>
                </c:pt>
                <c:pt idx="7">
                  <c:v>0.22161201675810327</c:v>
                </c:pt>
                <c:pt idx="8">
                  <c:v>0.19089847881728492</c:v>
                </c:pt>
                <c:pt idx="11">
                  <c:v>0.22908782009255815</c:v>
                </c:pt>
                <c:pt idx="12">
                  <c:v>0.21843784321429249</c:v>
                </c:pt>
                <c:pt idx="13">
                  <c:v>0.15933426308583062</c:v>
                </c:pt>
                <c:pt idx="14">
                  <c:v>0.19444227511919518</c:v>
                </c:pt>
                <c:pt idx="15">
                  <c:v>0.15392337611013476</c:v>
                </c:pt>
                <c:pt idx="16">
                  <c:v>0.1863660187446049</c:v>
                </c:pt>
                <c:pt idx="17">
                  <c:v>0.18968790894651019</c:v>
                </c:pt>
                <c:pt idx="18">
                  <c:v>9.9674694559603913E-2</c:v>
                </c:pt>
                <c:pt idx="19">
                  <c:v>0.17022908036998821</c:v>
                </c:pt>
                <c:pt idx="20">
                  <c:v>0.16976967028174955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0DF-4C86-9012-E023A68A1B19}"/>
            </c:ext>
          </c:extLst>
        </c:ser>
        <c:ser>
          <c:idx val="5"/>
          <c:order val="4"/>
          <c:tx>
            <c:strRef>
              <c:f>Species!$BI$2</c:f>
              <c:strCache>
                <c:ptCount val="1"/>
                <c:pt idx="0">
                  <c:v>Organic Carbon Mass Extinction Fraction</c:v>
                </c:pt>
              </c:strCache>
            </c:strRef>
          </c:tx>
          <c:spPr>
            <a:solidFill>
              <a:srgbClr val="64CE0E"/>
            </a:solidFill>
          </c:spPr>
          <c:invertIfNegative val="0"/>
          <c:cat>
            <c:numRef>
              <c:f>Species!$B$3:$B$14</c:f>
              <c:numCache>
                <c:formatCode>General</c:formatCode>
                <c:ptCount val="1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</c:numCache>
            </c:numRef>
          </c:cat>
          <c:val>
            <c:numRef>
              <c:f>Species!$BI$171:$BI$199</c:f>
              <c:numCache>
                <c:formatCode>0.00</c:formatCode>
                <c:ptCount val="29"/>
                <c:pt idx="1">
                  <c:v>0.76723629366310675</c:v>
                </c:pt>
                <c:pt idx="2">
                  <c:v>0.70997079891616499</c:v>
                </c:pt>
                <c:pt idx="3">
                  <c:v>0.6368748011532569</c:v>
                </c:pt>
                <c:pt idx="4">
                  <c:v>0.71696767483319734</c:v>
                </c:pt>
                <c:pt idx="5">
                  <c:v>0.52764223671449673</c:v>
                </c:pt>
                <c:pt idx="6">
                  <c:v>0.53151168313369124</c:v>
                </c:pt>
                <c:pt idx="7">
                  <c:v>0.50585754678834061</c:v>
                </c:pt>
                <c:pt idx="8">
                  <c:v>0.48031763144916201</c:v>
                </c:pt>
                <c:pt idx="11">
                  <c:v>0.54901005679762005</c:v>
                </c:pt>
                <c:pt idx="12">
                  <c:v>0.45360700302249846</c:v>
                </c:pt>
                <c:pt idx="13">
                  <c:v>0.29762453098663733</c:v>
                </c:pt>
                <c:pt idx="14">
                  <c:v>0.44469495904450601</c:v>
                </c:pt>
                <c:pt idx="15">
                  <c:v>0.42670013104442706</c:v>
                </c:pt>
                <c:pt idx="16">
                  <c:v>0.33310096333746136</c:v>
                </c:pt>
                <c:pt idx="17">
                  <c:v>0.40742433220630836</c:v>
                </c:pt>
                <c:pt idx="18">
                  <c:v>0.33179711474695855</c:v>
                </c:pt>
                <c:pt idx="19">
                  <c:v>0.22138623205274496</c:v>
                </c:pt>
                <c:pt idx="20">
                  <c:v>0.33517115231301448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0DF-4C86-9012-E023A68A1B19}"/>
            </c:ext>
          </c:extLst>
        </c:ser>
        <c:ser>
          <c:idx val="6"/>
          <c:order val="5"/>
          <c:tx>
            <c:strRef>
              <c:f>Species!$BJ$2</c:f>
              <c:strCache>
                <c:ptCount val="1"/>
                <c:pt idx="0">
                  <c:v>Light Absorbing Carbon Extinction Fraction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cat>
            <c:numRef>
              <c:f>Species!$B$3:$B$14</c:f>
              <c:numCache>
                <c:formatCode>General</c:formatCode>
                <c:ptCount val="1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</c:numCache>
            </c:numRef>
          </c:cat>
          <c:val>
            <c:numRef>
              <c:f>Species!$BJ$171:$BJ$199</c:f>
              <c:numCache>
                <c:formatCode>0.00</c:formatCode>
                <c:ptCount val="29"/>
                <c:pt idx="1">
                  <c:v>0.31305373005542081</c:v>
                </c:pt>
                <c:pt idx="2">
                  <c:v>0.29542404955637008</c:v>
                </c:pt>
                <c:pt idx="3">
                  <c:v>0.27997569806219386</c:v>
                </c:pt>
                <c:pt idx="4">
                  <c:v>0.27563493468705613</c:v>
                </c:pt>
                <c:pt idx="5">
                  <c:v>0.25240935012249677</c:v>
                </c:pt>
                <c:pt idx="6">
                  <c:v>0.22236859282030544</c:v>
                </c:pt>
                <c:pt idx="7">
                  <c:v>0.23568452249806215</c:v>
                </c:pt>
                <c:pt idx="8">
                  <c:v>0.15691912637162406</c:v>
                </c:pt>
                <c:pt idx="11">
                  <c:v>0.18008019108505921</c:v>
                </c:pt>
                <c:pt idx="12">
                  <c:v>0.1602175644003889</c:v>
                </c:pt>
                <c:pt idx="13">
                  <c:v>9.5400126674105329E-2</c:v>
                </c:pt>
                <c:pt idx="14">
                  <c:v>0.15335306855549735</c:v>
                </c:pt>
                <c:pt idx="15">
                  <c:v>7.8265085720365127E-2</c:v>
                </c:pt>
                <c:pt idx="16">
                  <c:v>8.713940641397995E-2</c:v>
                </c:pt>
                <c:pt idx="17">
                  <c:v>0.13580443149659333</c:v>
                </c:pt>
                <c:pt idx="18">
                  <c:v>0.10990437807365622</c:v>
                </c:pt>
                <c:pt idx="19">
                  <c:v>0.1166548662539843</c:v>
                </c:pt>
                <c:pt idx="20">
                  <c:v>0.11303058986542135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0DF-4C86-9012-E023A68A1B19}"/>
            </c:ext>
          </c:extLst>
        </c:ser>
        <c:ser>
          <c:idx val="7"/>
          <c:order val="6"/>
          <c:tx>
            <c:strRef>
              <c:f>Species!$BK$2</c:f>
              <c:strCache>
                <c:ptCount val="1"/>
                <c:pt idx="0">
                  <c:v>Soil Extinction Fraction</c:v>
                </c:pt>
              </c:strCache>
            </c:strRef>
          </c:tx>
          <c:spPr>
            <a:solidFill>
              <a:srgbClr val="8C4825"/>
            </a:solidFill>
          </c:spPr>
          <c:invertIfNegative val="0"/>
          <c:cat>
            <c:numRef>
              <c:f>Species!$B$3:$B$14</c:f>
              <c:numCache>
                <c:formatCode>General</c:formatCode>
                <c:ptCount val="1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</c:numCache>
            </c:numRef>
          </c:cat>
          <c:val>
            <c:numRef>
              <c:f>Species!$BK$171:$BK$199</c:f>
              <c:numCache>
                <c:formatCode>0.00</c:formatCode>
                <c:ptCount val="29"/>
                <c:pt idx="1">
                  <c:v>5.8268673088564038E-2</c:v>
                </c:pt>
                <c:pt idx="2">
                  <c:v>2.1467819124100194E-2</c:v>
                </c:pt>
                <c:pt idx="3">
                  <c:v>2.3694929752515213E-2</c:v>
                </c:pt>
                <c:pt idx="4">
                  <c:v>4.3205879381039265E-2</c:v>
                </c:pt>
                <c:pt idx="5">
                  <c:v>1.701608548706212E-2</c:v>
                </c:pt>
                <c:pt idx="6">
                  <c:v>2.7216928565556991E-2</c:v>
                </c:pt>
                <c:pt idx="7">
                  <c:v>3.368882998625878E-2</c:v>
                </c:pt>
                <c:pt idx="8">
                  <c:v>2.892401194201287E-2</c:v>
                </c:pt>
                <c:pt idx="11">
                  <c:v>1.5851434208348707E-2</c:v>
                </c:pt>
                <c:pt idx="12">
                  <c:v>2.1235154758500852E-2</c:v>
                </c:pt>
                <c:pt idx="13">
                  <c:v>1.3460423769373951E-2</c:v>
                </c:pt>
                <c:pt idx="14">
                  <c:v>1.4630228909649426E-2</c:v>
                </c:pt>
                <c:pt idx="15">
                  <c:v>7.8937145691984709E-3</c:v>
                </c:pt>
                <c:pt idx="16">
                  <c:v>9.5366573030563444E-3</c:v>
                </c:pt>
                <c:pt idx="17">
                  <c:v>1.1856323884370639E-2</c:v>
                </c:pt>
                <c:pt idx="18">
                  <c:v>7.088930121969656E-3</c:v>
                </c:pt>
                <c:pt idx="19">
                  <c:v>1.0875390380220871E-2</c:v>
                </c:pt>
                <c:pt idx="20">
                  <c:v>1.2965726410597452E-2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0DF-4C86-9012-E023A68A1B19}"/>
            </c:ext>
          </c:extLst>
        </c:ser>
        <c:ser>
          <c:idx val="8"/>
          <c:order val="7"/>
          <c:tx>
            <c:strRef>
              <c:f>Species!$BL$2</c:f>
              <c:strCache>
                <c:ptCount val="1"/>
                <c:pt idx="0">
                  <c:v>Coarse Mass Extinction Fraction</c:v>
                </c:pt>
              </c:strCache>
            </c:strRef>
          </c:tx>
          <c:spPr>
            <a:solidFill>
              <a:srgbClr val="BDBDBD"/>
            </a:solidFill>
          </c:spPr>
          <c:invertIfNegative val="0"/>
          <c:cat>
            <c:numRef>
              <c:f>Species!$B$3:$B$14</c:f>
              <c:numCache>
                <c:formatCode>General</c:formatCode>
                <c:ptCount val="1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</c:numCache>
            </c:numRef>
          </c:cat>
          <c:val>
            <c:numRef>
              <c:f>Species!$BL$171:$BL$199</c:f>
              <c:numCache>
                <c:formatCode>0.00</c:formatCode>
                <c:ptCount val="29"/>
                <c:pt idx="1">
                  <c:v>0.4073370108542107</c:v>
                </c:pt>
                <c:pt idx="2">
                  <c:v>0.24234179885369067</c:v>
                </c:pt>
                <c:pt idx="3">
                  <c:v>0.3297580663276854</c:v>
                </c:pt>
                <c:pt idx="4">
                  <c:v>0.27643508610310147</c:v>
                </c:pt>
                <c:pt idx="5">
                  <c:v>0.20481237706713346</c:v>
                </c:pt>
                <c:pt idx="6">
                  <c:v>0.24635328754384531</c:v>
                </c:pt>
                <c:pt idx="7">
                  <c:v>0.24052847198829067</c:v>
                </c:pt>
                <c:pt idx="8">
                  <c:v>0.25328413126100285</c:v>
                </c:pt>
                <c:pt idx="11">
                  <c:v>0.28606933350161623</c:v>
                </c:pt>
                <c:pt idx="12">
                  <c:v>0.19859502735582513</c:v>
                </c:pt>
                <c:pt idx="13">
                  <c:v>0.20668730064940968</c:v>
                </c:pt>
                <c:pt idx="14">
                  <c:v>0.1559515549523483</c:v>
                </c:pt>
                <c:pt idx="15">
                  <c:v>0.1500106201736717</c:v>
                </c:pt>
                <c:pt idx="16">
                  <c:v>0.15150479679375817</c:v>
                </c:pt>
                <c:pt idx="17">
                  <c:v>0.12296533168742205</c:v>
                </c:pt>
                <c:pt idx="18">
                  <c:v>0.15579947388183771</c:v>
                </c:pt>
                <c:pt idx="19">
                  <c:v>0.11330106571245459</c:v>
                </c:pt>
                <c:pt idx="20">
                  <c:v>0.13262088853974821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0DF-4C86-9012-E023A68A1B19}"/>
            </c:ext>
          </c:extLst>
        </c:ser>
        <c:ser>
          <c:idx val="9"/>
          <c:order val="8"/>
          <c:tx>
            <c:strRef>
              <c:f>Species!$BM$2</c:f>
              <c:strCache>
                <c:ptCount val="1"/>
                <c:pt idx="0">
                  <c:v>Sea Salt Extinction Fraction</c:v>
                </c:pt>
              </c:strCache>
            </c:strRef>
          </c:tx>
          <c:spPr>
            <a:solidFill>
              <a:srgbClr val="224AFB"/>
            </a:solidFill>
          </c:spPr>
          <c:invertIfNegative val="0"/>
          <c:cat>
            <c:numRef>
              <c:f>Species!$B$3:$B$14</c:f>
              <c:numCache>
                <c:formatCode>General</c:formatCode>
                <c:ptCount val="1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</c:numCache>
            </c:numRef>
          </c:cat>
          <c:val>
            <c:numRef>
              <c:f>Species!$BM$171:$BM$199</c:f>
              <c:numCache>
                <c:formatCode>0.00</c:formatCode>
                <c:ptCount val="29"/>
                <c:pt idx="1">
                  <c:v>1.7745934450860798E-2</c:v>
                </c:pt>
                <c:pt idx="2">
                  <c:v>0.13912492787306047</c:v>
                </c:pt>
                <c:pt idx="3">
                  <c:v>1.5836022938790946E-2</c:v>
                </c:pt>
                <c:pt idx="4">
                  <c:v>6.3284856044425061E-2</c:v>
                </c:pt>
                <c:pt idx="5">
                  <c:v>4.1421830121321397E-2</c:v>
                </c:pt>
                <c:pt idx="6">
                  <c:v>2.4286122158875607E-2</c:v>
                </c:pt>
                <c:pt idx="7">
                  <c:v>5.5459894903455521E-2</c:v>
                </c:pt>
                <c:pt idx="8">
                  <c:v>9.2050637712188299E-2</c:v>
                </c:pt>
                <c:pt idx="11">
                  <c:v>0.10499528252590744</c:v>
                </c:pt>
                <c:pt idx="12">
                  <c:v>6.3906913435737789E-2</c:v>
                </c:pt>
                <c:pt idx="13">
                  <c:v>9.4247540867324953E-2</c:v>
                </c:pt>
                <c:pt idx="14">
                  <c:v>2.9869992995625077E-2</c:v>
                </c:pt>
                <c:pt idx="15">
                  <c:v>1.2558551177291695E-2</c:v>
                </c:pt>
                <c:pt idx="16">
                  <c:v>3.6828632041750797E-2</c:v>
                </c:pt>
                <c:pt idx="17">
                  <c:v>3.1275998513301491E-2</c:v>
                </c:pt>
                <c:pt idx="18">
                  <c:v>3.3865111143291701E-2</c:v>
                </c:pt>
                <c:pt idx="19">
                  <c:v>5.2559604121796728E-2</c:v>
                </c:pt>
                <c:pt idx="20">
                  <c:v>9.5309389306160258E-2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0DF-4C86-9012-E023A68A1B19}"/>
            </c:ext>
          </c:extLst>
        </c:ser>
        <c:ser>
          <c:idx val="10"/>
          <c:order val="9"/>
          <c:tx>
            <c:strRef>
              <c:f>Species!$BN$2</c:f>
              <c:strCache>
                <c:ptCount val="1"/>
                <c:pt idx="0">
                  <c:v>Rayleigh Extinction Fraction</c:v>
                </c:pt>
              </c:strCache>
            </c:strRef>
          </c:tx>
          <c:spPr>
            <a:solidFill>
              <a:srgbClr val="FF99FF"/>
            </a:solidFill>
          </c:spPr>
          <c:invertIfNegative val="0"/>
          <c:cat>
            <c:numRef>
              <c:f>Species!$B$3:$B$14</c:f>
              <c:numCache>
                <c:formatCode>General</c:formatCode>
                <c:ptCount val="1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</c:numCache>
            </c:numRef>
          </c:cat>
          <c:val>
            <c:numRef>
              <c:f>Species!$BN$171:$BN$199</c:f>
              <c:numCache>
                <c:formatCode>0.00</c:formatCode>
                <c:ptCount val="29"/>
                <c:pt idx="1">
                  <c:v>3.9631200394126296</c:v>
                </c:pt>
                <c:pt idx="2">
                  <c:v>3.8891812122885643</c:v>
                </c:pt>
                <c:pt idx="3">
                  <c:v>3.7713689495120342</c:v>
                </c:pt>
                <c:pt idx="4">
                  <c:v>3.8744173829560098</c:v>
                </c:pt>
                <c:pt idx="5">
                  <c:v>3.7044734507637935</c:v>
                </c:pt>
                <c:pt idx="6">
                  <c:v>3.6603883591819821</c:v>
                </c:pt>
                <c:pt idx="7">
                  <c:v>3.7796987703466556</c:v>
                </c:pt>
                <c:pt idx="8">
                  <c:v>3.6654853843564696</c:v>
                </c:pt>
                <c:pt idx="11">
                  <c:v>3.6904297498801171</c:v>
                </c:pt>
                <c:pt idx="12">
                  <c:v>3.5610443226390625</c:v>
                </c:pt>
                <c:pt idx="13">
                  <c:v>3.4375864584772913</c:v>
                </c:pt>
                <c:pt idx="14">
                  <c:v>3.5032348843829189</c:v>
                </c:pt>
                <c:pt idx="15">
                  <c:v>3.2891070644940328</c:v>
                </c:pt>
                <c:pt idx="16">
                  <c:v>3.212149929005585</c:v>
                </c:pt>
                <c:pt idx="17">
                  <c:v>3.3811739238238658</c:v>
                </c:pt>
                <c:pt idx="18">
                  <c:v>3.090907920479661</c:v>
                </c:pt>
                <c:pt idx="19">
                  <c:v>3.0592526613275175</c:v>
                </c:pt>
                <c:pt idx="20">
                  <c:v>3.3013252102181427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0DF-4C86-9012-E023A68A1B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6463488"/>
        <c:axId val="156465408"/>
      </c:barChart>
      <c:lineChart>
        <c:grouping val="standard"/>
        <c:varyColors val="0"/>
        <c:ser>
          <c:idx val="2"/>
          <c:order val="0"/>
          <c:tx>
            <c:v>Natural Conditions</c:v>
          </c:tx>
          <c:spPr>
            <a:ln w="31750">
              <a:solidFill>
                <a:schemeClr val="accent1"/>
              </a:solidFill>
              <a:prstDash val="sysDot"/>
            </a:ln>
          </c:spPr>
          <c:marker>
            <c:symbol val="none"/>
          </c:marker>
          <c:cat>
            <c:numRef>
              <c:f>Species!$B$3:$B$31</c:f>
              <c:numCache>
                <c:formatCode>General</c:formatCode>
                <c:ptCount val="29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</c:numCache>
            </c:numRef>
          </c:cat>
          <c:val>
            <c:numRef>
              <c:f>Species!$G$171:$G$199</c:f>
              <c:numCache>
                <c:formatCode>0.00</c:formatCode>
                <c:ptCount val="29"/>
                <c:pt idx="0">
                  <c:v>3.7306103697999999</c:v>
                </c:pt>
                <c:pt idx="1">
                  <c:v>3.7306103697999999</c:v>
                </c:pt>
                <c:pt idx="2">
                  <c:v>3.7306103697999999</c:v>
                </c:pt>
                <c:pt idx="3">
                  <c:v>3.7306103697999999</c:v>
                </c:pt>
                <c:pt idx="4">
                  <c:v>3.7306103697999999</c:v>
                </c:pt>
                <c:pt idx="5">
                  <c:v>3.7306103697999999</c:v>
                </c:pt>
                <c:pt idx="6">
                  <c:v>3.7306103697999999</c:v>
                </c:pt>
                <c:pt idx="7">
                  <c:v>3.7306103697999999</c:v>
                </c:pt>
                <c:pt idx="8">
                  <c:v>3.7306103697999999</c:v>
                </c:pt>
                <c:pt idx="9">
                  <c:v>3.7306103697999999</c:v>
                </c:pt>
                <c:pt idx="10">
                  <c:v>3.7306103697999999</c:v>
                </c:pt>
                <c:pt idx="11">
                  <c:v>3.7306103697999999</c:v>
                </c:pt>
                <c:pt idx="12">
                  <c:v>3.7306103697999999</c:v>
                </c:pt>
                <c:pt idx="13">
                  <c:v>3.7306103697999999</c:v>
                </c:pt>
                <c:pt idx="14">
                  <c:v>3.7306103697999999</c:v>
                </c:pt>
                <c:pt idx="15">
                  <c:v>3.7306103697999999</c:v>
                </c:pt>
                <c:pt idx="16">
                  <c:v>3.7306103697999999</c:v>
                </c:pt>
                <c:pt idx="17">
                  <c:v>3.7306103697999999</c:v>
                </c:pt>
                <c:pt idx="18">
                  <c:v>3.7306103697999999</c:v>
                </c:pt>
                <c:pt idx="19">
                  <c:v>3.7306103697999999</c:v>
                </c:pt>
                <c:pt idx="20">
                  <c:v>3.7306103697999999</c:v>
                </c:pt>
                <c:pt idx="21">
                  <c:v>3.7306103697999999</c:v>
                </c:pt>
                <c:pt idx="22">
                  <c:v>3.7306103697999999</c:v>
                </c:pt>
                <c:pt idx="23">
                  <c:v>3.7306103697999999</c:v>
                </c:pt>
                <c:pt idx="24">
                  <c:v>3.7306103697999999</c:v>
                </c:pt>
                <c:pt idx="25">
                  <c:v>3.7306103697999999</c:v>
                </c:pt>
                <c:pt idx="26">
                  <c:v>3.7306103697999999</c:v>
                </c:pt>
                <c:pt idx="27">
                  <c:v>3.7306103697999999</c:v>
                </c:pt>
                <c:pt idx="28">
                  <c:v>3.7306103697999999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40DF-4C86-9012-E023A68A1B19}"/>
            </c:ext>
          </c:extLst>
        </c:ser>
        <c:ser>
          <c:idx val="1"/>
          <c:order val="1"/>
          <c:tx>
            <c:strRef>
              <c:f>Species!$BE$2</c:f>
              <c:strCache>
                <c:ptCount val="1"/>
                <c:pt idx="0">
                  <c:v>Haze Index - Annual</c:v>
                </c:pt>
              </c:strCache>
            </c:strRef>
          </c:tx>
          <c:spPr>
            <a:ln w="15875">
              <a:solidFill>
                <a:schemeClr val="tx1"/>
              </a:solidFill>
            </a:ln>
          </c:spPr>
          <c:marker>
            <c:symbol val="circle"/>
            <c:size val="7"/>
            <c:spPr>
              <a:solidFill>
                <a:schemeClr val="bg1"/>
              </a:solidFill>
              <a:ln w="12700">
                <a:solidFill>
                  <a:schemeClr val="tx1"/>
                </a:solidFill>
              </a:ln>
            </c:spPr>
          </c:marker>
          <c:cat>
            <c:numRef>
              <c:f>Species!$B$3:$B$31</c:f>
              <c:numCache>
                <c:formatCode>General</c:formatCode>
                <c:ptCount val="29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</c:numCache>
            </c:numRef>
          </c:cat>
          <c:val>
            <c:numRef>
              <c:f>Species!$BE$171:$BE$199</c:f>
              <c:numCache>
                <c:formatCode>0.00</c:formatCode>
                <c:ptCount val="29"/>
                <c:pt idx="1">
                  <c:v>8.2614304545454544</c:v>
                </c:pt>
                <c:pt idx="2">
                  <c:v>7.7704700000000013</c:v>
                </c:pt>
                <c:pt idx="3">
                  <c:v>6.9446634782608694</c:v>
                </c:pt>
                <c:pt idx="4">
                  <c:v>7.6130947826086945</c:v>
                </c:pt>
                <c:pt idx="5">
                  <c:v>6.6863486363636353</c:v>
                </c:pt>
                <c:pt idx="6">
                  <c:v>6.4274883333333337</c:v>
                </c:pt>
                <c:pt idx="7">
                  <c:v>6.862025</c:v>
                </c:pt>
                <c:pt idx="8">
                  <c:v>6.2600099999999994</c:v>
                </c:pt>
                <c:pt idx="11">
                  <c:v>6.3926314285714287</c:v>
                </c:pt>
                <c:pt idx="12">
                  <c:v>5.8144063636363637</c:v>
                </c:pt>
                <c:pt idx="13">
                  <c:v>5.4116481818181823</c:v>
                </c:pt>
                <c:pt idx="14">
                  <c:v>5.7541091304347836</c:v>
                </c:pt>
                <c:pt idx="15">
                  <c:v>4.9166009523809535</c:v>
                </c:pt>
                <c:pt idx="16">
                  <c:v>4.6891278260869571</c:v>
                </c:pt>
                <c:pt idx="17">
                  <c:v>5.2213431818181819</c:v>
                </c:pt>
                <c:pt idx="18">
                  <c:v>4.3650121739130441</c:v>
                </c:pt>
                <c:pt idx="19">
                  <c:v>4.2994709090909105</c:v>
                </c:pt>
                <c:pt idx="20">
                  <c:v>4.9246117391304338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40DF-4C86-9012-E023A68A1B19}"/>
            </c:ext>
          </c:extLst>
        </c:ser>
        <c:ser>
          <c:idx val="12"/>
          <c:order val="10"/>
          <c:tx>
            <c:strRef>
              <c:f>Species!$J$2</c:f>
              <c:strCache>
                <c:ptCount val="1"/>
                <c:pt idx="0">
                  <c:v>Haze Index - 5-Year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cat>
            <c:numRef>
              <c:f>Species!$B$3:$B$31</c:f>
              <c:numCache>
                <c:formatCode>General</c:formatCode>
                <c:ptCount val="29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</c:numCache>
            </c:numRef>
          </c:cat>
          <c:val>
            <c:numRef>
              <c:f>Species!$J$171:$J$199</c:f>
              <c:numCache>
                <c:formatCode>0.00</c:formatCode>
                <c:ptCount val="29"/>
                <c:pt idx="4">
                  <c:v>7.6474146788537558</c:v>
                </c:pt>
                <c:pt idx="5">
                  <c:v>7.4552014703557319</c:v>
                </c:pt>
                <c:pt idx="6">
                  <c:v>7.088413046113307</c:v>
                </c:pt>
                <c:pt idx="7">
                  <c:v>6.9067240461133066</c:v>
                </c:pt>
                <c:pt idx="8">
                  <c:v>6.769793350461133</c:v>
                </c:pt>
                <c:pt idx="9">
                  <c:v>6.5589679924242414</c:v>
                </c:pt>
                <c:pt idx="10">
                  <c:v>6.516507777777778</c:v>
                </c:pt>
                <c:pt idx="11">
                  <c:v>6.50488880952381</c:v>
                </c:pt>
                <c:pt idx="12">
                  <c:v>6.1556825974025982</c:v>
                </c:pt>
                <c:pt idx="13">
                  <c:v>5.8728953246753255</c:v>
                </c:pt>
                <c:pt idx="14">
                  <c:v>5.84319877611519</c:v>
                </c:pt>
                <c:pt idx="15">
                  <c:v>5.6578792113683427</c:v>
                </c:pt>
                <c:pt idx="16">
                  <c:v>5.3171784908714477</c:v>
                </c:pt>
                <c:pt idx="17">
                  <c:v>5.1985658545078106</c:v>
                </c:pt>
                <c:pt idx="18">
                  <c:v>4.989238652926784</c:v>
                </c:pt>
                <c:pt idx="19">
                  <c:v>4.6983110086580089</c:v>
                </c:pt>
                <c:pt idx="20">
                  <c:v>4.6999131660079057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40DF-4C86-9012-E023A68A1B19}"/>
            </c:ext>
          </c:extLst>
        </c:ser>
        <c:ser>
          <c:idx val="0"/>
          <c:order val="11"/>
          <c:tx>
            <c:strRef>
              <c:f>Species!$C$2</c:f>
              <c:strCache>
                <c:ptCount val="1"/>
                <c:pt idx="0">
                  <c:v>No Degradation</c:v>
                </c:pt>
              </c:strCache>
            </c:strRef>
          </c:tx>
          <c:spPr>
            <a:ln w="22225">
              <a:solidFill>
                <a:schemeClr val="tx1"/>
              </a:solidFill>
              <a:prstDash val="dash"/>
            </a:ln>
          </c:spPr>
          <c:marker>
            <c:symbol val="none"/>
          </c:marker>
          <c:cat>
            <c:numRef>
              <c:f>Species!$B$3:$B$31</c:f>
              <c:numCache>
                <c:formatCode>General</c:formatCode>
                <c:ptCount val="29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</c:numCache>
            </c:numRef>
          </c:cat>
          <c:val>
            <c:numRef>
              <c:f>Species!$C$171:$C$199</c:f>
              <c:numCache>
                <c:formatCode>0.00</c:formatCode>
                <c:ptCount val="29"/>
                <c:pt idx="4">
                  <c:v>7.6474146788537558</c:v>
                </c:pt>
                <c:pt idx="5">
                  <c:v>7.6474146788537558</c:v>
                </c:pt>
                <c:pt idx="6">
                  <c:v>7.6474146788537558</c:v>
                </c:pt>
                <c:pt idx="7">
                  <c:v>7.6474146788537558</c:v>
                </c:pt>
                <c:pt idx="8">
                  <c:v>7.6474146788537558</c:v>
                </c:pt>
                <c:pt idx="9">
                  <c:v>7.6474146788537558</c:v>
                </c:pt>
                <c:pt idx="10">
                  <c:v>7.6474146788537558</c:v>
                </c:pt>
                <c:pt idx="11">
                  <c:v>7.6474146788537558</c:v>
                </c:pt>
                <c:pt idx="12">
                  <c:v>7.6474146788537558</c:v>
                </c:pt>
                <c:pt idx="13">
                  <c:v>7.6474146788537558</c:v>
                </c:pt>
                <c:pt idx="14">
                  <c:v>7.6474146788537558</c:v>
                </c:pt>
                <c:pt idx="15">
                  <c:v>7.6474146788537558</c:v>
                </c:pt>
                <c:pt idx="16">
                  <c:v>7.6474146788537558</c:v>
                </c:pt>
                <c:pt idx="17">
                  <c:v>7.6474146788537558</c:v>
                </c:pt>
                <c:pt idx="18">
                  <c:v>7.6474146788537558</c:v>
                </c:pt>
                <c:pt idx="19">
                  <c:v>7.6474146788537558</c:v>
                </c:pt>
                <c:pt idx="20">
                  <c:v>7.6474146788537558</c:v>
                </c:pt>
                <c:pt idx="21">
                  <c:v>7.6474146788537558</c:v>
                </c:pt>
                <c:pt idx="22">
                  <c:v>7.6474146788537558</c:v>
                </c:pt>
                <c:pt idx="23">
                  <c:v>7.6474146788537558</c:v>
                </c:pt>
                <c:pt idx="24">
                  <c:v>7.6474146788537558</c:v>
                </c:pt>
                <c:pt idx="25">
                  <c:v>7.6474146788537558</c:v>
                </c:pt>
                <c:pt idx="26">
                  <c:v>7.6474146788537558</c:v>
                </c:pt>
                <c:pt idx="27">
                  <c:v>7.6474146788537558</c:v>
                </c:pt>
                <c:pt idx="28">
                  <c:v>7.6474146788537558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40DF-4C86-9012-E023A68A1B19}"/>
            </c:ext>
          </c:extLst>
        </c:ser>
        <c:ser>
          <c:idx val="14"/>
          <c:order val="12"/>
          <c:tx>
            <c:strRef>
              <c:f>Species!$K$2</c:f>
              <c:strCache>
                <c:ptCount val="1"/>
                <c:pt idx="0">
                  <c:v>Base Case - 20% Clearest</c:v>
                </c:pt>
              </c:strCache>
            </c:strRef>
          </c:tx>
          <c:spPr>
            <a:ln>
              <a:noFill/>
            </a:ln>
          </c:spPr>
          <c:marker>
            <c:symbol val="x"/>
            <c:size val="7"/>
            <c:spPr>
              <a:noFill/>
              <a:ln>
                <a:solidFill>
                  <a:srgbClr val="FF0000"/>
                </a:solidFill>
              </a:ln>
            </c:spPr>
          </c:marker>
          <c:val>
            <c:numRef>
              <c:f>Species!$K$171:$K$199</c:f>
              <c:numCache>
                <c:formatCode>0.00</c:formatCode>
                <c:ptCount val="29"/>
                <c:pt idx="28">
                  <c:v>5.1100000000000003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DA-45BA-A87E-C52CF02A4459}"/>
            </c:ext>
          </c:extLst>
        </c:ser>
        <c:ser>
          <c:idx val="13"/>
          <c:order val="13"/>
          <c:tx>
            <c:v>Reasonable Progress Goal (RPG)</c:v>
          </c:tx>
          <c:spPr>
            <a:ln>
              <a:noFill/>
            </a:ln>
          </c:spPr>
          <c:marker>
            <c:symbol val="plus"/>
            <c:size val="7"/>
            <c:spPr>
              <a:ln>
                <a:solidFill>
                  <a:schemeClr val="tx1"/>
                </a:solidFill>
              </a:ln>
            </c:spPr>
          </c:marker>
          <c:cat>
            <c:numRef>
              <c:f>Species!$B$3:$B$31</c:f>
              <c:numCache>
                <c:formatCode>General</c:formatCode>
                <c:ptCount val="29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</c:numCache>
            </c:numRef>
          </c:cat>
          <c:val>
            <c:numRef>
              <c:f>Species!$L$171:$L$199</c:f>
              <c:numCache>
                <c:formatCode>0.00</c:formatCode>
                <c:ptCount val="29"/>
                <c:pt idx="28">
                  <c:v>5.0599999999999996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40DF-4C86-9012-E023A68A1B19}"/>
            </c:ext>
          </c:extLst>
        </c:ser>
        <c:ser>
          <c:idx val="11"/>
          <c:order val="14"/>
          <c:tx>
            <c:v>Straight Line Path to RPG</c:v>
          </c:tx>
          <c:spPr>
            <a:ln w="22225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numRef>
              <c:f>Species!$B$3:$B$31</c:f>
              <c:numCache>
                <c:formatCode>General</c:formatCode>
                <c:ptCount val="29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</c:numCache>
            </c:numRef>
          </c:cat>
          <c:val>
            <c:numRef>
              <c:f>Species!$E$171:$E$199</c:f>
              <c:numCache>
                <c:formatCode>0.00</c:formatCode>
                <c:ptCount val="29"/>
                <c:pt idx="4">
                  <c:v>7.6474146788537558</c:v>
                </c:pt>
                <c:pt idx="5">
                  <c:v>7.5396057339015163</c:v>
                </c:pt>
                <c:pt idx="6">
                  <c:v>7.4317967889492769</c:v>
                </c:pt>
                <c:pt idx="7">
                  <c:v>7.3239878439970374</c:v>
                </c:pt>
                <c:pt idx="8">
                  <c:v>7.2161788990447979</c:v>
                </c:pt>
                <c:pt idx="9">
                  <c:v>7.1083699540925585</c:v>
                </c:pt>
                <c:pt idx="10">
                  <c:v>7.000561009140319</c:v>
                </c:pt>
                <c:pt idx="11">
                  <c:v>6.8927520641880795</c:v>
                </c:pt>
                <c:pt idx="12">
                  <c:v>6.78494311923584</c:v>
                </c:pt>
                <c:pt idx="13">
                  <c:v>6.6771341742836006</c:v>
                </c:pt>
                <c:pt idx="14">
                  <c:v>6.5693252293313611</c:v>
                </c:pt>
                <c:pt idx="15">
                  <c:v>6.4615162843791216</c:v>
                </c:pt>
                <c:pt idx="16">
                  <c:v>6.3537073394268822</c:v>
                </c:pt>
                <c:pt idx="17">
                  <c:v>6.2458983944746427</c:v>
                </c:pt>
                <c:pt idx="18">
                  <c:v>6.1380894495224032</c:v>
                </c:pt>
                <c:pt idx="19">
                  <c:v>6.0302805045701637</c:v>
                </c:pt>
                <c:pt idx="20">
                  <c:v>5.9224715596179243</c:v>
                </c:pt>
                <c:pt idx="21">
                  <c:v>5.8146626146656848</c:v>
                </c:pt>
                <c:pt idx="22">
                  <c:v>5.7068536697134453</c:v>
                </c:pt>
                <c:pt idx="23">
                  <c:v>5.5990447247612058</c:v>
                </c:pt>
                <c:pt idx="24">
                  <c:v>5.4912357798089664</c:v>
                </c:pt>
                <c:pt idx="25">
                  <c:v>5.3834268348567269</c:v>
                </c:pt>
                <c:pt idx="26">
                  <c:v>5.2756178899044874</c:v>
                </c:pt>
                <c:pt idx="27">
                  <c:v>5.167808944952248</c:v>
                </c:pt>
                <c:pt idx="28">
                  <c:v>5.0599999999999996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40DF-4C86-9012-E023A68A1B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6463488"/>
        <c:axId val="156465408"/>
      </c:lineChart>
      <c:catAx>
        <c:axId val="15646348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 sz="1200"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156465408"/>
        <c:crosses val="autoZero"/>
        <c:auto val="1"/>
        <c:lblAlgn val="ctr"/>
        <c:lblOffset val="100"/>
        <c:noMultiLvlLbl val="0"/>
      </c:catAx>
      <c:valAx>
        <c:axId val="156465408"/>
        <c:scaling>
          <c:orientation val="minMax"/>
          <c:max val="31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400"/>
                </a:pPr>
                <a:r>
                  <a:rPr lang="en-US" sz="1400"/>
                  <a:t>Haze Index (deciviews)</a:t>
                </a:r>
              </a:p>
            </c:rich>
          </c:tx>
          <c:overlay val="0"/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1200"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156463488"/>
        <c:crosses val="autoZero"/>
        <c:crossBetween val="between"/>
        <c:majorUnit val="5"/>
      </c:valAx>
    </c:plotArea>
    <c:legend>
      <c:legendPos val="r"/>
      <c:overlay val="0"/>
      <c:spPr>
        <a:solidFill>
          <a:schemeClr val="bg1"/>
        </a:solidFill>
        <a:ln>
          <a:solidFill>
            <a:schemeClr val="tx1"/>
          </a:solidFill>
        </a:ln>
      </c:spPr>
    </c:legend>
    <c:plotVisOnly val="1"/>
    <c:dispBlanksAs val="gap"/>
    <c:showDLblsOverMax val="0"/>
  </c:chart>
  <c:spPr>
    <a:ln>
      <a:noFill/>
    </a:ln>
  </c:spPr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3"/>
          <c:order val="1"/>
          <c:tx>
            <c:strRef>
              <c:f>Species!$BQ$2</c:f>
              <c:strCache>
                <c:ptCount val="1"/>
                <c:pt idx="0">
                  <c:v>Sulfate Extinction Fraction</c:v>
                </c:pt>
              </c:strCache>
            </c:strRef>
          </c:tx>
          <c:spPr>
            <a:solidFill>
              <a:srgbClr val="FDF733"/>
            </a:solidFill>
          </c:spPr>
          <c:invertIfNegative val="0"/>
          <c:cat>
            <c:numRef>
              <c:f>Species!$B$3:$B$31</c:f>
              <c:numCache>
                <c:formatCode>General</c:formatCode>
                <c:ptCount val="29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</c:numCache>
            </c:numRef>
          </c:cat>
          <c:val>
            <c:numRef>
              <c:f>Species!$BQ$171:$BQ$199</c:f>
              <c:numCache>
                <c:formatCode>0.00</c:formatCode>
                <c:ptCount val="29"/>
                <c:pt idx="1">
                  <c:v>16.260971401229003</c:v>
                </c:pt>
                <c:pt idx="2">
                  <c:v>17.934299542607075</c:v>
                </c:pt>
                <c:pt idx="3">
                  <c:v>13.498391107488684</c:v>
                </c:pt>
                <c:pt idx="4">
                  <c:v>14.415584257649396</c:v>
                </c:pt>
                <c:pt idx="5">
                  <c:v>14.382649541790238</c:v>
                </c:pt>
                <c:pt idx="6">
                  <c:v>13.94480488732836</c:v>
                </c:pt>
                <c:pt idx="7">
                  <c:v>14.006795326131041</c:v>
                </c:pt>
                <c:pt idx="8">
                  <c:v>9.462159366223462</c:v>
                </c:pt>
                <c:pt idx="11">
                  <c:v>9.9634461583546141</c:v>
                </c:pt>
                <c:pt idx="12">
                  <c:v>7.2200839470701741</c:v>
                </c:pt>
                <c:pt idx="13">
                  <c:v>6.4923693672616443</c:v>
                </c:pt>
                <c:pt idx="14">
                  <c:v>8.0687973234869208</c:v>
                </c:pt>
                <c:pt idx="15">
                  <c:v>6.4985503063629535</c:v>
                </c:pt>
                <c:pt idx="16">
                  <c:v>4.064737010112343</c:v>
                </c:pt>
                <c:pt idx="17">
                  <c:v>4.1480377559075077</c:v>
                </c:pt>
                <c:pt idx="18">
                  <c:v>4.1247408996835464</c:v>
                </c:pt>
                <c:pt idx="19">
                  <c:v>3.6063460507799054</c:v>
                </c:pt>
                <c:pt idx="20">
                  <c:v>3.6380568934179651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1A-4DD3-AABD-4FA15B4FEF38}"/>
            </c:ext>
          </c:extLst>
        </c:ser>
        <c:ser>
          <c:idx val="4"/>
          <c:order val="2"/>
          <c:tx>
            <c:strRef>
              <c:f>Species!$BR$2</c:f>
              <c:strCache>
                <c:ptCount val="1"/>
                <c:pt idx="0">
                  <c:v>Nitrate Extinction Fraction</c:v>
                </c:pt>
              </c:strCache>
            </c:strRef>
          </c:tx>
          <c:spPr>
            <a:solidFill>
              <a:srgbClr val="ED462F"/>
            </a:solidFill>
          </c:spPr>
          <c:invertIfNegative val="0"/>
          <c:cat>
            <c:numRef>
              <c:f>Species!$B$3:$B$31</c:f>
              <c:numCache>
                <c:formatCode>General</c:formatCode>
                <c:ptCount val="29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</c:numCache>
            </c:numRef>
          </c:cat>
          <c:val>
            <c:numRef>
              <c:f>Species!$BR$171:$BR$199</c:f>
              <c:numCache>
                <c:formatCode>0.00</c:formatCode>
                <c:ptCount val="29"/>
                <c:pt idx="1">
                  <c:v>0.63490833158082571</c:v>
                </c:pt>
                <c:pt idx="2">
                  <c:v>0.44260201013458161</c:v>
                </c:pt>
                <c:pt idx="3">
                  <c:v>0.59198750219876628</c:v>
                </c:pt>
                <c:pt idx="4">
                  <c:v>0.62075597409292771</c:v>
                </c:pt>
                <c:pt idx="5">
                  <c:v>0.32814530782607787</c:v>
                </c:pt>
                <c:pt idx="6">
                  <c:v>0.45559835552774658</c:v>
                </c:pt>
                <c:pt idx="7">
                  <c:v>0.38917247784098563</c:v>
                </c:pt>
                <c:pt idx="8">
                  <c:v>0.36791933534130988</c:v>
                </c:pt>
                <c:pt idx="11">
                  <c:v>0.65048162980353241</c:v>
                </c:pt>
                <c:pt idx="12">
                  <c:v>0.48551858467403552</c:v>
                </c:pt>
                <c:pt idx="13">
                  <c:v>0.94912927738680553</c:v>
                </c:pt>
                <c:pt idx="14">
                  <c:v>0.76802110638394017</c:v>
                </c:pt>
                <c:pt idx="15">
                  <c:v>1.1120999848770119</c:v>
                </c:pt>
                <c:pt idx="16">
                  <c:v>0.7799885302955184</c:v>
                </c:pt>
                <c:pt idx="17">
                  <c:v>0.81063558978490891</c:v>
                </c:pt>
                <c:pt idx="18">
                  <c:v>1.5537064454040881</c:v>
                </c:pt>
                <c:pt idx="19">
                  <c:v>1.1257139929607038</c:v>
                </c:pt>
                <c:pt idx="20">
                  <c:v>0.57472827842705676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E1A-4DD3-AABD-4FA15B4FEF38}"/>
            </c:ext>
          </c:extLst>
        </c:ser>
        <c:ser>
          <c:idx val="5"/>
          <c:order val="3"/>
          <c:tx>
            <c:strRef>
              <c:f>Species!$BS$2</c:f>
              <c:strCache>
                <c:ptCount val="1"/>
                <c:pt idx="0">
                  <c:v>Organic Carbon Mass Extinction Fraction</c:v>
                </c:pt>
              </c:strCache>
            </c:strRef>
          </c:tx>
          <c:spPr>
            <a:solidFill>
              <a:srgbClr val="64CE0E"/>
            </a:solidFill>
          </c:spPr>
          <c:invertIfNegative val="0"/>
          <c:cat>
            <c:numRef>
              <c:f>Species!$B$3:$B$31</c:f>
              <c:numCache>
                <c:formatCode>General</c:formatCode>
                <c:ptCount val="29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</c:numCache>
            </c:numRef>
          </c:cat>
          <c:val>
            <c:numRef>
              <c:f>Species!$BS$171:$BS$199</c:f>
              <c:numCache>
                <c:formatCode>0.00</c:formatCode>
                <c:ptCount val="29"/>
                <c:pt idx="1">
                  <c:v>1.9079769695755999</c:v>
                </c:pt>
                <c:pt idx="2">
                  <c:v>1.9204922128902997</c:v>
                </c:pt>
                <c:pt idx="3">
                  <c:v>2.4491159866069863</c:v>
                </c:pt>
                <c:pt idx="4">
                  <c:v>2.1497643852974369</c:v>
                </c:pt>
                <c:pt idx="5">
                  <c:v>1.7906761685656911</c:v>
                </c:pt>
                <c:pt idx="6">
                  <c:v>1.5017197742572248</c:v>
                </c:pt>
                <c:pt idx="7">
                  <c:v>2.4983082466289335</c:v>
                </c:pt>
                <c:pt idx="8">
                  <c:v>1.7066353015992042</c:v>
                </c:pt>
                <c:pt idx="11">
                  <c:v>2.3432277939224777</c:v>
                </c:pt>
                <c:pt idx="12">
                  <c:v>2.187229705014297</c:v>
                </c:pt>
                <c:pt idx="13">
                  <c:v>1.6218659972839402</c:v>
                </c:pt>
                <c:pt idx="14">
                  <c:v>1.6166802571473089</c:v>
                </c:pt>
                <c:pt idx="15">
                  <c:v>2.0867099512720411</c:v>
                </c:pt>
                <c:pt idx="16">
                  <c:v>1.3937122160393327</c:v>
                </c:pt>
                <c:pt idx="17">
                  <c:v>1.9474720453144672</c:v>
                </c:pt>
                <c:pt idx="18">
                  <c:v>1.9762237945211416</c:v>
                </c:pt>
                <c:pt idx="19">
                  <c:v>1.6282018931072977</c:v>
                </c:pt>
                <c:pt idx="20">
                  <c:v>1.640742235946907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E1A-4DD3-AABD-4FA15B4FEF38}"/>
            </c:ext>
          </c:extLst>
        </c:ser>
        <c:ser>
          <c:idx val="6"/>
          <c:order val="4"/>
          <c:tx>
            <c:strRef>
              <c:f>Species!$BT$2</c:f>
              <c:strCache>
                <c:ptCount val="1"/>
                <c:pt idx="0">
                  <c:v>Light Absorbing Carbon Extinction Fraction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cat>
            <c:numRef>
              <c:f>Species!$B$3:$B$31</c:f>
              <c:numCache>
                <c:formatCode>General</c:formatCode>
                <c:ptCount val="29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</c:numCache>
            </c:numRef>
          </c:cat>
          <c:val>
            <c:numRef>
              <c:f>Species!$BT$171:$BT$199</c:f>
              <c:numCache>
                <c:formatCode>0.00</c:formatCode>
                <c:ptCount val="29"/>
                <c:pt idx="1">
                  <c:v>0.77615581271042888</c:v>
                </c:pt>
                <c:pt idx="2">
                  <c:v>0.66786410163613663</c:v>
                </c:pt>
                <c:pt idx="3">
                  <c:v>0.84454210337586844</c:v>
                </c:pt>
                <c:pt idx="4">
                  <c:v>0.73421023923933015</c:v>
                </c:pt>
                <c:pt idx="5">
                  <c:v>0.78849461912012142</c:v>
                </c:pt>
                <c:pt idx="6">
                  <c:v>0.65884125121398562</c:v>
                </c:pt>
                <c:pt idx="7">
                  <c:v>0.81964025131267559</c:v>
                </c:pt>
                <c:pt idx="8">
                  <c:v>0.56820138998275749</c:v>
                </c:pt>
                <c:pt idx="11">
                  <c:v>0.71375711675659737</c:v>
                </c:pt>
                <c:pt idx="12">
                  <c:v>0.63737640734935941</c:v>
                </c:pt>
                <c:pt idx="13">
                  <c:v>0.53266623724668349</c:v>
                </c:pt>
                <c:pt idx="14">
                  <c:v>0.5448680812458716</c:v>
                </c:pt>
                <c:pt idx="15">
                  <c:v>0.60471930365972115</c:v>
                </c:pt>
                <c:pt idx="16">
                  <c:v>0.42817641052079775</c:v>
                </c:pt>
                <c:pt idx="17">
                  <c:v>0.53020901479077998</c:v>
                </c:pt>
                <c:pt idx="18">
                  <c:v>0.64057137189938351</c:v>
                </c:pt>
                <c:pt idx="19">
                  <c:v>0.60662123275905655</c:v>
                </c:pt>
                <c:pt idx="20">
                  <c:v>0.62485092634187445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E1A-4DD3-AABD-4FA15B4FEF38}"/>
            </c:ext>
          </c:extLst>
        </c:ser>
        <c:ser>
          <c:idx val="7"/>
          <c:order val="5"/>
          <c:tx>
            <c:strRef>
              <c:f>Species!$BU$2</c:f>
              <c:strCache>
                <c:ptCount val="1"/>
                <c:pt idx="0">
                  <c:v>Soil Extinction Fraction</c:v>
                </c:pt>
              </c:strCache>
            </c:strRef>
          </c:tx>
          <c:spPr>
            <a:solidFill>
              <a:srgbClr val="8C4825"/>
            </a:solidFill>
          </c:spPr>
          <c:invertIfNegative val="0"/>
          <c:cat>
            <c:numRef>
              <c:f>Species!$B$3:$B$31</c:f>
              <c:numCache>
                <c:formatCode>General</c:formatCode>
                <c:ptCount val="29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</c:numCache>
            </c:numRef>
          </c:cat>
          <c:val>
            <c:numRef>
              <c:f>Species!$BU$171:$BU$199</c:f>
              <c:numCache>
                <c:formatCode>0.00</c:formatCode>
                <c:ptCount val="29"/>
                <c:pt idx="1">
                  <c:v>9.3945347656711919E-2</c:v>
                </c:pt>
                <c:pt idx="2">
                  <c:v>0.10747274941745043</c:v>
                </c:pt>
                <c:pt idx="3">
                  <c:v>9.1601288412229878E-2</c:v>
                </c:pt>
                <c:pt idx="4">
                  <c:v>0.11460773065747336</c:v>
                </c:pt>
                <c:pt idx="5">
                  <c:v>5.4294157785292153E-2</c:v>
                </c:pt>
                <c:pt idx="6">
                  <c:v>7.8402854529579638E-2</c:v>
                </c:pt>
                <c:pt idx="7">
                  <c:v>0.10303262123392133</c:v>
                </c:pt>
                <c:pt idx="8">
                  <c:v>9.2740297841342773E-2</c:v>
                </c:pt>
                <c:pt idx="11">
                  <c:v>4.7442980449753834E-2</c:v>
                </c:pt>
                <c:pt idx="12">
                  <c:v>7.4127421511625213E-2</c:v>
                </c:pt>
                <c:pt idx="13">
                  <c:v>7.1951602043926186E-2</c:v>
                </c:pt>
                <c:pt idx="14">
                  <c:v>6.0354809531051823E-2</c:v>
                </c:pt>
                <c:pt idx="15">
                  <c:v>6.0138155915622889E-2</c:v>
                </c:pt>
                <c:pt idx="16">
                  <c:v>5.8186955225338025E-2</c:v>
                </c:pt>
                <c:pt idx="17">
                  <c:v>4.9666005609050101E-2</c:v>
                </c:pt>
                <c:pt idx="18">
                  <c:v>5.9250438027211992E-2</c:v>
                </c:pt>
                <c:pt idx="19">
                  <c:v>4.7343571161419899E-2</c:v>
                </c:pt>
                <c:pt idx="20">
                  <c:v>7.3142023965058547E-2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E1A-4DD3-AABD-4FA15B4FEF38}"/>
            </c:ext>
          </c:extLst>
        </c:ser>
        <c:ser>
          <c:idx val="8"/>
          <c:order val="6"/>
          <c:tx>
            <c:strRef>
              <c:f>Species!$BV$2</c:f>
              <c:strCache>
                <c:ptCount val="1"/>
                <c:pt idx="0">
                  <c:v>Coarse Mass Extinction Fraction</c:v>
                </c:pt>
              </c:strCache>
            </c:strRef>
          </c:tx>
          <c:spPr>
            <a:solidFill>
              <a:srgbClr val="BDBDBD"/>
            </a:solidFill>
          </c:spPr>
          <c:invertIfNegative val="0"/>
          <c:cat>
            <c:numRef>
              <c:f>Species!$B$3:$B$31</c:f>
              <c:numCache>
                <c:formatCode>General</c:formatCode>
                <c:ptCount val="29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</c:numCache>
            </c:numRef>
          </c:cat>
          <c:val>
            <c:numRef>
              <c:f>Species!$BV$171:$BV$199</c:f>
              <c:numCache>
                <c:formatCode>0.00</c:formatCode>
                <c:ptCount val="29"/>
                <c:pt idx="1">
                  <c:v>0.50199527194270444</c:v>
                </c:pt>
                <c:pt idx="2">
                  <c:v>0.37425408021850792</c:v>
                </c:pt>
                <c:pt idx="3">
                  <c:v>0.6214115139370433</c:v>
                </c:pt>
                <c:pt idx="4">
                  <c:v>0.46302707416296707</c:v>
                </c:pt>
                <c:pt idx="5">
                  <c:v>0.45243918169489361</c:v>
                </c:pt>
                <c:pt idx="6">
                  <c:v>0.51953898756275607</c:v>
                </c:pt>
                <c:pt idx="7">
                  <c:v>0.58597303494287634</c:v>
                </c:pt>
                <c:pt idx="8">
                  <c:v>0.44337393959249988</c:v>
                </c:pt>
                <c:pt idx="11">
                  <c:v>0.53442250974220973</c:v>
                </c:pt>
                <c:pt idx="12">
                  <c:v>0.69875880481198371</c:v>
                </c:pt>
                <c:pt idx="13">
                  <c:v>0.5594637761552762</c:v>
                </c:pt>
                <c:pt idx="14">
                  <c:v>0.5621460239819529</c:v>
                </c:pt>
                <c:pt idx="15">
                  <c:v>0.45985679658325979</c:v>
                </c:pt>
                <c:pt idx="16">
                  <c:v>0.5311984635083058</c:v>
                </c:pt>
                <c:pt idx="17">
                  <c:v>0.50844244563279939</c:v>
                </c:pt>
                <c:pt idx="18">
                  <c:v>0.54260093136300724</c:v>
                </c:pt>
                <c:pt idx="19">
                  <c:v>0.48771684644926344</c:v>
                </c:pt>
                <c:pt idx="20">
                  <c:v>0.50664912566539122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E1A-4DD3-AABD-4FA15B4FEF38}"/>
            </c:ext>
          </c:extLst>
        </c:ser>
        <c:ser>
          <c:idx val="9"/>
          <c:order val="7"/>
          <c:tx>
            <c:strRef>
              <c:f>Species!$BW$2</c:f>
              <c:strCache>
                <c:ptCount val="1"/>
                <c:pt idx="0">
                  <c:v>Sea Salt Extinction Fraction</c:v>
                </c:pt>
              </c:strCache>
            </c:strRef>
          </c:tx>
          <c:spPr>
            <a:solidFill>
              <a:srgbClr val="224AFB"/>
            </a:solidFill>
          </c:spPr>
          <c:invertIfNegative val="0"/>
          <c:cat>
            <c:numRef>
              <c:f>Species!$B$3:$B$31</c:f>
              <c:numCache>
                <c:formatCode>General</c:formatCode>
                <c:ptCount val="29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</c:numCache>
            </c:numRef>
          </c:cat>
          <c:val>
            <c:numRef>
              <c:f>Species!$BW$171:$BW$199</c:f>
              <c:numCache>
                <c:formatCode>0.00</c:formatCode>
                <c:ptCount val="29"/>
                <c:pt idx="1">
                  <c:v>4.7217883548716531E-3</c:v>
                </c:pt>
                <c:pt idx="2">
                  <c:v>1.272675148588292E-2</c:v>
                </c:pt>
                <c:pt idx="3">
                  <c:v>8.0938429180041165E-4</c:v>
                </c:pt>
                <c:pt idx="4">
                  <c:v>6.6255022439403261E-2</c:v>
                </c:pt>
                <c:pt idx="5">
                  <c:v>3.2846041786334934E-2</c:v>
                </c:pt>
                <c:pt idx="6">
                  <c:v>2.0131373428778146E-2</c:v>
                </c:pt>
                <c:pt idx="7">
                  <c:v>4.5782517579877141E-2</c:v>
                </c:pt>
                <c:pt idx="8">
                  <c:v>8.6586527129994054E-3</c:v>
                </c:pt>
                <c:pt idx="11">
                  <c:v>6.5394551250601396E-2</c:v>
                </c:pt>
                <c:pt idx="12">
                  <c:v>3.5926015570876553E-2</c:v>
                </c:pt>
                <c:pt idx="13">
                  <c:v>5.4946934678521894E-2</c:v>
                </c:pt>
                <c:pt idx="14">
                  <c:v>6.9227274079939255E-2</c:v>
                </c:pt>
                <c:pt idx="15">
                  <c:v>6.8741272959830749E-2</c:v>
                </c:pt>
                <c:pt idx="16">
                  <c:v>5.1103400897236501E-2</c:v>
                </c:pt>
                <c:pt idx="17">
                  <c:v>6.0853943133645012E-2</c:v>
                </c:pt>
                <c:pt idx="18">
                  <c:v>8.0267033551827613E-2</c:v>
                </c:pt>
                <c:pt idx="19">
                  <c:v>6.6296190191968821E-2</c:v>
                </c:pt>
                <c:pt idx="20">
                  <c:v>6.0233226238128344E-2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E1A-4DD3-AABD-4FA15B4FEF38}"/>
            </c:ext>
          </c:extLst>
        </c:ser>
        <c:ser>
          <c:idx val="10"/>
          <c:order val="8"/>
          <c:tx>
            <c:strRef>
              <c:f>Species!$BX$2</c:f>
              <c:strCache>
                <c:ptCount val="1"/>
                <c:pt idx="0">
                  <c:v>Rayleigh Extinction Fraction</c:v>
                </c:pt>
              </c:strCache>
            </c:strRef>
          </c:tx>
          <c:spPr>
            <a:solidFill>
              <a:srgbClr val="FF99FF"/>
            </a:solidFill>
          </c:spPr>
          <c:invertIfNegative val="0"/>
          <c:cat>
            <c:numRef>
              <c:f>Species!$B$3:$B$31</c:f>
              <c:numCache>
                <c:formatCode>General</c:formatCode>
                <c:ptCount val="29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</c:numCache>
            </c:numRef>
          </c:cat>
          <c:val>
            <c:numRef>
              <c:f>Species!$BX$171:$BX$199</c:f>
              <c:numCache>
                <c:formatCode>0.00</c:formatCode>
                <c:ptCount val="29"/>
                <c:pt idx="1">
                  <c:v>2.2845906555412667</c:v>
                </c:pt>
                <c:pt idx="2">
                  <c:v>1.9692424507951087</c:v>
                </c:pt>
                <c:pt idx="3">
                  <c:v>2.5541172966209507</c:v>
                </c:pt>
                <c:pt idx="4">
                  <c:v>2.4100901853799583</c:v>
                </c:pt>
                <c:pt idx="5">
                  <c:v>2.677059752507994</c:v>
                </c:pt>
                <c:pt idx="6">
                  <c:v>2.5564632526491788</c:v>
                </c:pt>
                <c:pt idx="7">
                  <c:v>2.6141363938949018</c:v>
                </c:pt>
                <c:pt idx="8">
                  <c:v>3.4459748985246041</c:v>
                </c:pt>
                <c:pt idx="11">
                  <c:v>3.1575245366901243</c:v>
                </c:pt>
                <c:pt idx="12">
                  <c:v>3.5196488357645355</c:v>
                </c:pt>
                <c:pt idx="13">
                  <c:v>3.5911359294217733</c:v>
                </c:pt>
                <c:pt idx="14">
                  <c:v>3.495489630428418</c:v>
                </c:pt>
                <c:pt idx="15">
                  <c:v>3.5458040818487286</c:v>
                </c:pt>
                <c:pt idx="16">
                  <c:v>3.926054632639409</c:v>
                </c:pt>
                <c:pt idx="17">
                  <c:v>3.7580299969762514</c:v>
                </c:pt>
                <c:pt idx="18">
                  <c:v>3.7238414066502461</c:v>
                </c:pt>
                <c:pt idx="19">
                  <c:v>3.8977821431883508</c:v>
                </c:pt>
                <c:pt idx="20">
                  <c:v>3.9248216053317702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BE1A-4DD3-AABD-4FA15B4FEF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63546624"/>
        <c:axId val="163548544"/>
      </c:barChart>
      <c:lineChart>
        <c:grouping val="standard"/>
        <c:varyColors val="0"/>
        <c:ser>
          <c:idx val="1"/>
          <c:order val="0"/>
          <c:tx>
            <c:strRef>
              <c:f>Species!$W$2</c:f>
              <c:strCache>
                <c:ptCount val="1"/>
                <c:pt idx="0">
                  <c:v>Haze Index - Annual</c:v>
                </c:pt>
              </c:strCache>
            </c:strRef>
          </c:tx>
          <c:spPr>
            <a:ln w="15875">
              <a:solidFill>
                <a:schemeClr val="tx1"/>
              </a:solidFill>
            </a:ln>
          </c:spPr>
          <c:marker>
            <c:symbol val="circle"/>
            <c:size val="7"/>
            <c:spPr>
              <a:solidFill>
                <a:schemeClr val="bg1"/>
              </a:solidFill>
              <a:ln w="12700">
                <a:solidFill>
                  <a:schemeClr val="tx1"/>
                </a:solidFill>
              </a:ln>
            </c:spPr>
          </c:marker>
          <c:cat>
            <c:numRef>
              <c:f>Species!$B$3:$B$31</c:f>
              <c:numCache>
                <c:formatCode>General</c:formatCode>
                <c:ptCount val="29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</c:numCache>
            </c:numRef>
          </c:cat>
          <c:val>
            <c:numRef>
              <c:f>Species!$W$171:$W$199</c:f>
              <c:numCache>
                <c:formatCode>0.00</c:formatCode>
                <c:ptCount val="29"/>
                <c:pt idx="1">
                  <c:v>22.465265217391305</c:v>
                </c:pt>
                <c:pt idx="2">
                  <c:v>23.428953750000005</c:v>
                </c:pt>
                <c:pt idx="3">
                  <c:v>20.651976666666666</c:v>
                </c:pt>
                <c:pt idx="4">
                  <c:v>20.974295416666667</c:v>
                </c:pt>
                <c:pt idx="5">
                  <c:v>20.506604347826087</c:v>
                </c:pt>
                <c:pt idx="6">
                  <c:v>19.735500833333337</c:v>
                </c:pt>
                <c:pt idx="7">
                  <c:v>21.062840869565218</c:v>
                </c:pt>
                <c:pt idx="8">
                  <c:v>16.095663181818178</c:v>
                </c:pt>
                <c:pt idx="11">
                  <c:v>17.475696363636366</c:v>
                </c:pt>
                <c:pt idx="12">
                  <c:v>14.858669999999995</c:v>
                </c:pt>
                <c:pt idx="13">
                  <c:v>13.873528695652176</c:v>
                </c:pt>
                <c:pt idx="14">
                  <c:v>15.185584782608695</c:v>
                </c:pt>
                <c:pt idx="15">
                  <c:v>14.43662</c:v>
                </c:pt>
                <c:pt idx="16">
                  <c:v>11.233157916666665</c:v>
                </c:pt>
                <c:pt idx="17">
                  <c:v>11.813347391304349</c:v>
                </c:pt>
                <c:pt idx="18">
                  <c:v>12.701202173913044</c:v>
                </c:pt>
                <c:pt idx="19">
                  <c:v>11.466021304347825</c:v>
                </c:pt>
                <c:pt idx="20">
                  <c:v>11.043224166666667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E1A-4DD3-AABD-4FA15B4FEF38}"/>
            </c:ext>
          </c:extLst>
        </c:ser>
        <c:ser>
          <c:idx val="13"/>
          <c:order val="9"/>
          <c:tx>
            <c:strRef>
              <c:f>Species!$X$2</c:f>
              <c:strCache>
                <c:ptCount val="1"/>
                <c:pt idx="0">
                  <c:v>Haze Index - 5-Year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cat>
            <c:numRef>
              <c:f>Species!$B$3:$B$31</c:f>
              <c:numCache>
                <c:formatCode>General</c:formatCode>
                <c:ptCount val="29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</c:numCache>
            </c:numRef>
          </c:cat>
          <c:val>
            <c:numRef>
              <c:f>Species!$X$171:$X$199</c:f>
              <c:numCache>
                <c:formatCode>0.00</c:formatCode>
                <c:ptCount val="29"/>
                <c:pt idx="4">
                  <c:v>21.880122762681161</c:v>
                </c:pt>
                <c:pt idx="5">
                  <c:v>21.605419079710146</c:v>
                </c:pt>
                <c:pt idx="6">
                  <c:v>21.059466202898552</c:v>
                </c:pt>
                <c:pt idx="7">
                  <c:v>20.586243626811594</c:v>
                </c:pt>
                <c:pt idx="8">
                  <c:v>19.674980929841901</c:v>
                </c:pt>
                <c:pt idx="9">
                  <c:v>19.350152308135705</c:v>
                </c:pt>
                <c:pt idx="10">
                  <c:v>18.964668294905579</c:v>
                </c:pt>
                <c:pt idx="11">
                  <c:v>18.211400138339922</c:v>
                </c:pt>
                <c:pt idx="12">
                  <c:v>16.143343181818178</c:v>
                </c:pt>
                <c:pt idx="13">
                  <c:v>15.402631686429514</c:v>
                </c:pt>
                <c:pt idx="14">
                  <c:v>15.348369960474308</c:v>
                </c:pt>
                <c:pt idx="15">
                  <c:v>15.166019968379448</c:v>
                </c:pt>
                <c:pt idx="16">
                  <c:v>13.917512278985507</c:v>
                </c:pt>
                <c:pt idx="17">
                  <c:v>13.308447757246375</c:v>
                </c:pt>
                <c:pt idx="18">
                  <c:v>13.073982452898552</c:v>
                </c:pt>
                <c:pt idx="19">
                  <c:v>12.330069757246378</c:v>
                </c:pt>
                <c:pt idx="20">
                  <c:v>11.651390590579711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E1A-4DD3-AABD-4FA15B4FEF38}"/>
            </c:ext>
          </c:extLst>
        </c:ser>
        <c:ser>
          <c:idx val="2"/>
          <c:order val="10"/>
          <c:tx>
            <c:strRef>
              <c:f>Species!$D$2</c:f>
              <c:strCache>
                <c:ptCount val="1"/>
                <c:pt idx="0">
                  <c:v>Uniform Rate of Progress</c:v>
                </c:pt>
              </c:strCache>
            </c:strRef>
          </c:tx>
          <c:spPr>
            <a:ln w="22225">
              <a:solidFill>
                <a:srgbClr val="FF0000"/>
              </a:solidFill>
              <a:prstDash val="dash"/>
            </a:ln>
          </c:spPr>
          <c:marker>
            <c:symbol val="none"/>
          </c:marker>
          <c:cat>
            <c:numRef>
              <c:f>Species!$B$3:$B$31</c:f>
              <c:numCache>
                <c:formatCode>General</c:formatCode>
                <c:ptCount val="29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</c:numCache>
            </c:numRef>
          </c:cat>
          <c:val>
            <c:numRef>
              <c:f>Species!$D$171:$D$199</c:f>
              <c:numCache>
                <c:formatCode>0.00</c:formatCode>
                <c:ptCount val="29"/>
                <c:pt idx="4">
                  <c:v>21.880122762681161</c:v>
                </c:pt>
                <c:pt idx="5">
                  <c:v>21.67837874220314</c:v>
                </c:pt>
                <c:pt idx="6">
                  <c:v>21.476634721725119</c:v>
                </c:pt>
                <c:pt idx="7">
                  <c:v>21.274890701247099</c:v>
                </c:pt>
                <c:pt idx="8">
                  <c:v>21.073146680769078</c:v>
                </c:pt>
                <c:pt idx="9">
                  <c:v>20.871402660291057</c:v>
                </c:pt>
                <c:pt idx="10">
                  <c:v>20.669658639813036</c:v>
                </c:pt>
                <c:pt idx="11">
                  <c:v>20.467914619335016</c:v>
                </c:pt>
                <c:pt idx="12">
                  <c:v>20.266170598856995</c:v>
                </c:pt>
                <c:pt idx="13">
                  <c:v>20.064426578378974</c:v>
                </c:pt>
                <c:pt idx="14">
                  <c:v>19.862682557900953</c:v>
                </c:pt>
                <c:pt idx="15">
                  <c:v>19.660938537422933</c:v>
                </c:pt>
                <c:pt idx="16">
                  <c:v>19.459194516944912</c:v>
                </c:pt>
                <c:pt idx="17">
                  <c:v>19.257450496466891</c:v>
                </c:pt>
                <c:pt idx="18">
                  <c:v>19.05570647598887</c:v>
                </c:pt>
                <c:pt idx="19">
                  <c:v>18.85396245551085</c:v>
                </c:pt>
                <c:pt idx="20">
                  <c:v>18.652218435032829</c:v>
                </c:pt>
                <c:pt idx="21">
                  <c:v>18.450474414554808</c:v>
                </c:pt>
                <c:pt idx="22">
                  <c:v>18.248730394076787</c:v>
                </c:pt>
                <c:pt idx="23">
                  <c:v>18.046986373598767</c:v>
                </c:pt>
                <c:pt idx="24">
                  <c:v>17.845242353120746</c:v>
                </c:pt>
                <c:pt idx="25">
                  <c:v>17.643498332642725</c:v>
                </c:pt>
                <c:pt idx="26">
                  <c:v>17.441754312164704</c:v>
                </c:pt>
                <c:pt idx="27">
                  <c:v>17.240010291686684</c:v>
                </c:pt>
                <c:pt idx="28">
                  <c:v>17.038266271208663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BE1A-4DD3-AABD-4FA15B4FEF38}"/>
            </c:ext>
          </c:extLst>
        </c:ser>
        <c:ser>
          <c:idx val="0"/>
          <c:order val="11"/>
          <c:tx>
            <c:v>Natural Conditions</c:v>
          </c:tx>
          <c:spPr>
            <a:ln w="31750">
              <a:solidFill>
                <a:schemeClr val="accent1"/>
              </a:solidFill>
              <a:prstDash val="sysDot"/>
            </a:ln>
          </c:spPr>
          <c:marker>
            <c:symbol val="none"/>
          </c:marker>
          <c:cat>
            <c:numRef>
              <c:f>Species!$B$3:$B$31</c:f>
              <c:numCache>
                <c:formatCode>General</c:formatCode>
                <c:ptCount val="29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</c:numCache>
            </c:numRef>
          </c:cat>
          <c:val>
            <c:numRef>
              <c:f>Species!$H$171:$H$199</c:f>
              <c:numCache>
                <c:formatCode>0.00</c:formatCode>
                <c:ptCount val="29"/>
                <c:pt idx="0">
                  <c:v>9.7754815340000007</c:v>
                </c:pt>
                <c:pt idx="1">
                  <c:v>9.7754815340000007</c:v>
                </c:pt>
                <c:pt idx="2">
                  <c:v>9.7754815340000007</c:v>
                </c:pt>
                <c:pt idx="3">
                  <c:v>9.7754815340000007</c:v>
                </c:pt>
                <c:pt idx="4">
                  <c:v>9.7754815340000007</c:v>
                </c:pt>
                <c:pt idx="5">
                  <c:v>9.7754815340000007</c:v>
                </c:pt>
                <c:pt idx="6">
                  <c:v>9.7754815340000007</c:v>
                </c:pt>
                <c:pt idx="7">
                  <c:v>9.7754815340000007</c:v>
                </c:pt>
                <c:pt idx="8">
                  <c:v>9.7754815340000007</c:v>
                </c:pt>
                <c:pt idx="9">
                  <c:v>9.7754815340000007</c:v>
                </c:pt>
                <c:pt idx="10">
                  <c:v>9.7754815340000007</c:v>
                </c:pt>
                <c:pt idx="11">
                  <c:v>9.7754815340000007</c:v>
                </c:pt>
                <c:pt idx="12">
                  <c:v>9.7754815340000007</c:v>
                </c:pt>
                <c:pt idx="13">
                  <c:v>9.7754815340000007</c:v>
                </c:pt>
                <c:pt idx="14">
                  <c:v>9.7754815340000007</c:v>
                </c:pt>
                <c:pt idx="15">
                  <c:v>9.7754815340000007</c:v>
                </c:pt>
                <c:pt idx="16">
                  <c:v>9.7754815340000007</c:v>
                </c:pt>
                <c:pt idx="17">
                  <c:v>9.7754815340000007</c:v>
                </c:pt>
                <c:pt idx="18">
                  <c:v>9.7754815340000007</c:v>
                </c:pt>
                <c:pt idx="19">
                  <c:v>9.7754815340000007</c:v>
                </c:pt>
                <c:pt idx="20">
                  <c:v>9.7754815340000007</c:v>
                </c:pt>
                <c:pt idx="21">
                  <c:v>9.7754815340000007</c:v>
                </c:pt>
                <c:pt idx="22">
                  <c:v>9.7754815340000007</c:v>
                </c:pt>
                <c:pt idx="23">
                  <c:v>9.7754815340000007</c:v>
                </c:pt>
                <c:pt idx="24">
                  <c:v>9.7754815340000007</c:v>
                </c:pt>
                <c:pt idx="25">
                  <c:v>9.7754815340000007</c:v>
                </c:pt>
                <c:pt idx="26">
                  <c:v>9.7754815340000007</c:v>
                </c:pt>
                <c:pt idx="27">
                  <c:v>9.7754815340000007</c:v>
                </c:pt>
                <c:pt idx="28">
                  <c:v>9.7754815340000007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BE1A-4DD3-AABD-4FA15B4FEF38}"/>
            </c:ext>
          </c:extLst>
        </c:ser>
        <c:ser>
          <c:idx val="11"/>
          <c:order val="12"/>
          <c:tx>
            <c:strRef>
              <c:f>Species!$Y$2</c:f>
              <c:strCache>
                <c:ptCount val="1"/>
                <c:pt idx="0">
                  <c:v>Base Case - 20% Most Impaired</c:v>
                </c:pt>
              </c:strCache>
            </c:strRef>
          </c:tx>
          <c:spPr>
            <a:ln>
              <a:noFill/>
            </a:ln>
          </c:spPr>
          <c:marker>
            <c:symbol val="x"/>
            <c:size val="7"/>
            <c:spPr>
              <a:noFill/>
              <a:ln>
                <a:solidFill>
                  <a:srgbClr val="FF0000"/>
                </a:solidFill>
              </a:ln>
            </c:spPr>
          </c:marker>
          <c:val>
            <c:numRef>
              <c:f>Species!$Y$171:$Y$199</c:f>
              <c:numCache>
                <c:formatCode>0.00</c:formatCode>
                <c:ptCount val="29"/>
                <c:pt idx="28">
                  <c:v>12.13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12-47DF-9FA5-7E73F070980C}"/>
            </c:ext>
          </c:extLst>
        </c:ser>
        <c:ser>
          <c:idx val="14"/>
          <c:order val="13"/>
          <c:tx>
            <c:v>Reasonable Progress Goal (RPG)</c:v>
          </c:tx>
          <c:spPr>
            <a:ln>
              <a:noFill/>
            </a:ln>
          </c:spPr>
          <c:marker>
            <c:symbol val="plus"/>
            <c:size val="7"/>
            <c:spPr>
              <a:ln>
                <a:solidFill>
                  <a:schemeClr val="tx1"/>
                </a:solidFill>
              </a:ln>
            </c:spPr>
          </c:marker>
          <c:cat>
            <c:numRef>
              <c:f>Species!$B$3:$B$31</c:f>
              <c:numCache>
                <c:formatCode>General</c:formatCode>
                <c:ptCount val="29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</c:numCache>
            </c:numRef>
          </c:cat>
          <c:val>
            <c:numRef>
              <c:f>Species!$Z$171:$Z$199</c:f>
              <c:numCache>
                <c:formatCode>0.00</c:formatCode>
                <c:ptCount val="29"/>
                <c:pt idx="28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BE1A-4DD3-AABD-4FA15B4FEF38}"/>
            </c:ext>
          </c:extLst>
        </c:ser>
        <c:ser>
          <c:idx val="12"/>
          <c:order val="14"/>
          <c:tx>
            <c:v>Straight Line Path to RPG</c:v>
          </c:tx>
          <c:spPr>
            <a:ln w="22225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numRef>
              <c:f>Species!$B$3:$B$31</c:f>
              <c:numCache>
                <c:formatCode>General</c:formatCode>
                <c:ptCount val="29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</c:numCache>
            </c:numRef>
          </c:cat>
          <c:val>
            <c:numRef>
              <c:f>Species!$F$171:$F$199</c:f>
              <c:numCache>
                <c:formatCode>0.00</c:formatCode>
                <c:ptCount val="29"/>
                <c:pt idx="4">
                  <c:v>21.880122762681161</c:v>
                </c:pt>
                <c:pt idx="5">
                  <c:v>21.46845098090278</c:v>
                </c:pt>
                <c:pt idx="6">
                  <c:v>21.056779199124399</c:v>
                </c:pt>
                <c:pt idx="7">
                  <c:v>20.645107417346019</c:v>
                </c:pt>
                <c:pt idx="8">
                  <c:v>20.233435635567638</c:v>
                </c:pt>
                <c:pt idx="9">
                  <c:v>19.821763853789257</c:v>
                </c:pt>
                <c:pt idx="10">
                  <c:v>19.410092072010876</c:v>
                </c:pt>
                <c:pt idx="11">
                  <c:v>18.998420290232495</c:v>
                </c:pt>
                <c:pt idx="12">
                  <c:v>18.586748508454114</c:v>
                </c:pt>
                <c:pt idx="13">
                  <c:v>18.175076726675734</c:v>
                </c:pt>
                <c:pt idx="14">
                  <c:v>17.763404944897353</c:v>
                </c:pt>
                <c:pt idx="15">
                  <c:v>17.351733163118972</c:v>
                </c:pt>
                <c:pt idx="16">
                  <c:v>16.940061381340591</c:v>
                </c:pt>
                <c:pt idx="17">
                  <c:v>16.52838959956221</c:v>
                </c:pt>
                <c:pt idx="18">
                  <c:v>16.11671781778383</c:v>
                </c:pt>
                <c:pt idx="19">
                  <c:v>15.705046036005449</c:v>
                </c:pt>
                <c:pt idx="20">
                  <c:v>15.293374254227068</c:v>
                </c:pt>
                <c:pt idx="21">
                  <c:v>14.881702472448687</c:v>
                </c:pt>
                <c:pt idx="22">
                  <c:v>14.470030690670306</c:v>
                </c:pt>
                <c:pt idx="23">
                  <c:v>14.058358908891925</c:v>
                </c:pt>
                <c:pt idx="24">
                  <c:v>13.646687127113545</c:v>
                </c:pt>
                <c:pt idx="25">
                  <c:v>13.235015345335164</c:v>
                </c:pt>
                <c:pt idx="26">
                  <c:v>12.823343563556783</c:v>
                </c:pt>
                <c:pt idx="27">
                  <c:v>12.411671781778402</c:v>
                </c:pt>
                <c:pt idx="28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BE1A-4DD3-AABD-4FA15B4FEF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3546624"/>
        <c:axId val="163548544"/>
      </c:lineChart>
      <c:catAx>
        <c:axId val="16354662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 sz="1200"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163548544"/>
        <c:crosses val="autoZero"/>
        <c:auto val="1"/>
        <c:lblAlgn val="ctr"/>
        <c:lblOffset val="100"/>
        <c:noMultiLvlLbl val="0"/>
      </c:catAx>
      <c:valAx>
        <c:axId val="163548544"/>
        <c:scaling>
          <c:orientation val="minMax"/>
          <c:max val="31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400"/>
                </a:pPr>
                <a:r>
                  <a:rPr lang="en-US" sz="1400"/>
                  <a:t>Haze Index (deciviews)</a:t>
                </a:r>
              </a:p>
            </c:rich>
          </c:tx>
          <c:overlay val="0"/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1200"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163546624"/>
        <c:crosses val="autoZero"/>
        <c:crossBetween val="between"/>
        <c:majorUnit val="5"/>
      </c:valAx>
      <c:spPr>
        <a:ln>
          <a:noFill/>
        </a:ln>
      </c:spPr>
    </c:plotArea>
    <c:legend>
      <c:legendPos val="r"/>
      <c:overlay val="0"/>
      <c:spPr>
        <a:solidFill>
          <a:schemeClr val="bg1"/>
        </a:solidFill>
        <a:ln>
          <a:solidFill>
            <a:schemeClr val="tx1"/>
          </a:solidFill>
        </a:ln>
      </c:spPr>
    </c:legend>
    <c:plotVisOnly val="1"/>
    <c:dispBlanksAs val="gap"/>
    <c:showDLblsOverMax val="0"/>
  </c:chart>
  <c:spPr>
    <a:ln>
      <a:noFill/>
    </a:ln>
  </c:spPr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3"/>
          <c:order val="2"/>
          <c:tx>
            <c:strRef>
              <c:f>Species!$BG$2</c:f>
              <c:strCache>
                <c:ptCount val="1"/>
                <c:pt idx="0">
                  <c:v>Sulfate Extinction Fraction</c:v>
                </c:pt>
              </c:strCache>
            </c:strRef>
          </c:tx>
          <c:spPr>
            <a:solidFill>
              <a:srgbClr val="FDF733"/>
            </a:solidFill>
          </c:spPr>
          <c:invertIfNegative val="0"/>
          <c:cat>
            <c:numRef>
              <c:f>Species!$B$3:$B$14</c:f>
              <c:numCache>
                <c:formatCode>General</c:formatCode>
                <c:ptCount val="1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</c:numCache>
            </c:numRef>
          </c:cat>
          <c:val>
            <c:numRef>
              <c:f>Species!$BG$227:$BG$255</c:f>
              <c:numCache>
                <c:formatCode>0.00</c:formatCode>
                <c:ptCount val="29"/>
                <c:pt idx="0">
                  <c:v>1.693095793331634</c:v>
                </c:pt>
                <c:pt idx="1">
                  <c:v>1.4737204329416507</c:v>
                </c:pt>
                <c:pt idx="2">
                  <c:v>1.5564157620783039</c:v>
                </c:pt>
                <c:pt idx="3">
                  <c:v>1.1898624323114289</c:v>
                </c:pt>
                <c:pt idx="4">
                  <c:v>1.4795732778251125</c:v>
                </c:pt>
                <c:pt idx="5">
                  <c:v>1.1732461217530601</c:v>
                </c:pt>
                <c:pt idx="6">
                  <c:v>1.0353806606793108</c:v>
                </c:pt>
                <c:pt idx="7">
                  <c:v>1.3302771454895819</c:v>
                </c:pt>
                <c:pt idx="9">
                  <c:v>0.59718678275665982</c:v>
                </c:pt>
                <c:pt idx="10">
                  <c:v>0.58038352792846248</c:v>
                </c:pt>
                <c:pt idx="11">
                  <c:v>1.0286117500864904</c:v>
                </c:pt>
                <c:pt idx="12">
                  <c:v>1.0314450868956924</c:v>
                </c:pt>
                <c:pt idx="13">
                  <c:v>0.94585784502756665</c:v>
                </c:pt>
                <c:pt idx="14">
                  <c:v>0.76737441477149126</c:v>
                </c:pt>
                <c:pt idx="15">
                  <c:v>0.78200430929493714</c:v>
                </c:pt>
                <c:pt idx="16">
                  <c:v>0.62643958441296788</c:v>
                </c:pt>
                <c:pt idx="17">
                  <c:v>0.78250048565122954</c:v>
                </c:pt>
                <c:pt idx="18">
                  <c:v>0.51057798946235933</c:v>
                </c:pt>
                <c:pt idx="19">
                  <c:v>0.54580731961403739</c:v>
                </c:pt>
                <c:pt idx="20">
                  <c:v>0.63504457229660694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DB-4FA5-8B6D-BE1EEBDE4D06}"/>
            </c:ext>
          </c:extLst>
        </c:ser>
        <c:ser>
          <c:idx val="4"/>
          <c:order val="3"/>
          <c:tx>
            <c:strRef>
              <c:f>Species!$BH$2</c:f>
              <c:strCache>
                <c:ptCount val="1"/>
                <c:pt idx="0">
                  <c:v>Nitrate Extinction Fraction</c:v>
                </c:pt>
              </c:strCache>
            </c:strRef>
          </c:tx>
          <c:spPr>
            <a:solidFill>
              <a:srgbClr val="ED462F"/>
            </a:solidFill>
          </c:spPr>
          <c:invertIfNegative val="0"/>
          <c:cat>
            <c:numRef>
              <c:f>Species!$B$3:$B$14</c:f>
              <c:numCache>
                <c:formatCode>General</c:formatCode>
                <c:ptCount val="1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</c:numCache>
            </c:numRef>
          </c:cat>
          <c:val>
            <c:numRef>
              <c:f>Species!$BH$227:$BH$255</c:f>
              <c:numCache>
                <c:formatCode>0.00</c:formatCode>
                <c:ptCount val="29"/>
                <c:pt idx="0">
                  <c:v>0.4079570386521692</c:v>
                </c:pt>
                <c:pt idx="1">
                  <c:v>0.41393171961119335</c:v>
                </c:pt>
                <c:pt idx="2">
                  <c:v>0.39162548545542319</c:v>
                </c:pt>
                <c:pt idx="3">
                  <c:v>0.28226121505128532</c:v>
                </c:pt>
                <c:pt idx="4">
                  <c:v>0.42558048712174079</c:v>
                </c:pt>
                <c:pt idx="5">
                  <c:v>0.26265331239231304</c:v>
                </c:pt>
                <c:pt idx="6">
                  <c:v>0.23807438603660325</c:v>
                </c:pt>
                <c:pt idx="7">
                  <c:v>0.18935598201153769</c:v>
                </c:pt>
                <c:pt idx="9">
                  <c:v>0.21016722304019111</c:v>
                </c:pt>
                <c:pt idx="10">
                  <c:v>0.16871057744036433</c:v>
                </c:pt>
                <c:pt idx="11">
                  <c:v>0.30835340009644285</c:v>
                </c:pt>
                <c:pt idx="12">
                  <c:v>0.29785266790329373</c:v>
                </c:pt>
                <c:pt idx="13">
                  <c:v>0.24691733592966247</c:v>
                </c:pt>
                <c:pt idx="14">
                  <c:v>0.22027188823600438</c:v>
                </c:pt>
                <c:pt idx="15">
                  <c:v>0.2193468234363373</c:v>
                </c:pt>
                <c:pt idx="16">
                  <c:v>0.32602352801734097</c:v>
                </c:pt>
                <c:pt idx="17">
                  <c:v>0.33505844918383704</c:v>
                </c:pt>
                <c:pt idx="18">
                  <c:v>0.22759284551302228</c:v>
                </c:pt>
                <c:pt idx="19">
                  <c:v>0.19487821219506293</c:v>
                </c:pt>
                <c:pt idx="20">
                  <c:v>0.33007670551791662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5DB-4FA5-8B6D-BE1EEBDE4D06}"/>
            </c:ext>
          </c:extLst>
        </c:ser>
        <c:ser>
          <c:idx val="5"/>
          <c:order val="4"/>
          <c:tx>
            <c:strRef>
              <c:f>Species!$BI$2</c:f>
              <c:strCache>
                <c:ptCount val="1"/>
                <c:pt idx="0">
                  <c:v>Organic Carbon Mass Extinction Fraction</c:v>
                </c:pt>
              </c:strCache>
            </c:strRef>
          </c:tx>
          <c:spPr>
            <a:solidFill>
              <a:srgbClr val="64CE0E"/>
            </a:solidFill>
          </c:spPr>
          <c:invertIfNegative val="0"/>
          <c:cat>
            <c:numRef>
              <c:f>Species!$B$3:$B$14</c:f>
              <c:numCache>
                <c:formatCode>General</c:formatCode>
                <c:ptCount val="1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</c:numCache>
            </c:numRef>
          </c:cat>
          <c:val>
            <c:numRef>
              <c:f>Species!$BI$227:$BI$255</c:f>
              <c:numCache>
                <c:formatCode>0.00</c:formatCode>
                <c:ptCount val="29"/>
                <c:pt idx="0">
                  <c:v>0.37051191216920609</c:v>
                </c:pt>
                <c:pt idx="1">
                  <c:v>0.41700575418528363</c:v>
                </c:pt>
                <c:pt idx="2">
                  <c:v>0.40412511951608865</c:v>
                </c:pt>
                <c:pt idx="3">
                  <c:v>0.38549415064674214</c:v>
                </c:pt>
                <c:pt idx="4">
                  <c:v>0.56465066212559067</c:v>
                </c:pt>
                <c:pt idx="5">
                  <c:v>0.24504920713520698</c:v>
                </c:pt>
                <c:pt idx="6">
                  <c:v>0.25399235346238508</c:v>
                </c:pt>
                <c:pt idx="7">
                  <c:v>0.2989528503543743</c:v>
                </c:pt>
                <c:pt idx="9">
                  <c:v>0.10224151989942862</c:v>
                </c:pt>
                <c:pt idx="10">
                  <c:v>0.1927375713295893</c:v>
                </c:pt>
                <c:pt idx="11">
                  <c:v>0.31209316362487621</c:v>
                </c:pt>
                <c:pt idx="12">
                  <c:v>0.35254993114926109</c:v>
                </c:pt>
                <c:pt idx="13">
                  <c:v>0.35747467531343313</c:v>
                </c:pt>
                <c:pt idx="14">
                  <c:v>0.40848729125782196</c:v>
                </c:pt>
                <c:pt idx="15">
                  <c:v>0.47315355913211954</c:v>
                </c:pt>
                <c:pt idx="16">
                  <c:v>0.32583843417697655</c:v>
                </c:pt>
                <c:pt idx="17">
                  <c:v>0.50234470991139013</c:v>
                </c:pt>
                <c:pt idx="18">
                  <c:v>0.4069583413535246</c:v>
                </c:pt>
                <c:pt idx="19">
                  <c:v>0.22955267928787665</c:v>
                </c:pt>
                <c:pt idx="20">
                  <c:v>0.30562037110381574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5DB-4FA5-8B6D-BE1EEBDE4D06}"/>
            </c:ext>
          </c:extLst>
        </c:ser>
        <c:ser>
          <c:idx val="6"/>
          <c:order val="5"/>
          <c:tx>
            <c:strRef>
              <c:f>Species!$BJ$2</c:f>
              <c:strCache>
                <c:ptCount val="1"/>
                <c:pt idx="0">
                  <c:v>Light Absorbing Carbon Extinction Fraction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cat>
            <c:numRef>
              <c:f>Species!$B$3:$B$14</c:f>
              <c:numCache>
                <c:formatCode>General</c:formatCode>
                <c:ptCount val="1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</c:numCache>
            </c:numRef>
          </c:cat>
          <c:val>
            <c:numRef>
              <c:f>Species!$BJ$227:$BJ$255</c:f>
              <c:numCache>
                <c:formatCode>0.00</c:formatCode>
                <c:ptCount val="29"/>
                <c:pt idx="0">
                  <c:v>0.19570774770813426</c:v>
                </c:pt>
                <c:pt idx="1">
                  <c:v>0.22735553676209302</c:v>
                </c:pt>
                <c:pt idx="2">
                  <c:v>0.18582322568712595</c:v>
                </c:pt>
                <c:pt idx="3">
                  <c:v>0.18996896513592743</c:v>
                </c:pt>
                <c:pt idx="4">
                  <c:v>0.19473679128637872</c:v>
                </c:pt>
                <c:pt idx="5">
                  <c:v>0.15118883587577572</c:v>
                </c:pt>
                <c:pt idx="6">
                  <c:v>0.14026214573311657</c:v>
                </c:pt>
                <c:pt idx="7">
                  <c:v>0.15585219686720936</c:v>
                </c:pt>
                <c:pt idx="9">
                  <c:v>7.4913497575132257E-2</c:v>
                </c:pt>
                <c:pt idx="10">
                  <c:v>7.6607629726552981E-2</c:v>
                </c:pt>
                <c:pt idx="11">
                  <c:v>0.13289605747678385</c:v>
                </c:pt>
                <c:pt idx="12">
                  <c:v>0.17715137666489217</c:v>
                </c:pt>
                <c:pt idx="13">
                  <c:v>0.10800177404830839</c:v>
                </c:pt>
                <c:pt idx="14">
                  <c:v>0.11635189693476831</c:v>
                </c:pt>
                <c:pt idx="15">
                  <c:v>0.11309540424954799</c:v>
                </c:pt>
                <c:pt idx="16">
                  <c:v>9.0244189033125963E-2</c:v>
                </c:pt>
                <c:pt idx="17">
                  <c:v>0.14480970538184412</c:v>
                </c:pt>
                <c:pt idx="18">
                  <c:v>0.13882214089688924</c:v>
                </c:pt>
                <c:pt idx="19">
                  <c:v>0.12000017310232862</c:v>
                </c:pt>
                <c:pt idx="20">
                  <c:v>0.1559426298499354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5DB-4FA5-8B6D-BE1EEBDE4D06}"/>
            </c:ext>
          </c:extLst>
        </c:ser>
        <c:ser>
          <c:idx val="7"/>
          <c:order val="6"/>
          <c:tx>
            <c:strRef>
              <c:f>Species!$BK$2</c:f>
              <c:strCache>
                <c:ptCount val="1"/>
                <c:pt idx="0">
                  <c:v>Soil Extinction Fraction</c:v>
                </c:pt>
              </c:strCache>
            </c:strRef>
          </c:tx>
          <c:spPr>
            <a:solidFill>
              <a:srgbClr val="8C4825"/>
            </a:solidFill>
          </c:spPr>
          <c:invertIfNegative val="0"/>
          <c:cat>
            <c:numRef>
              <c:f>Species!$B$3:$B$14</c:f>
              <c:numCache>
                <c:formatCode>General</c:formatCode>
                <c:ptCount val="1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</c:numCache>
            </c:numRef>
          </c:cat>
          <c:val>
            <c:numRef>
              <c:f>Species!$BK$227:$BK$255</c:f>
              <c:numCache>
                <c:formatCode>0.00</c:formatCode>
                <c:ptCount val="29"/>
                <c:pt idx="0">
                  <c:v>2.6256009924874878E-2</c:v>
                </c:pt>
                <c:pt idx="1">
                  <c:v>5.4072906731485418E-2</c:v>
                </c:pt>
                <c:pt idx="2">
                  <c:v>1.9340741324091394E-2</c:v>
                </c:pt>
                <c:pt idx="3">
                  <c:v>1.7711960914723122E-2</c:v>
                </c:pt>
                <c:pt idx="4">
                  <c:v>3.8670278159619625E-2</c:v>
                </c:pt>
                <c:pt idx="5">
                  <c:v>1.7252967985381524E-2</c:v>
                </c:pt>
                <c:pt idx="6">
                  <c:v>1.9245145091438029E-2</c:v>
                </c:pt>
                <c:pt idx="7">
                  <c:v>2.2875356906370513E-2</c:v>
                </c:pt>
                <c:pt idx="9">
                  <c:v>1.5633328105979304E-2</c:v>
                </c:pt>
                <c:pt idx="10">
                  <c:v>1.7268265314066767E-2</c:v>
                </c:pt>
                <c:pt idx="11">
                  <c:v>1.3468719754886558E-2</c:v>
                </c:pt>
                <c:pt idx="12">
                  <c:v>1.6042165941894962E-2</c:v>
                </c:pt>
                <c:pt idx="13">
                  <c:v>1.4841947517572994E-2</c:v>
                </c:pt>
                <c:pt idx="14">
                  <c:v>1.0930853775613564E-2</c:v>
                </c:pt>
                <c:pt idx="15">
                  <c:v>1.7948533756615277E-2</c:v>
                </c:pt>
                <c:pt idx="16">
                  <c:v>1.2965745865637951E-2</c:v>
                </c:pt>
                <c:pt idx="17">
                  <c:v>2.4997651613036125E-2</c:v>
                </c:pt>
                <c:pt idx="18">
                  <c:v>1.1038788666845089E-2</c:v>
                </c:pt>
                <c:pt idx="19">
                  <c:v>9.9029294620540213E-3</c:v>
                </c:pt>
                <c:pt idx="20">
                  <c:v>9.013646489684177E-3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5DB-4FA5-8B6D-BE1EEBDE4D06}"/>
            </c:ext>
          </c:extLst>
        </c:ser>
        <c:ser>
          <c:idx val="8"/>
          <c:order val="7"/>
          <c:tx>
            <c:strRef>
              <c:f>Species!$BL$2</c:f>
              <c:strCache>
                <c:ptCount val="1"/>
                <c:pt idx="0">
                  <c:v>Coarse Mass Extinction Fraction</c:v>
                </c:pt>
              </c:strCache>
            </c:strRef>
          </c:tx>
          <c:spPr>
            <a:solidFill>
              <a:srgbClr val="BDBDBD"/>
            </a:solidFill>
          </c:spPr>
          <c:invertIfNegative val="0"/>
          <c:cat>
            <c:numRef>
              <c:f>Species!$B$3:$B$14</c:f>
              <c:numCache>
                <c:formatCode>General</c:formatCode>
                <c:ptCount val="1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</c:numCache>
            </c:numRef>
          </c:cat>
          <c:val>
            <c:numRef>
              <c:f>Species!$BL$227:$BL$255</c:f>
              <c:numCache>
                <c:formatCode>0.00</c:formatCode>
                <c:ptCount val="29"/>
                <c:pt idx="0">
                  <c:v>0.12314369358519192</c:v>
                </c:pt>
                <c:pt idx="1">
                  <c:v>0.19443616460508642</c:v>
                </c:pt>
                <c:pt idx="2">
                  <c:v>0.17093398026965523</c:v>
                </c:pt>
                <c:pt idx="3">
                  <c:v>0.19843688297467227</c:v>
                </c:pt>
                <c:pt idx="4">
                  <c:v>0.16747425283799322</c:v>
                </c:pt>
                <c:pt idx="5">
                  <c:v>0.17990882884465412</c:v>
                </c:pt>
                <c:pt idx="6">
                  <c:v>0.17043956515222808</c:v>
                </c:pt>
                <c:pt idx="7">
                  <c:v>0.17065127028699159</c:v>
                </c:pt>
                <c:pt idx="9">
                  <c:v>0.10267608304553545</c:v>
                </c:pt>
                <c:pt idx="10">
                  <c:v>8.110034928285996E-2</c:v>
                </c:pt>
                <c:pt idx="11">
                  <c:v>0.14150411171025667</c:v>
                </c:pt>
                <c:pt idx="12">
                  <c:v>0.1332497754343705</c:v>
                </c:pt>
                <c:pt idx="13">
                  <c:v>0.20116740132384028</c:v>
                </c:pt>
                <c:pt idx="14">
                  <c:v>0.18002766779287435</c:v>
                </c:pt>
                <c:pt idx="15">
                  <c:v>0.18147259546135386</c:v>
                </c:pt>
                <c:pt idx="16">
                  <c:v>0.20658675074284474</c:v>
                </c:pt>
                <c:pt idx="17">
                  <c:v>0.19706334995937427</c:v>
                </c:pt>
                <c:pt idx="18">
                  <c:v>0.12087050071846052</c:v>
                </c:pt>
                <c:pt idx="19">
                  <c:v>8.0156556874013921E-2</c:v>
                </c:pt>
                <c:pt idx="20">
                  <c:v>0.10865583135821852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5DB-4FA5-8B6D-BE1EEBDE4D06}"/>
            </c:ext>
          </c:extLst>
        </c:ser>
        <c:ser>
          <c:idx val="9"/>
          <c:order val="8"/>
          <c:tx>
            <c:strRef>
              <c:f>Species!$BM$2</c:f>
              <c:strCache>
                <c:ptCount val="1"/>
                <c:pt idx="0">
                  <c:v>Sea Salt Extinction Fraction</c:v>
                </c:pt>
              </c:strCache>
            </c:strRef>
          </c:tx>
          <c:spPr>
            <a:solidFill>
              <a:srgbClr val="224AFB"/>
            </a:solidFill>
          </c:spPr>
          <c:invertIfNegative val="0"/>
          <c:cat>
            <c:numRef>
              <c:f>Species!$B$3:$B$14</c:f>
              <c:numCache>
                <c:formatCode>General</c:formatCode>
                <c:ptCount val="1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</c:numCache>
            </c:numRef>
          </c:cat>
          <c:val>
            <c:numRef>
              <c:f>Species!$BM$227:$BM$255</c:f>
              <c:numCache>
                <c:formatCode>0.00</c:formatCode>
                <c:ptCount val="29"/>
                <c:pt idx="0">
                  <c:v>4.7196471934082213E-3</c:v>
                </c:pt>
                <c:pt idx="1">
                  <c:v>3.5966254798214183E-3</c:v>
                </c:pt>
                <c:pt idx="2">
                  <c:v>2.4434022905568044E-2</c:v>
                </c:pt>
                <c:pt idx="3">
                  <c:v>1.7460081543753277E-2</c:v>
                </c:pt>
                <c:pt idx="4">
                  <c:v>3.4574697533823084E-2</c:v>
                </c:pt>
                <c:pt idx="5">
                  <c:v>9.3001037521659672E-3</c:v>
                </c:pt>
                <c:pt idx="6">
                  <c:v>2.2415255841349038E-2</c:v>
                </c:pt>
                <c:pt idx="7">
                  <c:v>4.2312203680994712E-2</c:v>
                </c:pt>
                <c:pt idx="9">
                  <c:v>3.4046860419405134E-2</c:v>
                </c:pt>
                <c:pt idx="10">
                  <c:v>1.3032572471483133E-2</c:v>
                </c:pt>
                <c:pt idx="11">
                  <c:v>3.9449120911635993E-2</c:v>
                </c:pt>
                <c:pt idx="12">
                  <c:v>3.0279322794803758E-2</c:v>
                </c:pt>
                <c:pt idx="13">
                  <c:v>6.5399485450316916E-2</c:v>
                </c:pt>
                <c:pt idx="14">
                  <c:v>4.0312393935442933E-2</c:v>
                </c:pt>
                <c:pt idx="15">
                  <c:v>6.8133469598988666E-2</c:v>
                </c:pt>
                <c:pt idx="16">
                  <c:v>2.8214033391969193E-2</c:v>
                </c:pt>
                <c:pt idx="17">
                  <c:v>2.5425759751025609E-2</c:v>
                </c:pt>
                <c:pt idx="18">
                  <c:v>2.240267329098504E-2</c:v>
                </c:pt>
                <c:pt idx="19">
                  <c:v>2.623123396088093E-2</c:v>
                </c:pt>
                <c:pt idx="20">
                  <c:v>2.5046848261445764E-2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5DB-4FA5-8B6D-BE1EEBDE4D06}"/>
            </c:ext>
          </c:extLst>
        </c:ser>
        <c:ser>
          <c:idx val="10"/>
          <c:order val="9"/>
          <c:tx>
            <c:strRef>
              <c:f>Species!$BN$2</c:f>
              <c:strCache>
                <c:ptCount val="1"/>
                <c:pt idx="0">
                  <c:v>Rayleigh Extinction Fraction</c:v>
                </c:pt>
              </c:strCache>
            </c:strRef>
          </c:tx>
          <c:spPr>
            <a:solidFill>
              <a:srgbClr val="FF99FF"/>
            </a:solidFill>
          </c:spPr>
          <c:invertIfNegative val="0"/>
          <c:cat>
            <c:numRef>
              <c:f>Species!$B$3:$B$14</c:f>
              <c:numCache>
                <c:formatCode>General</c:formatCode>
                <c:ptCount val="1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</c:numCache>
            </c:numRef>
          </c:cat>
          <c:val>
            <c:numRef>
              <c:f>Species!$BN$227:$BN$255</c:f>
              <c:numCache>
                <c:formatCode>0.00</c:formatCode>
                <c:ptCount val="29"/>
                <c:pt idx="0">
                  <c:v>3.6711889917965159</c:v>
                </c:pt>
                <c:pt idx="1">
                  <c:v>3.6872995272879074</c:v>
                </c:pt>
                <c:pt idx="2">
                  <c:v>3.6751569643906898</c:v>
                </c:pt>
                <c:pt idx="3">
                  <c:v>3.5501660643662021</c:v>
                </c:pt>
                <c:pt idx="4">
                  <c:v>3.7046068305403388</c:v>
                </c:pt>
                <c:pt idx="5">
                  <c:v>3.407595932042891</c:v>
                </c:pt>
                <c:pt idx="6">
                  <c:v>3.3637339478162929</c:v>
                </c:pt>
                <c:pt idx="7">
                  <c:v>3.5344450693427607</c:v>
                </c:pt>
                <c:pt idx="9">
                  <c:v>2.9727578402830264</c:v>
                </c:pt>
                <c:pt idx="10">
                  <c:v>2.9534883533257652</c:v>
                </c:pt>
                <c:pt idx="11">
                  <c:v>3.4235518319546197</c:v>
                </c:pt>
                <c:pt idx="12">
                  <c:v>3.4542051160285379</c:v>
                </c:pt>
                <c:pt idx="13">
                  <c:v>3.4129963570099955</c:v>
                </c:pt>
                <c:pt idx="14">
                  <c:v>3.2604713714869793</c:v>
                </c:pt>
                <c:pt idx="15">
                  <c:v>3.3473683485672754</c:v>
                </c:pt>
                <c:pt idx="16">
                  <c:v>3.2613788805600987</c:v>
                </c:pt>
                <c:pt idx="17">
                  <c:v>3.4178402938257681</c:v>
                </c:pt>
                <c:pt idx="18">
                  <c:v>3.1842538596825878</c:v>
                </c:pt>
                <c:pt idx="19">
                  <c:v>3.0402114530520419</c:v>
                </c:pt>
                <c:pt idx="20">
                  <c:v>3.2471202646875938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75DB-4FA5-8B6D-BE1EEBDE4D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63682944"/>
        <c:axId val="163701504"/>
      </c:barChart>
      <c:lineChart>
        <c:grouping val="standard"/>
        <c:varyColors val="0"/>
        <c:ser>
          <c:idx val="2"/>
          <c:order val="0"/>
          <c:tx>
            <c:v>Natural Conditions</c:v>
          </c:tx>
          <c:spPr>
            <a:ln w="31750">
              <a:solidFill>
                <a:schemeClr val="accent1"/>
              </a:solidFill>
              <a:prstDash val="sysDot"/>
            </a:ln>
          </c:spPr>
          <c:marker>
            <c:symbol val="none"/>
          </c:marker>
          <c:cat>
            <c:numRef>
              <c:f>Species!$B$3:$B$31</c:f>
              <c:numCache>
                <c:formatCode>General</c:formatCode>
                <c:ptCount val="29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</c:numCache>
            </c:numRef>
          </c:cat>
          <c:val>
            <c:numRef>
              <c:f>Species!$G$227:$G$255</c:f>
              <c:numCache>
                <c:formatCode>0.00</c:formatCode>
                <c:ptCount val="29"/>
                <c:pt idx="0">
                  <c:v>2.7944661922999998</c:v>
                </c:pt>
                <c:pt idx="1">
                  <c:v>2.7944661922999998</c:v>
                </c:pt>
                <c:pt idx="2">
                  <c:v>2.7944661922999998</c:v>
                </c:pt>
                <c:pt idx="3">
                  <c:v>2.7944661922999998</c:v>
                </c:pt>
                <c:pt idx="4">
                  <c:v>2.7944661922999998</c:v>
                </c:pt>
                <c:pt idx="5">
                  <c:v>2.7944661922999998</c:v>
                </c:pt>
                <c:pt idx="6">
                  <c:v>2.7944661922999998</c:v>
                </c:pt>
                <c:pt idx="7">
                  <c:v>2.7944661922999998</c:v>
                </c:pt>
                <c:pt idx="8">
                  <c:v>2.7944661922999998</c:v>
                </c:pt>
                <c:pt idx="9">
                  <c:v>2.7944661922999998</c:v>
                </c:pt>
                <c:pt idx="10">
                  <c:v>2.7944661922999998</c:v>
                </c:pt>
                <c:pt idx="11">
                  <c:v>2.7944661922999998</c:v>
                </c:pt>
                <c:pt idx="12">
                  <c:v>2.7944661922999998</c:v>
                </c:pt>
                <c:pt idx="13">
                  <c:v>2.7944661922999998</c:v>
                </c:pt>
                <c:pt idx="14">
                  <c:v>2.7944661922999998</c:v>
                </c:pt>
                <c:pt idx="15">
                  <c:v>2.7944661922999998</c:v>
                </c:pt>
                <c:pt idx="16">
                  <c:v>2.7944661922999998</c:v>
                </c:pt>
                <c:pt idx="17">
                  <c:v>2.7944661922999998</c:v>
                </c:pt>
                <c:pt idx="18">
                  <c:v>2.7944661922999998</c:v>
                </c:pt>
                <c:pt idx="19">
                  <c:v>2.7944661922999998</c:v>
                </c:pt>
                <c:pt idx="20">
                  <c:v>2.7944661922999998</c:v>
                </c:pt>
                <c:pt idx="21">
                  <c:v>2.7944661922999998</c:v>
                </c:pt>
                <c:pt idx="22">
                  <c:v>2.7944661922999998</c:v>
                </c:pt>
                <c:pt idx="23">
                  <c:v>2.7944661922999998</c:v>
                </c:pt>
                <c:pt idx="24">
                  <c:v>2.7944661922999998</c:v>
                </c:pt>
                <c:pt idx="25">
                  <c:v>2.7944661922999998</c:v>
                </c:pt>
                <c:pt idx="26">
                  <c:v>2.7944661922999998</c:v>
                </c:pt>
                <c:pt idx="27">
                  <c:v>2.7944661922999998</c:v>
                </c:pt>
                <c:pt idx="28">
                  <c:v>2.7944661922999998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75DB-4FA5-8B6D-BE1EEBDE4D06}"/>
            </c:ext>
          </c:extLst>
        </c:ser>
        <c:ser>
          <c:idx val="1"/>
          <c:order val="1"/>
          <c:tx>
            <c:strRef>
              <c:f>Species!$BE$2</c:f>
              <c:strCache>
                <c:ptCount val="1"/>
                <c:pt idx="0">
                  <c:v>Haze Index - Annual</c:v>
                </c:pt>
              </c:strCache>
            </c:strRef>
          </c:tx>
          <c:spPr>
            <a:ln w="15875">
              <a:solidFill>
                <a:schemeClr val="tx1"/>
              </a:solidFill>
            </a:ln>
          </c:spPr>
          <c:marker>
            <c:symbol val="circle"/>
            <c:size val="7"/>
            <c:spPr>
              <a:solidFill>
                <a:schemeClr val="bg1"/>
              </a:solidFill>
              <a:ln w="12700">
                <a:solidFill>
                  <a:schemeClr val="tx1"/>
                </a:solidFill>
              </a:ln>
            </c:spPr>
          </c:marker>
          <c:cat>
            <c:numRef>
              <c:f>Species!$B$3:$B$31</c:f>
              <c:numCache>
                <c:formatCode>General</c:formatCode>
                <c:ptCount val="29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</c:numCache>
            </c:numRef>
          </c:cat>
          <c:val>
            <c:numRef>
              <c:f>Species!$BE$227:$BE$255</c:f>
              <c:numCache>
                <c:formatCode>0.00</c:formatCode>
                <c:ptCount val="29"/>
                <c:pt idx="0">
                  <c:v>6.4925799999999994</c:v>
                </c:pt>
                <c:pt idx="1">
                  <c:v>6.4714184999999986</c:v>
                </c:pt>
                <c:pt idx="2">
                  <c:v>6.4278559090909084</c:v>
                </c:pt>
                <c:pt idx="3">
                  <c:v>5.8313621739130426</c:v>
                </c:pt>
                <c:pt idx="4">
                  <c:v>6.6098668181818176</c:v>
                </c:pt>
                <c:pt idx="5">
                  <c:v>5.4461949999999995</c:v>
                </c:pt>
                <c:pt idx="6">
                  <c:v>5.2435431818181817</c:v>
                </c:pt>
                <c:pt idx="7">
                  <c:v>5.7447223809523802</c:v>
                </c:pt>
                <c:pt idx="9">
                  <c:v>4.1096230000000009</c:v>
                </c:pt>
                <c:pt idx="10">
                  <c:v>4.0833290909090909</c:v>
                </c:pt>
                <c:pt idx="11">
                  <c:v>5.3999280000000001</c:v>
                </c:pt>
                <c:pt idx="12">
                  <c:v>5.4927761904761914</c:v>
                </c:pt>
                <c:pt idx="13">
                  <c:v>5.3526569565217388</c:v>
                </c:pt>
                <c:pt idx="14">
                  <c:v>5.0042266666666659</c:v>
                </c:pt>
                <c:pt idx="15">
                  <c:v>5.2025231818181803</c:v>
                </c:pt>
                <c:pt idx="16">
                  <c:v>4.8776914285714286</c:v>
                </c:pt>
                <c:pt idx="17">
                  <c:v>5.43004</c:v>
                </c:pt>
                <c:pt idx="18">
                  <c:v>4.6225173913043474</c:v>
                </c:pt>
                <c:pt idx="19">
                  <c:v>4.2467409523809527</c:v>
                </c:pt>
                <c:pt idx="20">
                  <c:v>4.8165208695652177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75DB-4FA5-8B6D-BE1EEBDE4D06}"/>
            </c:ext>
          </c:extLst>
        </c:ser>
        <c:ser>
          <c:idx val="12"/>
          <c:order val="10"/>
          <c:tx>
            <c:strRef>
              <c:f>Species!$J$2</c:f>
              <c:strCache>
                <c:ptCount val="1"/>
                <c:pt idx="0">
                  <c:v>Haze Index - 5-Year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cat>
            <c:numRef>
              <c:f>Species!$B$3:$B$31</c:f>
              <c:numCache>
                <c:formatCode>General</c:formatCode>
                <c:ptCount val="29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</c:numCache>
            </c:numRef>
          </c:cat>
          <c:val>
            <c:numRef>
              <c:f>Species!$J$227:$J$255</c:f>
              <c:numCache>
                <c:formatCode>0.00</c:formatCode>
                <c:ptCount val="29"/>
                <c:pt idx="4">
                  <c:v>6.3666166802371533</c:v>
                </c:pt>
                <c:pt idx="5">
                  <c:v>6.1573396802371532</c:v>
                </c:pt>
                <c:pt idx="6">
                  <c:v>5.9117646166007898</c:v>
                </c:pt>
                <c:pt idx="7">
                  <c:v>5.7751379109730845</c:v>
                </c:pt>
                <c:pt idx="8">
                  <c:v>5.7610818452380954</c:v>
                </c:pt>
                <c:pt idx="9">
                  <c:v>5.1360208906926399</c:v>
                </c:pt>
                <c:pt idx="10">
                  <c:v>4.7953044134199132</c:v>
                </c:pt>
                <c:pt idx="11">
                  <c:v>4.8344006179653682</c:v>
                </c:pt>
                <c:pt idx="12">
                  <c:v>4.7714140703463208</c:v>
                </c:pt>
                <c:pt idx="13">
                  <c:v>4.8876626475814042</c:v>
                </c:pt>
                <c:pt idx="14">
                  <c:v>5.0665833809147376</c:v>
                </c:pt>
                <c:pt idx="15">
                  <c:v>5.2904221990965556</c:v>
                </c:pt>
                <c:pt idx="16">
                  <c:v>5.1859748848108413</c:v>
                </c:pt>
                <c:pt idx="17">
                  <c:v>5.1734276467156022</c:v>
                </c:pt>
                <c:pt idx="18">
                  <c:v>5.0273997336721248</c:v>
                </c:pt>
                <c:pt idx="19">
                  <c:v>4.8759025908149827</c:v>
                </c:pt>
                <c:pt idx="20">
                  <c:v>4.7987021283643889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75DB-4FA5-8B6D-BE1EEBDE4D06}"/>
            </c:ext>
          </c:extLst>
        </c:ser>
        <c:ser>
          <c:idx val="0"/>
          <c:order val="11"/>
          <c:tx>
            <c:strRef>
              <c:f>Species!$C$2</c:f>
              <c:strCache>
                <c:ptCount val="1"/>
                <c:pt idx="0">
                  <c:v>No Degradation</c:v>
                </c:pt>
              </c:strCache>
            </c:strRef>
          </c:tx>
          <c:spPr>
            <a:ln w="22225">
              <a:solidFill>
                <a:schemeClr val="tx1"/>
              </a:solidFill>
              <a:prstDash val="dash"/>
            </a:ln>
          </c:spPr>
          <c:marker>
            <c:symbol val="none"/>
          </c:marker>
          <c:cat>
            <c:numRef>
              <c:f>Species!$B$3:$B$31</c:f>
              <c:numCache>
                <c:formatCode>General</c:formatCode>
                <c:ptCount val="29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</c:numCache>
            </c:numRef>
          </c:cat>
          <c:val>
            <c:numRef>
              <c:f>Species!$C$227:$C$255</c:f>
              <c:numCache>
                <c:formatCode>0.00</c:formatCode>
                <c:ptCount val="29"/>
                <c:pt idx="4">
                  <c:v>6.3666166802371533</c:v>
                </c:pt>
                <c:pt idx="5">
                  <c:v>6.3666166802371533</c:v>
                </c:pt>
                <c:pt idx="6">
                  <c:v>6.3666166802371533</c:v>
                </c:pt>
                <c:pt idx="7">
                  <c:v>6.3666166802371533</c:v>
                </c:pt>
                <c:pt idx="8">
                  <c:v>6.3666166802371533</c:v>
                </c:pt>
                <c:pt idx="9">
                  <c:v>6.3666166802371533</c:v>
                </c:pt>
                <c:pt idx="10">
                  <c:v>6.3666166802371533</c:v>
                </c:pt>
                <c:pt idx="11">
                  <c:v>6.3666166802371533</c:v>
                </c:pt>
                <c:pt idx="12">
                  <c:v>6.3666166802371533</c:v>
                </c:pt>
                <c:pt idx="13">
                  <c:v>6.3666166802371533</c:v>
                </c:pt>
                <c:pt idx="14">
                  <c:v>6.3666166802371533</c:v>
                </c:pt>
                <c:pt idx="15">
                  <c:v>6.3666166802371533</c:v>
                </c:pt>
                <c:pt idx="16">
                  <c:v>6.3666166802371533</c:v>
                </c:pt>
                <c:pt idx="17">
                  <c:v>6.3666166802371533</c:v>
                </c:pt>
                <c:pt idx="18">
                  <c:v>6.3666166802371533</c:v>
                </c:pt>
                <c:pt idx="19">
                  <c:v>6.3666166802371533</c:v>
                </c:pt>
                <c:pt idx="20">
                  <c:v>6.3666166802371533</c:v>
                </c:pt>
                <c:pt idx="21">
                  <c:v>6.3666166802371533</c:v>
                </c:pt>
                <c:pt idx="22">
                  <c:v>6.3666166802371533</c:v>
                </c:pt>
                <c:pt idx="23">
                  <c:v>6.3666166802371533</c:v>
                </c:pt>
                <c:pt idx="24">
                  <c:v>6.3666166802371533</c:v>
                </c:pt>
                <c:pt idx="25">
                  <c:v>6.3666166802371533</c:v>
                </c:pt>
                <c:pt idx="26">
                  <c:v>6.3666166802371533</c:v>
                </c:pt>
                <c:pt idx="27">
                  <c:v>6.3666166802371533</c:v>
                </c:pt>
                <c:pt idx="28">
                  <c:v>6.3666166802371533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75DB-4FA5-8B6D-BE1EEBDE4D06}"/>
            </c:ext>
          </c:extLst>
        </c:ser>
        <c:ser>
          <c:idx val="14"/>
          <c:order val="12"/>
          <c:tx>
            <c:strRef>
              <c:f>Species!$K$2</c:f>
              <c:strCache>
                <c:ptCount val="1"/>
                <c:pt idx="0">
                  <c:v>Base Case - 20% Clearest</c:v>
                </c:pt>
              </c:strCache>
            </c:strRef>
          </c:tx>
          <c:spPr>
            <a:ln>
              <a:noFill/>
            </a:ln>
          </c:spPr>
          <c:marker>
            <c:symbol val="x"/>
            <c:size val="7"/>
            <c:spPr>
              <a:noFill/>
              <a:ln>
                <a:solidFill>
                  <a:srgbClr val="FF0000"/>
                </a:solidFill>
              </a:ln>
            </c:spPr>
          </c:marker>
          <c:val>
            <c:numRef>
              <c:f>Species!$K$227:$K$255</c:f>
              <c:numCache>
                <c:formatCode>0.00</c:formatCode>
                <c:ptCount val="29"/>
                <c:pt idx="28">
                  <c:v>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FC-46B5-9FB2-8EE714F8CC7E}"/>
            </c:ext>
          </c:extLst>
        </c:ser>
        <c:ser>
          <c:idx val="13"/>
          <c:order val="13"/>
          <c:tx>
            <c:v>Reasonable Progress Goal (RPG)</c:v>
          </c:tx>
          <c:spPr>
            <a:ln>
              <a:noFill/>
            </a:ln>
          </c:spPr>
          <c:marker>
            <c:symbol val="plus"/>
            <c:size val="7"/>
            <c:spPr>
              <a:ln>
                <a:solidFill>
                  <a:schemeClr val="tx1"/>
                </a:solidFill>
              </a:ln>
            </c:spPr>
          </c:marker>
          <c:cat>
            <c:numRef>
              <c:f>Species!$B$3:$B$31</c:f>
              <c:numCache>
                <c:formatCode>General</c:formatCode>
                <c:ptCount val="29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</c:numCache>
            </c:numRef>
          </c:cat>
          <c:val>
            <c:numRef>
              <c:f>Species!$L$227:$L$255</c:f>
              <c:numCache>
                <c:formatCode>0.00</c:formatCode>
                <c:ptCount val="29"/>
                <c:pt idx="28">
                  <c:v>3.86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75DB-4FA5-8B6D-BE1EEBDE4D06}"/>
            </c:ext>
          </c:extLst>
        </c:ser>
        <c:ser>
          <c:idx val="11"/>
          <c:order val="14"/>
          <c:tx>
            <c:v>Straight Line Path to RPG</c:v>
          </c:tx>
          <c:spPr>
            <a:ln w="22225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numRef>
              <c:f>Species!$B$3:$B$31</c:f>
              <c:numCache>
                <c:formatCode>General</c:formatCode>
                <c:ptCount val="29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</c:numCache>
            </c:numRef>
          </c:cat>
          <c:val>
            <c:numRef>
              <c:f>Species!$E$227:$E$255</c:f>
              <c:numCache>
                <c:formatCode>0.00</c:formatCode>
                <c:ptCount val="29"/>
                <c:pt idx="4">
                  <c:v>6.3666166802371533</c:v>
                </c:pt>
                <c:pt idx="5">
                  <c:v>6.2621743185606054</c:v>
                </c:pt>
                <c:pt idx="6">
                  <c:v>6.1577319568840574</c:v>
                </c:pt>
                <c:pt idx="7">
                  <c:v>6.0532895952075094</c:v>
                </c:pt>
                <c:pt idx="8">
                  <c:v>5.9488472335309615</c:v>
                </c:pt>
                <c:pt idx="9">
                  <c:v>5.8444048718544135</c:v>
                </c:pt>
                <c:pt idx="10">
                  <c:v>5.7399625101778655</c:v>
                </c:pt>
                <c:pt idx="11">
                  <c:v>5.6355201485013175</c:v>
                </c:pt>
                <c:pt idx="12">
                  <c:v>5.5310777868247696</c:v>
                </c:pt>
                <c:pt idx="13">
                  <c:v>5.4266354251482216</c:v>
                </c:pt>
                <c:pt idx="14">
                  <c:v>5.3221930634716736</c:v>
                </c:pt>
                <c:pt idx="15">
                  <c:v>5.2177507017951257</c:v>
                </c:pt>
                <c:pt idx="16">
                  <c:v>5.1133083401185777</c:v>
                </c:pt>
                <c:pt idx="17">
                  <c:v>5.0088659784420297</c:v>
                </c:pt>
                <c:pt idx="18">
                  <c:v>4.9044236167654818</c:v>
                </c:pt>
                <c:pt idx="19">
                  <c:v>4.7999812550889338</c:v>
                </c:pt>
                <c:pt idx="20">
                  <c:v>4.6955388934123858</c:v>
                </c:pt>
                <c:pt idx="21">
                  <c:v>4.5910965317358379</c:v>
                </c:pt>
                <c:pt idx="22">
                  <c:v>4.4866541700592899</c:v>
                </c:pt>
                <c:pt idx="23">
                  <c:v>4.3822118083827419</c:v>
                </c:pt>
                <c:pt idx="24">
                  <c:v>4.277769446706194</c:v>
                </c:pt>
                <c:pt idx="25">
                  <c:v>4.173327085029646</c:v>
                </c:pt>
                <c:pt idx="26">
                  <c:v>4.068884723353098</c:v>
                </c:pt>
                <c:pt idx="27">
                  <c:v>3.9644423616765501</c:v>
                </c:pt>
                <c:pt idx="28">
                  <c:v>3.86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75DB-4FA5-8B6D-BE1EEBDE4D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3682944"/>
        <c:axId val="163701504"/>
      </c:lineChart>
      <c:catAx>
        <c:axId val="16368294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 sz="1200"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163701504"/>
        <c:crosses val="autoZero"/>
        <c:auto val="1"/>
        <c:lblAlgn val="ctr"/>
        <c:lblOffset val="100"/>
        <c:noMultiLvlLbl val="0"/>
      </c:catAx>
      <c:valAx>
        <c:axId val="163701504"/>
        <c:scaling>
          <c:orientation val="minMax"/>
          <c:max val="31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400"/>
                </a:pPr>
                <a:r>
                  <a:rPr lang="en-US" sz="1400"/>
                  <a:t>Haze Index (deciviews)</a:t>
                </a:r>
              </a:p>
            </c:rich>
          </c:tx>
          <c:overlay val="0"/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1200"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163682944"/>
        <c:crosses val="autoZero"/>
        <c:crossBetween val="between"/>
        <c:majorUnit val="5"/>
      </c:valAx>
    </c:plotArea>
    <c:legend>
      <c:legendPos val="r"/>
      <c:overlay val="0"/>
      <c:spPr>
        <a:solidFill>
          <a:schemeClr val="bg1"/>
        </a:solidFill>
        <a:ln>
          <a:solidFill>
            <a:schemeClr val="tx1"/>
          </a:solidFill>
        </a:ln>
      </c:spPr>
    </c:legend>
    <c:plotVisOnly val="1"/>
    <c:dispBlanksAs val="gap"/>
    <c:showDLblsOverMax val="0"/>
  </c:chart>
  <c:spPr>
    <a:ln>
      <a:noFill/>
    </a:ln>
  </c:spPr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3"/>
          <c:order val="1"/>
          <c:tx>
            <c:strRef>
              <c:f>Species!$BQ$2</c:f>
              <c:strCache>
                <c:ptCount val="1"/>
                <c:pt idx="0">
                  <c:v>Sulfate Extinction Fraction</c:v>
                </c:pt>
              </c:strCache>
            </c:strRef>
          </c:tx>
          <c:spPr>
            <a:solidFill>
              <a:srgbClr val="FDF733"/>
            </a:solidFill>
          </c:spPr>
          <c:invertIfNegative val="0"/>
          <c:cat>
            <c:numRef>
              <c:f>Species!$B$3:$B$31</c:f>
              <c:numCache>
                <c:formatCode>General</c:formatCode>
                <c:ptCount val="29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</c:numCache>
            </c:numRef>
          </c:cat>
          <c:val>
            <c:numRef>
              <c:f>Species!$BQ$227:$BQ$255</c:f>
              <c:numCache>
                <c:formatCode>0.00</c:formatCode>
                <c:ptCount val="29"/>
                <c:pt idx="0">
                  <c:v>15.13778866110737</c:v>
                </c:pt>
                <c:pt idx="1">
                  <c:v>19.57537405037154</c:v>
                </c:pt>
                <c:pt idx="2">
                  <c:v>15.939424600041676</c:v>
                </c:pt>
                <c:pt idx="3">
                  <c:v>16.36020674949366</c:v>
                </c:pt>
                <c:pt idx="4">
                  <c:v>15.570746994737274</c:v>
                </c:pt>
                <c:pt idx="5">
                  <c:v>20.732690080524513</c:v>
                </c:pt>
                <c:pt idx="6">
                  <c:v>14.022514013718489</c:v>
                </c:pt>
                <c:pt idx="7">
                  <c:v>18.325851556605176</c:v>
                </c:pt>
                <c:pt idx="9">
                  <c:v>10.364673448123398</c:v>
                </c:pt>
                <c:pt idx="10">
                  <c:v>12.091260350388776</c:v>
                </c:pt>
                <c:pt idx="11">
                  <c:v>10.645233276954356</c:v>
                </c:pt>
                <c:pt idx="12">
                  <c:v>8.7922040443735909</c:v>
                </c:pt>
                <c:pt idx="13">
                  <c:v>8.5877800395437891</c:v>
                </c:pt>
                <c:pt idx="14">
                  <c:v>7.4487223801464424</c:v>
                </c:pt>
                <c:pt idx="15">
                  <c:v>5.966563590222572</c:v>
                </c:pt>
                <c:pt idx="16">
                  <c:v>4.1562609411417171</c:v>
                </c:pt>
                <c:pt idx="17">
                  <c:v>3.6062102138539829</c:v>
                </c:pt>
                <c:pt idx="18">
                  <c:v>4.2527666960947554</c:v>
                </c:pt>
                <c:pt idx="19">
                  <c:v>3.6936398311294876</c:v>
                </c:pt>
                <c:pt idx="20">
                  <c:v>3.4570997129757637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74-43D4-87C7-99289E006F11}"/>
            </c:ext>
          </c:extLst>
        </c:ser>
        <c:ser>
          <c:idx val="4"/>
          <c:order val="2"/>
          <c:tx>
            <c:strRef>
              <c:f>Species!$BR$2</c:f>
              <c:strCache>
                <c:ptCount val="1"/>
                <c:pt idx="0">
                  <c:v>Nitrate Extinction Fraction</c:v>
                </c:pt>
              </c:strCache>
            </c:strRef>
          </c:tx>
          <c:spPr>
            <a:solidFill>
              <a:srgbClr val="ED462F"/>
            </a:solidFill>
          </c:spPr>
          <c:invertIfNegative val="0"/>
          <c:cat>
            <c:numRef>
              <c:f>Species!$B$3:$B$31</c:f>
              <c:numCache>
                <c:formatCode>General</c:formatCode>
                <c:ptCount val="29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</c:numCache>
            </c:numRef>
          </c:cat>
          <c:val>
            <c:numRef>
              <c:f>Species!$BR$227:$BR$255</c:f>
              <c:numCache>
                <c:formatCode>0.00</c:formatCode>
                <c:ptCount val="29"/>
                <c:pt idx="0">
                  <c:v>2.0620967436008395</c:v>
                </c:pt>
                <c:pt idx="1">
                  <c:v>1.1545106400614515</c:v>
                </c:pt>
                <c:pt idx="2">
                  <c:v>2.2431704167529851</c:v>
                </c:pt>
                <c:pt idx="3">
                  <c:v>1.5315723390100762</c:v>
                </c:pt>
                <c:pt idx="4">
                  <c:v>1.5808206054038942</c:v>
                </c:pt>
                <c:pt idx="5">
                  <c:v>0.44600350159089763</c:v>
                </c:pt>
                <c:pt idx="6">
                  <c:v>1.5497869288956696</c:v>
                </c:pt>
                <c:pt idx="7">
                  <c:v>0.81138668452134988</c:v>
                </c:pt>
                <c:pt idx="9">
                  <c:v>1.8214944260550663</c:v>
                </c:pt>
                <c:pt idx="10">
                  <c:v>0.95616368058839574</c:v>
                </c:pt>
                <c:pt idx="11">
                  <c:v>1.3012207474917863</c:v>
                </c:pt>
                <c:pt idx="12">
                  <c:v>2.7683806560117481</c:v>
                </c:pt>
                <c:pt idx="13">
                  <c:v>2.3647285538274598</c:v>
                </c:pt>
                <c:pt idx="14">
                  <c:v>2.764238055665734</c:v>
                </c:pt>
                <c:pt idx="15">
                  <c:v>3.0081124441511902</c:v>
                </c:pt>
                <c:pt idx="16">
                  <c:v>3.3461761290222487</c:v>
                </c:pt>
                <c:pt idx="17">
                  <c:v>3.7649195027458195</c:v>
                </c:pt>
                <c:pt idx="18">
                  <c:v>3.2904827794887757</c:v>
                </c:pt>
                <c:pt idx="19">
                  <c:v>2.9867198341043153</c:v>
                </c:pt>
                <c:pt idx="20">
                  <c:v>2.8395306396088769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E74-43D4-87C7-99289E006F11}"/>
            </c:ext>
          </c:extLst>
        </c:ser>
        <c:ser>
          <c:idx val="5"/>
          <c:order val="3"/>
          <c:tx>
            <c:strRef>
              <c:f>Species!$BS$2</c:f>
              <c:strCache>
                <c:ptCount val="1"/>
                <c:pt idx="0">
                  <c:v>Organic Carbon Mass Extinction Fraction</c:v>
                </c:pt>
              </c:strCache>
            </c:strRef>
          </c:tx>
          <c:spPr>
            <a:solidFill>
              <a:srgbClr val="64CE0E"/>
            </a:solidFill>
          </c:spPr>
          <c:invertIfNegative val="0"/>
          <c:cat>
            <c:numRef>
              <c:f>Species!$B$3:$B$31</c:f>
              <c:numCache>
                <c:formatCode>General</c:formatCode>
                <c:ptCount val="29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</c:numCache>
            </c:numRef>
          </c:cat>
          <c:val>
            <c:numRef>
              <c:f>Species!$BS$227:$BS$255</c:f>
              <c:numCache>
                <c:formatCode>0.00</c:formatCode>
                <c:ptCount val="29"/>
                <c:pt idx="0">
                  <c:v>1.9710845327693423</c:v>
                </c:pt>
                <c:pt idx="1">
                  <c:v>1.6755737330969318</c:v>
                </c:pt>
                <c:pt idx="2">
                  <c:v>1.9798400231694941</c:v>
                </c:pt>
                <c:pt idx="3">
                  <c:v>2.0831287492833734</c:v>
                </c:pt>
                <c:pt idx="4">
                  <c:v>1.7582971882732741</c:v>
                </c:pt>
                <c:pt idx="5">
                  <c:v>1.643487230256403</c:v>
                </c:pt>
                <c:pt idx="6">
                  <c:v>1.756031441970958</c:v>
                </c:pt>
                <c:pt idx="7">
                  <c:v>2.4943693320612961</c:v>
                </c:pt>
                <c:pt idx="9">
                  <c:v>1.4600694385218422</c:v>
                </c:pt>
                <c:pt idx="10">
                  <c:v>2.1125482762770558</c:v>
                </c:pt>
                <c:pt idx="11">
                  <c:v>2.052574264759941</c:v>
                </c:pt>
                <c:pt idx="12">
                  <c:v>1.6704802153541483</c:v>
                </c:pt>
                <c:pt idx="13">
                  <c:v>1.7462527466463389</c:v>
                </c:pt>
                <c:pt idx="14">
                  <c:v>1.629708609768777</c:v>
                </c:pt>
                <c:pt idx="15">
                  <c:v>1.6881822800899295</c:v>
                </c:pt>
                <c:pt idx="16">
                  <c:v>1.172955191477955</c:v>
                </c:pt>
                <c:pt idx="17">
                  <c:v>1.7379523116364066</c:v>
                </c:pt>
                <c:pt idx="18">
                  <c:v>1.8293279234645159</c:v>
                </c:pt>
                <c:pt idx="19">
                  <c:v>1.5888126643921725</c:v>
                </c:pt>
                <c:pt idx="20">
                  <c:v>1.3639938012333761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E74-43D4-87C7-99289E006F11}"/>
            </c:ext>
          </c:extLst>
        </c:ser>
        <c:ser>
          <c:idx val="6"/>
          <c:order val="4"/>
          <c:tx>
            <c:strRef>
              <c:f>Species!$BT$2</c:f>
              <c:strCache>
                <c:ptCount val="1"/>
                <c:pt idx="0">
                  <c:v>Light Absorbing Carbon Extinction Fraction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cat>
            <c:numRef>
              <c:f>Species!$B$3:$B$31</c:f>
              <c:numCache>
                <c:formatCode>General</c:formatCode>
                <c:ptCount val="29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</c:numCache>
            </c:numRef>
          </c:cat>
          <c:val>
            <c:numRef>
              <c:f>Species!$BT$227:$BT$255</c:f>
              <c:numCache>
                <c:formatCode>0.00</c:formatCode>
                <c:ptCount val="29"/>
                <c:pt idx="0">
                  <c:v>1.0777527371979236</c:v>
                </c:pt>
                <c:pt idx="1">
                  <c:v>0.74129822085639685</c:v>
                </c:pt>
                <c:pt idx="2">
                  <c:v>0.79279237374204214</c:v>
                </c:pt>
                <c:pt idx="3">
                  <c:v>0.84602785306043571</c:v>
                </c:pt>
                <c:pt idx="4">
                  <c:v>0.68451811890863823</c:v>
                </c:pt>
                <c:pt idx="5">
                  <c:v>0.72890262028833508</c:v>
                </c:pt>
                <c:pt idx="6">
                  <c:v>0.79531405528033428</c:v>
                </c:pt>
                <c:pt idx="7">
                  <c:v>0.87686636740011714</c:v>
                </c:pt>
                <c:pt idx="9">
                  <c:v>0.56232686285273559</c:v>
                </c:pt>
                <c:pt idx="10">
                  <c:v>0.74263423141181861</c:v>
                </c:pt>
                <c:pt idx="11">
                  <c:v>0.74300175886139952</c:v>
                </c:pt>
                <c:pt idx="12">
                  <c:v>0.77441363656973694</c:v>
                </c:pt>
                <c:pt idx="13">
                  <c:v>0.66448595171123015</c:v>
                </c:pt>
                <c:pt idx="14">
                  <c:v>0.63831421112506492</c:v>
                </c:pt>
                <c:pt idx="15">
                  <c:v>0.63637386415448249</c:v>
                </c:pt>
                <c:pt idx="16">
                  <c:v>0.50122197252833323</c:v>
                </c:pt>
                <c:pt idx="17">
                  <c:v>0.60474212460344146</c:v>
                </c:pt>
                <c:pt idx="18">
                  <c:v>0.70742003257986741</c:v>
                </c:pt>
                <c:pt idx="19">
                  <c:v>0.72762081458113503</c:v>
                </c:pt>
                <c:pt idx="20">
                  <c:v>0.56025326489319116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E74-43D4-87C7-99289E006F11}"/>
            </c:ext>
          </c:extLst>
        </c:ser>
        <c:ser>
          <c:idx val="7"/>
          <c:order val="5"/>
          <c:tx>
            <c:strRef>
              <c:f>Species!$BU$2</c:f>
              <c:strCache>
                <c:ptCount val="1"/>
                <c:pt idx="0">
                  <c:v>Soil Extinction Fraction</c:v>
                </c:pt>
              </c:strCache>
            </c:strRef>
          </c:tx>
          <c:spPr>
            <a:solidFill>
              <a:srgbClr val="8C4825"/>
            </a:solidFill>
          </c:spPr>
          <c:invertIfNegative val="0"/>
          <c:cat>
            <c:numRef>
              <c:f>Species!$B$3:$B$31</c:f>
              <c:numCache>
                <c:formatCode>General</c:formatCode>
                <c:ptCount val="29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</c:numCache>
            </c:numRef>
          </c:cat>
          <c:val>
            <c:numRef>
              <c:f>Species!$BU$227:$BU$255</c:f>
              <c:numCache>
                <c:formatCode>0.00</c:formatCode>
                <c:ptCount val="29"/>
                <c:pt idx="0">
                  <c:v>7.6369710718577288E-2</c:v>
                </c:pt>
                <c:pt idx="1">
                  <c:v>0.10992400266046744</c:v>
                </c:pt>
                <c:pt idx="2">
                  <c:v>0.11862816384202093</c:v>
                </c:pt>
                <c:pt idx="3">
                  <c:v>8.6915553772889537E-2</c:v>
                </c:pt>
                <c:pt idx="4">
                  <c:v>0.13943105153027513</c:v>
                </c:pt>
                <c:pt idx="5">
                  <c:v>6.6628944842923518E-2</c:v>
                </c:pt>
                <c:pt idx="6">
                  <c:v>9.0782661438751869E-2</c:v>
                </c:pt>
                <c:pt idx="7">
                  <c:v>0.12167776135450772</c:v>
                </c:pt>
                <c:pt idx="9">
                  <c:v>0.11720753157878674</c:v>
                </c:pt>
                <c:pt idx="10">
                  <c:v>0.11416431208454934</c:v>
                </c:pt>
                <c:pt idx="11">
                  <c:v>6.157120442462239E-2</c:v>
                </c:pt>
                <c:pt idx="12">
                  <c:v>7.6846104045894259E-2</c:v>
                </c:pt>
                <c:pt idx="13">
                  <c:v>7.564605240786608E-2</c:v>
                </c:pt>
                <c:pt idx="14">
                  <c:v>7.9252269728676869E-2</c:v>
                </c:pt>
                <c:pt idx="15">
                  <c:v>5.849416368909368E-2</c:v>
                </c:pt>
                <c:pt idx="16">
                  <c:v>5.9960651788919919E-2</c:v>
                </c:pt>
                <c:pt idx="17">
                  <c:v>4.5238094139543571E-2</c:v>
                </c:pt>
                <c:pt idx="18">
                  <c:v>5.5864670978113103E-2</c:v>
                </c:pt>
                <c:pt idx="19">
                  <c:v>4.8830402195429702E-2</c:v>
                </c:pt>
                <c:pt idx="20">
                  <c:v>5.4245024396032349E-2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E74-43D4-87C7-99289E006F11}"/>
            </c:ext>
          </c:extLst>
        </c:ser>
        <c:ser>
          <c:idx val="8"/>
          <c:order val="6"/>
          <c:tx>
            <c:strRef>
              <c:f>Species!$BV$2</c:f>
              <c:strCache>
                <c:ptCount val="1"/>
                <c:pt idx="0">
                  <c:v>Coarse Mass Extinction Fraction</c:v>
                </c:pt>
              </c:strCache>
            </c:strRef>
          </c:tx>
          <c:spPr>
            <a:solidFill>
              <a:srgbClr val="BDBDBD"/>
            </a:solidFill>
          </c:spPr>
          <c:invertIfNegative val="0"/>
          <c:cat>
            <c:numRef>
              <c:f>Species!$B$3:$B$31</c:f>
              <c:numCache>
                <c:formatCode>General</c:formatCode>
                <c:ptCount val="29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</c:numCache>
            </c:numRef>
          </c:cat>
          <c:val>
            <c:numRef>
              <c:f>Species!$BV$227:$BV$255</c:f>
              <c:numCache>
                <c:formatCode>0.00</c:formatCode>
                <c:ptCount val="29"/>
                <c:pt idx="0">
                  <c:v>0.35066853554756544</c:v>
                </c:pt>
                <c:pt idx="1">
                  <c:v>0.3227382196730868</c:v>
                </c:pt>
                <c:pt idx="2">
                  <c:v>0.25438950503216623</c:v>
                </c:pt>
                <c:pt idx="3">
                  <c:v>0.35472736466029114</c:v>
                </c:pt>
                <c:pt idx="4">
                  <c:v>0.3063913296459479</c:v>
                </c:pt>
                <c:pt idx="5">
                  <c:v>0.35110601128021235</c:v>
                </c:pt>
                <c:pt idx="6">
                  <c:v>0.41393436292351338</c:v>
                </c:pt>
                <c:pt idx="7">
                  <c:v>0.56808634606715591</c:v>
                </c:pt>
                <c:pt idx="9">
                  <c:v>0.41210056886342922</c:v>
                </c:pt>
                <c:pt idx="10">
                  <c:v>0.33784759070975356</c:v>
                </c:pt>
                <c:pt idx="11">
                  <c:v>0.37310283963267493</c:v>
                </c:pt>
                <c:pt idx="12">
                  <c:v>0.46837451234485539</c:v>
                </c:pt>
                <c:pt idx="13">
                  <c:v>0.55396695892904069</c:v>
                </c:pt>
                <c:pt idx="14">
                  <c:v>0.61058404815193768</c:v>
                </c:pt>
                <c:pt idx="15">
                  <c:v>0.33456163180173276</c:v>
                </c:pt>
                <c:pt idx="16">
                  <c:v>0.45096121185029675</c:v>
                </c:pt>
                <c:pt idx="17">
                  <c:v>0.44881659699603366</c:v>
                </c:pt>
                <c:pt idx="18">
                  <c:v>0.45722497883150859</c:v>
                </c:pt>
                <c:pt idx="19">
                  <c:v>0.38302135369549323</c:v>
                </c:pt>
                <c:pt idx="20">
                  <c:v>0.27730761415451372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E74-43D4-87C7-99289E006F11}"/>
            </c:ext>
          </c:extLst>
        </c:ser>
        <c:ser>
          <c:idx val="9"/>
          <c:order val="7"/>
          <c:tx>
            <c:strRef>
              <c:f>Species!$BW$2</c:f>
              <c:strCache>
                <c:ptCount val="1"/>
                <c:pt idx="0">
                  <c:v>Sea Salt Extinction Fraction</c:v>
                </c:pt>
              </c:strCache>
            </c:strRef>
          </c:tx>
          <c:spPr>
            <a:solidFill>
              <a:srgbClr val="224AFB"/>
            </a:solidFill>
          </c:spPr>
          <c:invertIfNegative val="0"/>
          <c:cat>
            <c:numRef>
              <c:f>Species!$B$3:$B$31</c:f>
              <c:numCache>
                <c:formatCode>General</c:formatCode>
                <c:ptCount val="29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</c:numCache>
            </c:numRef>
          </c:cat>
          <c:val>
            <c:numRef>
              <c:f>Species!$BW$227:$BW$255</c:f>
              <c:numCache>
                <c:formatCode>0.00</c:formatCode>
                <c:ptCount val="29"/>
                <c:pt idx="0">
                  <c:v>4.6082649468896369E-3</c:v>
                </c:pt>
                <c:pt idx="1">
                  <c:v>5.0160458568336156E-3</c:v>
                </c:pt>
                <c:pt idx="2">
                  <c:v>8.5567475312217992E-3</c:v>
                </c:pt>
                <c:pt idx="3">
                  <c:v>3.6209970146628516E-2</c:v>
                </c:pt>
                <c:pt idx="4">
                  <c:v>3.6561575155294519E-2</c:v>
                </c:pt>
                <c:pt idx="5">
                  <c:v>3.5346642682887369E-2</c:v>
                </c:pt>
                <c:pt idx="6">
                  <c:v>3.6406276734605135E-2</c:v>
                </c:pt>
                <c:pt idx="7">
                  <c:v>2.4855622066339345E-2</c:v>
                </c:pt>
                <c:pt idx="9">
                  <c:v>0.14311562993894927</c:v>
                </c:pt>
                <c:pt idx="10">
                  <c:v>1.6673623978556283E-2</c:v>
                </c:pt>
                <c:pt idx="11">
                  <c:v>4.1718538461390196E-2</c:v>
                </c:pt>
                <c:pt idx="12">
                  <c:v>6.1021966619730757E-2</c:v>
                </c:pt>
                <c:pt idx="13">
                  <c:v>6.6474171807357263E-2</c:v>
                </c:pt>
                <c:pt idx="14">
                  <c:v>7.1389117583225525E-2</c:v>
                </c:pt>
                <c:pt idx="15">
                  <c:v>0.12674078980917208</c:v>
                </c:pt>
                <c:pt idx="16">
                  <c:v>8.7493099062567595E-2</c:v>
                </c:pt>
                <c:pt idx="17">
                  <c:v>8.4005532292480353E-2</c:v>
                </c:pt>
                <c:pt idx="18">
                  <c:v>9.3236864604173644E-2</c:v>
                </c:pt>
                <c:pt idx="19">
                  <c:v>7.743149861144405E-2</c:v>
                </c:pt>
                <c:pt idx="20">
                  <c:v>6.0691599653124421E-2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E74-43D4-87C7-99289E006F11}"/>
            </c:ext>
          </c:extLst>
        </c:ser>
        <c:ser>
          <c:idx val="10"/>
          <c:order val="8"/>
          <c:tx>
            <c:strRef>
              <c:f>Species!$BX$2</c:f>
              <c:strCache>
                <c:ptCount val="1"/>
                <c:pt idx="0">
                  <c:v>Rayleigh Extinction Fraction</c:v>
                </c:pt>
              </c:strCache>
            </c:strRef>
          </c:tx>
          <c:spPr>
            <a:solidFill>
              <a:srgbClr val="FF99FF"/>
            </a:solidFill>
          </c:spPr>
          <c:invertIfNegative val="0"/>
          <c:cat>
            <c:numRef>
              <c:f>Species!$B$3:$B$31</c:f>
              <c:numCache>
                <c:formatCode>General</c:formatCode>
                <c:ptCount val="29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</c:numCache>
            </c:numRef>
          </c:cat>
          <c:val>
            <c:numRef>
              <c:f>Species!$BX$227:$BX$255</c:f>
              <c:numCache>
                <c:formatCode>0.00</c:formatCode>
                <c:ptCount val="29"/>
                <c:pt idx="0">
                  <c:v>2.4210448332495762</c:v>
                </c:pt>
                <c:pt idx="1">
                  <c:v>1.8959695012428623</c:v>
                </c:pt>
                <c:pt idx="2">
                  <c:v>2.1280419988195369</c:v>
                </c:pt>
                <c:pt idx="3">
                  <c:v>2.0709251950186367</c:v>
                </c:pt>
                <c:pt idx="4">
                  <c:v>2.336634761416911</c:v>
                </c:pt>
                <c:pt idx="5">
                  <c:v>1.9145224429099961</c:v>
                </c:pt>
                <c:pt idx="6">
                  <c:v>2.52221136400121</c:v>
                </c:pt>
                <c:pt idx="7">
                  <c:v>2.0331041249980131</c:v>
                </c:pt>
                <c:pt idx="9">
                  <c:v>2.9735036126583938</c:v>
                </c:pt>
                <c:pt idx="10">
                  <c:v>2.7184614128219642</c:v>
                </c:pt>
                <c:pt idx="11">
                  <c:v>3.0487131871499957</c:v>
                </c:pt>
                <c:pt idx="12">
                  <c:v>3.168781915557072</c:v>
                </c:pt>
                <c:pt idx="13">
                  <c:v>3.2619478095867294</c:v>
                </c:pt>
                <c:pt idx="14">
                  <c:v>3.3726598966680092</c:v>
                </c:pt>
                <c:pt idx="15">
                  <c:v>3.5374730702793804</c:v>
                </c:pt>
                <c:pt idx="16">
                  <c:v>3.6408630726564422</c:v>
                </c:pt>
                <c:pt idx="17">
                  <c:v>3.6557378455405467</c:v>
                </c:pt>
                <c:pt idx="18">
                  <c:v>3.623930357895039</c:v>
                </c:pt>
                <c:pt idx="19">
                  <c:v>3.7745898089521019</c:v>
                </c:pt>
                <c:pt idx="20">
                  <c:v>3.8508787597517866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6E74-43D4-87C7-99289E006F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63799808"/>
        <c:axId val="163801728"/>
      </c:barChart>
      <c:lineChart>
        <c:grouping val="standard"/>
        <c:varyColors val="0"/>
        <c:ser>
          <c:idx val="1"/>
          <c:order val="0"/>
          <c:tx>
            <c:strRef>
              <c:f>Species!$W$2</c:f>
              <c:strCache>
                <c:ptCount val="1"/>
                <c:pt idx="0">
                  <c:v>Haze Index - Annual</c:v>
                </c:pt>
              </c:strCache>
            </c:strRef>
          </c:tx>
          <c:spPr>
            <a:ln w="15875">
              <a:solidFill>
                <a:schemeClr val="tx1"/>
              </a:solidFill>
            </a:ln>
          </c:spPr>
          <c:marker>
            <c:symbol val="circle"/>
            <c:size val="7"/>
            <c:spPr>
              <a:solidFill>
                <a:schemeClr val="bg1"/>
              </a:solidFill>
              <a:ln w="12700">
                <a:solidFill>
                  <a:schemeClr val="tx1"/>
                </a:solidFill>
              </a:ln>
            </c:spPr>
          </c:marker>
          <c:cat>
            <c:numRef>
              <c:f>Species!$B$3:$B$31</c:f>
              <c:numCache>
                <c:formatCode>General</c:formatCode>
                <c:ptCount val="29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</c:numCache>
            </c:numRef>
          </c:cat>
          <c:val>
            <c:numRef>
              <c:f>Species!$W$227:$W$255</c:f>
              <c:numCache>
                <c:formatCode>0.00</c:formatCode>
                <c:ptCount val="29"/>
                <c:pt idx="0">
                  <c:v>23.101413809523809</c:v>
                </c:pt>
                <c:pt idx="1">
                  <c:v>25.480404499999999</c:v>
                </c:pt>
                <c:pt idx="2">
                  <c:v>23.464843913043474</c:v>
                </c:pt>
                <c:pt idx="3">
                  <c:v>23.369714166666668</c:v>
                </c:pt>
                <c:pt idx="4">
                  <c:v>22.413401818181821</c:v>
                </c:pt>
                <c:pt idx="5">
                  <c:v>25.918687142857141</c:v>
                </c:pt>
                <c:pt idx="6">
                  <c:v>21.186981304347825</c:v>
                </c:pt>
                <c:pt idx="7">
                  <c:v>25.256197619047619</c:v>
                </c:pt>
                <c:pt idx="9">
                  <c:v>17.854491904761908</c:v>
                </c:pt>
                <c:pt idx="10">
                  <c:v>19.089753478260871</c:v>
                </c:pt>
                <c:pt idx="11">
                  <c:v>18.26713476190476</c:v>
                </c:pt>
                <c:pt idx="12">
                  <c:v>17.78050318181818</c:v>
                </c:pt>
                <c:pt idx="13">
                  <c:v>17.321281666666668</c:v>
                </c:pt>
                <c:pt idx="14">
                  <c:v>16.61486833333333</c:v>
                </c:pt>
                <c:pt idx="15">
                  <c:v>15.356502272727273</c:v>
                </c:pt>
                <c:pt idx="16">
                  <c:v>13.415891818181819</c:v>
                </c:pt>
                <c:pt idx="17">
                  <c:v>13.947622083333336</c:v>
                </c:pt>
                <c:pt idx="18">
                  <c:v>14.310254166666661</c:v>
                </c:pt>
                <c:pt idx="19">
                  <c:v>13.280666363636364</c:v>
                </c:pt>
                <c:pt idx="20">
                  <c:v>12.464000416666666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6E74-43D4-87C7-99289E006F11}"/>
            </c:ext>
          </c:extLst>
        </c:ser>
        <c:ser>
          <c:idx val="13"/>
          <c:order val="9"/>
          <c:tx>
            <c:strRef>
              <c:f>Species!$X$2</c:f>
              <c:strCache>
                <c:ptCount val="1"/>
                <c:pt idx="0">
                  <c:v>Haze Index - 5-Year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cat>
            <c:numRef>
              <c:f>Species!$B$3:$B$31</c:f>
              <c:numCache>
                <c:formatCode>General</c:formatCode>
                <c:ptCount val="29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</c:numCache>
            </c:numRef>
          </c:cat>
          <c:val>
            <c:numRef>
              <c:f>Species!$X$227:$X$255</c:f>
              <c:numCache>
                <c:formatCode>0.00</c:formatCode>
                <c:ptCount val="29"/>
                <c:pt idx="4">
                  <c:v>23.565955641483153</c:v>
                </c:pt>
                <c:pt idx="5">
                  <c:v>24.129410308149822</c:v>
                </c:pt>
                <c:pt idx="6">
                  <c:v>23.270725669019384</c:v>
                </c:pt>
                <c:pt idx="7">
                  <c:v>23.628996410220214</c:v>
                </c:pt>
                <c:pt idx="8">
                  <c:v>23.693816971108603</c:v>
                </c:pt>
                <c:pt idx="9">
                  <c:v>22.554089492753626</c:v>
                </c:pt>
                <c:pt idx="10">
                  <c:v>20.846856076604556</c:v>
                </c:pt>
                <c:pt idx="11">
                  <c:v>20.116894440993789</c:v>
                </c:pt>
                <c:pt idx="12">
                  <c:v>18.247970831686427</c:v>
                </c:pt>
                <c:pt idx="13">
                  <c:v>18.062632998682474</c:v>
                </c:pt>
                <c:pt idx="14">
                  <c:v>17.814708284396762</c:v>
                </c:pt>
                <c:pt idx="15">
                  <c:v>17.068058043290044</c:v>
                </c:pt>
                <c:pt idx="16">
                  <c:v>16.097809454545452</c:v>
                </c:pt>
                <c:pt idx="17">
                  <c:v>15.331233234848487</c:v>
                </c:pt>
                <c:pt idx="18">
                  <c:v>14.729027734848483</c:v>
                </c:pt>
                <c:pt idx="19">
                  <c:v>14.062187340909091</c:v>
                </c:pt>
                <c:pt idx="20">
                  <c:v>13.48368696969697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6E74-43D4-87C7-99289E006F11}"/>
            </c:ext>
          </c:extLst>
        </c:ser>
        <c:ser>
          <c:idx val="2"/>
          <c:order val="10"/>
          <c:tx>
            <c:strRef>
              <c:f>Species!$D$2</c:f>
              <c:strCache>
                <c:ptCount val="1"/>
                <c:pt idx="0">
                  <c:v>Uniform Rate of Progress</c:v>
                </c:pt>
              </c:strCache>
            </c:strRef>
          </c:tx>
          <c:spPr>
            <a:ln w="22225">
              <a:solidFill>
                <a:srgbClr val="FF0000"/>
              </a:solidFill>
              <a:prstDash val="dash"/>
            </a:ln>
          </c:spPr>
          <c:marker>
            <c:symbol val="none"/>
          </c:marker>
          <c:cat>
            <c:numRef>
              <c:f>Species!$B$3:$B$31</c:f>
              <c:numCache>
                <c:formatCode>General</c:formatCode>
                <c:ptCount val="29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</c:numCache>
            </c:numRef>
          </c:cat>
          <c:val>
            <c:numRef>
              <c:f>Species!$D$227:$D$255</c:f>
              <c:numCache>
                <c:formatCode>0.00</c:formatCode>
                <c:ptCount val="29"/>
                <c:pt idx="4">
                  <c:v>23.565955641483153</c:v>
                </c:pt>
                <c:pt idx="5">
                  <c:v>23.343907484791767</c:v>
                </c:pt>
                <c:pt idx="6">
                  <c:v>23.121859328100381</c:v>
                </c:pt>
                <c:pt idx="7">
                  <c:v>22.899811171408995</c:v>
                </c:pt>
                <c:pt idx="8">
                  <c:v>22.677763014717609</c:v>
                </c:pt>
                <c:pt idx="9">
                  <c:v>22.455714858026223</c:v>
                </c:pt>
                <c:pt idx="10">
                  <c:v>22.233666701334837</c:v>
                </c:pt>
                <c:pt idx="11">
                  <c:v>22.011618544643451</c:v>
                </c:pt>
                <c:pt idx="12">
                  <c:v>21.789570387952065</c:v>
                </c:pt>
                <c:pt idx="13">
                  <c:v>21.567522231260678</c:v>
                </c:pt>
                <c:pt idx="14">
                  <c:v>21.345474074569292</c:v>
                </c:pt>
                <c:pt idx="15">
                  <c:v>21.123425917877906</c:v>
                </c:pt>
                <c:pt idx="16">
                  <c:v>20.90137776118652</c:v>
                </c:pt>
                <c:pt idx="17">
                  <c:v>20.679329604495134</c:v>
                </c:pt>
                <c:pt idx="18">
                  <c:v>20.457281447803748</c:v>
                </c:pt>
                <c:pt idx="19">
                  <c:v>20.235233291112362</c:v>
                </c:pt>
                <c:pt idx="20">
                  <c:v>20.013185134420976</c:v>
                </c:pt>
                <c:pt idx="21">
                  <c:v>19.79113697772959</c:v>
                </c:pt>
                <c:pt idx="22">
                  <c:v>19.569088821038203</c:v>
                </c:pt>
                <c:pt idx="23">
                  <c:v>19.347040664346817</c:v>
                </c:pt>
                <c:pt idx="24">
                  <c:v>19.124992507655431</c:v>
                </c:pt>
                <c:pt idx="25">
                  <c:v>18.902944350964045</c:v>
                </c:pt>
                <c:pt idx="26">
                  <c:v>18.680896194272659</c:v>
                </c:pt>
                <c:pt idx="27">
                  <c:v>18.458848037581273</c:v>
                </c:pt>
                <c:pt idx="28">
                  <c:v>18.236799880889887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6E74-43D4-87C7-99289E006F11}"/>
            </c:ext>
          </c:extLst>
        </c:ser>
        <c:ser>
          <c:idx val="0"/>
          <c:order val="11"/>
          <c:tx>
            <c:v>Natural Conditions</c:v>
          </c:tx>
          <c:spPr>
            <a:ln w="31750">
              <a:solidFill>
                <a:schemeClr val="accent1"/>
              </a:solidFill>
              <a:prstDash val="sysDot"/>
            </a:ln>
          </c:spPr>
          <c:marker>
            <c:symbol val="none"/>
          </c:marker>
          <c:cat>
            <c:numRef>
              <c:f>Species!$B$3:$B$31</c:f>
              <c:numCache>
                <c:formatCode>General</c:formatCode>
                <c:ptCount val="29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</c:numCache>
            </c:numRef>
          </c:cat>
          <c:val>
            <c:numRef>
              <c:f>Species!$H$227:$H$255</c:f>
              <c:numCache>
                <c:formatCode>0.00</c:formatCode>
                <c:ptCount val="29"/>
                <c:pt idx="0">
                  <c:v>10.243066239999999</c:v>
                </c:pt>
                <c:pt idx="1">
                  <c:v>10.243066239999999</c:v>
                </c:pt>
                <c:pt idx="2">
                  <c:v>10.243066239999999</c:v>
                </c:pt>
                <c:pt idx="3">
                  <c:v>10.243066239999999</c:v>
                </c:pt>
                <c:pt idx="4">
                  <c:v>10.243066239999999</c:v>
                </c:pt>
                <c:pt idx="5">
                  <c:v>10.243066239999999</c:v>
                </c:pt>
                <c:pt idx="6">
                  <c:v>10.243066239999999</c:v>
                </c:pt>
                <c:pt idx="7">
                  <c:v>10.243066239999999</c:v>
                </c:pt>
                <c:pt idx="8">
                  <c:v>10.243066239999999</c:v>
                </c:pt>
                <c:pt idx="9">
                  <c:v>10.243066239999999</c:v>
                </c:pt>
                <c:pt idx="10">
                  <c:v>10.243066239999999</c:v>
                </c:pt>
                <c:pt idx="11">
                  <c:v>10.243066239999999</c:v>
                </c:pt>
                <c:pt idx="12">
                  <c:v>10.243066239999999</c:v>
                </c:pt>
                <c:pt idx="13">
                  <c:v>10.243066239999999</c:v>
                </c:pt>
                <c:pt idx="14">
                  <c:v>10.243066239999999</c:v>
                </c:pt>
                <c:pt idx="15">
                  <c:v>10.243066239999999</c:v>
                </c:pt>
                <c:pt idx="16">
                  <c:v>10.243066239999999</c:v>
                </c:pt>
                <c:pt idx="17">
                  <c:v>10.243066239999999</c:v>
                </c:pt>
                <c:pt idx="18">
                  <c:v>10.243066239999999</c:v>
                </c:pt>
                <c:pt idx="19">
                  <c:v>10.243066239999999</c:v>
                </c:pt>
                <c:pt idx="20">
                  <c:v>10.243066239999999</c:v>
                </c:pt>
                <c:pt idx="21">
                  <c:v>10.243066239999999</c:v>
                </c:pt>
                <c:pt idx="22">
                  <c:v>10.243066239999999</c:v>
                </c:pt>
                <c:pt idx="23">
                  <c:v>10.243066239999999</c:v>
                </c:pt>
                <c:pt idx="24">
                  <c:v>10.243066239999999</c:v>
                </c:pt>
                <c:pt idx="25">
                  <c:v>10.243066239999999</c:v>
                </c:pt>
                <c:pt idx="26">
                  <c:v>10.243066239999999</c:v>
                </c:pt>
                <c:pt idx="27">
                  <c:v>10.243066239999999</c:v>
                </c:pt>
                <c:pt idx="28">
                  <c:v>10.243066239999999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6E74-43D4-87C7-99289E006F11}"/>
            </c:ext>
          </c:extLst>
        </c:ser>
        <c:ser>
          <c:idx val="11"/>
          <c:order val="12"/>
          <c:tx>
            <c:strRef>
              <c:f>Species!$Y$2</c:f>
              <c:strCache>
                <c:ptCount val="1"/>
                <c:pt idx="0">
                  <c:v>Base Case - 20% Most Impaired</c:v>
                </c:pt>
              </c:strCache>
            </c:strRef>
          </c:tx>
          <c:spPr>
            <a:ln>
              <a:noFill/>
            </a:ln>
          </c:spPr>
          <c:marker>
            <c:symbol val="x"/>
            <c:size val="7"/>
            <c:spPr>
              <a:noFill/>
              <a:ln>
                <a:solidFill>
                  <a:srgbClr val="FF0000"/>
                </a:solidFill>
              </a:ln>
            </c:spPr>
          </c:marker>
          <c:val>
            <c:numRef>
              <c:f>Species!$Y$227:$Y$255</c:f>
              <c:numCache>
                <c:formatCode>0.00</c:formatCode>
                <c:ptCount val="29"/>
                <c:pt idx="28">
                  <c:v>13.89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83-49A0-BB88-070682532C47}"/>
            </c:ext>
          </c:extLst>
        </c:ser>
        <c:ser>
          <c:idx val="14"/>
          <c:order val="13"/>
          <c:tx>
            <c:v>Reasonable Progress Goal (RPG)</c:v>
          </c:tx>
          <c:spPr>
            <a:ln>
              <a:noFill/>
            </a:ln>
          </c:spPr>
          <c:marker>
            <c:symbol val="plus"/>
            <c:size val="7"/>
            <c:spPr>
              <a:ln>
                <a:solidFill>
                  <a:schemeClr val="tx1"/>
                </a:solidFill>
              </a:ln>
            </c:spPr>
          </c:marker>
          <c:cat>
            <c:numRef>
              <c:f>Species!$B$3:$B$31</c:f>
              <c:numCache>
                <c:formatCode>General</c:formatCode>
                <c:ptCount val="29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</c:numCache>
            </c:numRef>
          </c:cat>
          <c:val>
            <c:numRef>
              <c:f>Species!$Z$227:$Z$255</c:f>
              <c:numCache>
                <c:formatCode>0.00</c:formatCode>
                <c:ptCount val="29"/>
                <c:pt idx="28">
                  <c:v>13.68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6E74-43D4-87C7-99289E006F11}"/>
            </c:ext>
          </c:extLst>
        </c:ser>
        <c:ser>
          <c:idx val="12"/>
          <c:order val="14"/>
          <c:tx>
            <c:v>Straight Line Path to RPG</c:v>
          </c:tx>
          <c:spPr>
            <a:ln w="22225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numRef>
              <c:f>Species!$B$3:$B$31</c:f>
              <c:numCache>
                <c:formatCode>General</c:formatCode>
                <c:ptCount val="29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</c:numCache>
            </c:numRef>
          </c:cat>
          <c:val>
            <c:numRef>
              <c:f>Species!$F$227:$F$255</c:f>
              <c:numCache>
                <c:formatCode>0.00</c:formatCode>
                <c:ptCount val="29"/>
                <c:pt idx="4">
                  <c:v>23.565955641483153</c:v>
                </c:pt>
                <c:pt idx="5">
                  <c:v>23.154040823088021</c:v>
                </c:pt>
                <c:pt idx="6">
                  <c:v>22.742126004692889</c:v>
                </c:pt>
                <c:pt idx="7">
                  <c:v>22.330211186297756</c:v>
                </c:pt>
                <c:pt idx="8">
                  <c:v>21.918296367902624</c:v>
                </c:pt>
                <c:pt idx="9">
                  <c:v>21.506381549507491</c:v>
                </c:pt>
                <c:pt idx="10">
                  <c:v>21.094466731112359</c:v>
                </c:pt>
                <c:pt idx="11">
                  <c:v>20.682551912717226</c:v>
                </c:pt>
                <c:pt idx="12">
                  <c:v>20.270637094322094</c:v>
                </c:pt>
                <c:pt idx="13">
                  <c:v>19.858722275926961</c:v>
                </c:pt>
                <c:pt idx="14">
                  <c:v>19.446807457531829</c:v>
                </c:pt>
                <c:pt idx="15">
                  <c:v>19.034892639136697</c:v>
                </c:pt>
                <c:pt idx="16">
                  <c:v>18.622977820741564</c:v>
                </c:pt>
                <c:pt idx="17">
                  <c:v>18.211063002346432</c:v>
                </c:pt>
                <c:pt idx="18">
                  <c:v>17.799148183951299</c:v>
                </c:pt>
                <c:pt idx="19">
                  <c:v>17.387233365556167</c:v>
                </c:pt>
                <c:pt idx="20">
                  <c:v>16.975318547161034</c:v>
                </c:pt>
                <c:pt idx="21">
                  <c:v>16.563403728765902</c:v>
                </c:pt>
                <c:pt idx="22">
                  <c:v>16.15148891037077</c:v>
                </c:pt>
                <c:pt idx="23">
                  <c:v>15.739574091975639</c:v>
                </c:pt>
                <c:pt idx="24">
                  <c:v>15.327659273580508</c:v>
                </c:pt>
                <c:pt idx="25">
                  <c:v>14.915744455185378</c:v>
                </c:pt>
                <c:pt idx="26">
                  <c:v>14.503829636790247</c:v>
                </c:pt>
                <c:pt idx="27">
                  <c:v>14.091914818395116</c:v>
                </c:pt>
                <c:pt idx="28">
                  <c:v>13.68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6E74-43D4-87C7-99289E006F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3799808"/>
        <c:axId val="163801728"/>
      </c:lineChart>
      <c:catAx>
        <c:axId val="16379980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 sz="1200"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163801728"/>
        <c:crosses val="autoZero"/>
        <c:auto val="1"/>
        <c:lblAlgn val="ctr"/>
        <c:lblOffset val="100"/>
        <c:noMultiLvlLbl val="0"/>
      </c:catAx>
      <c:valAx>
        <c:axId val="163801728"/>
        <c:scaling>
          <c:orientation val="minMax"/>
          <c:max val="31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400"/>
                </a:pPr>
                <a:r>
                  <a:rPr lang="en-US" sz="1400"/>
                  <a:t>Haze Index (deciviews)</a:t>
                </a:r>
              </a:p>
            </c:rich>
          </c:tx>
          <c:overlay val="0"/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1200"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163799808"/>
        <c:crosses val="autoZero"/>
        <c:crossBetween val="between"/>
        <c:majorUnit val="5"/>
      </c:valAx>
      <c:spPr>
        <a:ln>
          <a:noFill/>
        </a:ln>
      </c:spPr>
    </c:plotArea>
    <c:legend>
      <c:legendPos val="r"/>
      <c:overlay val="0"/>
      <c:spPr>
        <a:solidFill>
          <a:schemeClr val="bg1"/>
        </a:solidFill>
        <a:ln>
          <a:solidFill>
            <a:schemeClr val="tx1"/>
          </a:solidFill>
        </a:ln>
      </c:spPr>
    </c:legend>
    <c:plotVisOnly val="1"/>
    <c:dispBlanksAs val="gap"/>
    <c:showDLblsOverMax val="0"/>
  </c:chart>
  <c:spPr>
    <a:ln>
      <a:noFill/>
    </a:ln>
  </c:spPr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3"/>
          <c:order val="2"/>
          <c:tx>
            <c:strRef>
              <c:f>Species!$BG$2</c:f>
              <c:strCache>
                <c:ptCount val="1"/>
                <c:pt idx="0">
                  <c:v>Sulfate Extinction Fraction</c:v>
                </c:pt>
              </c:strCache>
            </c:strRef>
          </c:tx>
          <c:spPr>
            <a:solidFill>
              <a:srgbClr val="FDF733"/>
            </a:solidFill>
          </c:spPr>
          <c:invertIfNegative val="0"/>
          <c:cat>
            <c:numRef>
              <c:f>Species!$B$3:$B$14</c:f>
              <c:numCache>
                <c:formatCode>General</c:formatCode>
                <c:ptCount val="1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</c:numCache>
            </c:numRef>
          </c:cat>
          <c:val>
            <c:numRef>
              <c:f>Species!$BG$59:$BG$87</c:f>
              <c:numCache>
                <c:formatCode>0.00</c:formatCode>
                <c:ptCount val="29"/>
                <c:pt idx="0">
                  <c:v>4.9724752396475447</c:v>
                </c:pt>
                <c:pt idx="1">
                  <c:v>4.713578463766952</c:v>
                </c:pt>
                <c:pt idx="2">
                  <c:v>5.4506220709259718</c:v>
                </c:pt>
                <c:pt idx="3">
                  <c:v>5.0983239031168397</c:v>
                </c:pt>
                <c:pt idx="4">
                  <c:v>4.7212839691025508</c:v>
                </c:pt>
                <c:pt idx="5">
                  <c:v>5.2641698395310943</c:v>
                </c:pt>
                <c:pt idx="6">
                  <c:v>5.3251643216696394</c:v>
                </c:pt>
                <c:pt idx="7">
                  <c:v>3.9882881441496152</c:v>
                </c:pt>
                <c:pt idx="9">
                  <c:v>3.8642072684620472</c:v>
                </c:pt>
                <c:pt idx="10">
                  <c:v>3.156298080922701</c:v>
                </c:pt>
                <c:pt idx="11">
                  <c:v>3.4860694629993172</c:v>
                </c:pt>
                <c:pt idx="12">
                  <c:v>3.0418063857693496</c:v>
                </c:pt>
                <c:pt idx="13">
                  <c:v>3.0910669227582623</c:v>
                </c:pt>
                <c:pt idx="14">
                  <c:v>2.885938654769995</c:v>
                </c:pt>
                <c:pt idx="15">
                  <c:v>2.2639842724973227</c:v>
                </c:pt>
                <c:pt idx="16">
                  <c:v>2.2961908520666965</c:v>
                </c:pt>
                <c:pt idx="17">
                  <c:v>2.2969654897089078</c:v>
                </c:pt>
                <c:pt idx="18">
                  <c:v>2.1587948093371705</c:v>
                </c:pt>
                <c:pt idx="19">
                  <c:v>1.611084270191401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2D-4157-9316-5475ABB29BE3}"/>
            </c:ext>
          </c:extLst>
        </c:ser>
        <c:ser>
          <c:idx val="4"/>
          <c:order val="3"/>
          <c:tx>
            <c:strRef>
              <c:f>Species!$BH$2</c:f>
              <c:strCache>
                <c:ptCount val="1"/>
                <c:pt idx="0">
                  <c:v>Nitrate Extinction Fraction</c:v>
                </c:pt>
              </c:strCache>
            </c:strRef>
          </c:tx>
          <c:spPr>
            <a:solidFill>
              <a:srgbClr val="ED462F"/>
            </a:solidFill>
          </c:spPr>
          <c:invertIfNegative val="0"/>
          <c:cat>
            <c:numRef>
              <c:f>Species!$B$3:$B$14</c:f>
              <c:numCache>
                <c:formatCode>General</c:formatCode>
                <c:ptCount val="1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</c:numCache>
            </c:numRef>
          </c:cat>
          <c:val>
            <c:numRef>
              <c:f>Species!$BH$59:$BH$87</c:f>
              <c:numCache>
                <c:formatCode>0.00</c:formatCode>
                <c:ptCount val="29"/>
                <c:pt idx="0">
                  <c:v>1.2257585078932327</c:v>
                </c:pt>
                <c:pt idx="1">
                  <c:v>1.1775871231515875</c:v>
                </c:pt>
                <c:pt idx="2">
                  <c:v>1.2093983654043541</c:v>
                </c:pt>
                <c:pt idx="3">
                  <c:v>1.3253370743923449</c:v>
                </c:pt>
                <c:pt idx="4">
                  <c:v>1.5016004859258092</c:v>
                </c:pt>
                <c:pt idx="5">
                  <c:v>1.3149190796553638</c:v>
                </c:pt>
                <c:pt idx="6">
                  <c:v>1.3780086944618235</c:v>
                </c:pt>
                <c:pt idx="7">
                  <c:v>1.1529063603439589</c:v>
                </c:pt>
                <c:pt idx="9">
                  <c:v>1.0020709372133383</c:v>
                </c:pt>
                <c:pt idx="10">
                  <c:v>0.92976867844749356</c:v>
                </c:pt>
                <c:pt idx="11">
                  <c:v>1.2950655790197916</c:v>
                </c:pt>
                <c:pt idx="12">
                  <c:v>1.070887043790586</c:v>
                </c:pt>
                <c:pt idx="13">
                  <c:v>1.0166511927256261</c:v>
                </c:pt>
                <c:pt idx="14">
                  <c:v>0.91449134363593931</c:v>
                </c:pt>
                <c:pt idx="15">
                  <c:v>0.95601494251752261</c:v>
                </c:pt>
                <c:pt idx="16">
                  <c:v>0.81759532730951201</c:v>
                </c:pt>
                <c:pt idx="17">
                  <c:v>0.90533138648643197</c:v>
                </c:pt>
                <c:pt idx="18">
                  <c:v>0.93441587906757639</c:v>
                </c:pt>
                <c:pt idx="19">
                  <c:v>0.8993878591390797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32D-4157-9316-5475ABB29BE3}"/>
            </c:ext>
          </c:extLst>
        </c:ser>
        <c:ser>
          <c:idx val="5"/>
          <c:order val="4"/>
          <c:tx>
            <c:strRef>
              <c:f>Species!$BI$2</c:f>
              <c:strCache>
                <c:ptCount val="1"/>
                <c:pt idx="0">
                  <c:v>Organic Carbon Mass Extinction Fraction</c:v>
                </c:pt>
              </c:strCache>
            </c:strRef>
          </c:tx>
          <c:spPr>
            <a:solidFill>
              <a:srgbClr val="64CE0E"/>
            </a:solidFill>
          </c:spPr>
          <c:invertIfNegative val="0"/>
          <c:cat>
            <c:numRef>
              <c:f>Species!$B$3:$B$14</c:f>
              <c:numCache>
                <c:formatCode>General</c:formatCode>
                <c:ptCount val="1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</c:numCache>
            </c:numRef>
          </c:cat>
          <c:val>
            <c:numRef>
              <c:f>Species!$BI$59:$BI$87</c:f>
              <c:numCache>
                <c:formatCode>0.00</c:formatCode>
                <c:ptCount val="29"/>
                <c:pt idx="0">
                  <c:v>1.574907405367884</c:v>
                </c:pt>
                <c:pt idx="1">
                  <c:v>1.4798907470015601</c:v>
                </c:pt>
                <c:pt idx="2">
                  <c:v>1.4377033081312602</c:v>
                </c:pt>
                <c:pt idx="3">
                  <c:v>1.3641430906265066</c:v>
                </c:pt>
                <c:pt idx="4">
                  <c:v>1.8265382833648813</c:v>
                </c:pt>
                <c:pt idx="5">
                  <c:v>1.1155965163797013</c:v>
                </c:pt>
                <c:pt idx="6">
                  <c:v>1.3041013753830044</c:v>
                </c:pt>
                <c:pt idx="7">
                  <c:v>1.1574549387733417</c:v>
                </c:pt>
                <c:pt idx="9">
                  <c:v>1.3524582062276209</c:v>
                </c:pt>
                <c:pt idx="10">
                  <c:v>1.3865077809677779</c:v>
                </c:pt>
                <c:pt idx="11">
                  <c:v>1.1658155566844</c:v>
                </c:pt>
                <c:pt idx="12">
                  <c:v>1.1995073217991139</c:v>
                </c:pt>
                <c:pt idx="13">
                  <c:v>1.3206112645957604</c:v>
                </c:pt>
                <c:pt idx="14">
                  <c:v>1.615328432378335</c:v>
                </c:pt>
                <c:pt idx="15">
                  <c:v>1.3324972036615466</c:v>
                </c:pt>
                <c:pt idx="16">
                  <c:v>1.0654874308864457</c:v>
                </c:pt>
                <c:pt idx="17">
                  <c:v>1.4882520129974626</c:v>
                </c:pt>
                <c:pt idx="18">
                  <c:v>1.0170906799278523</c:v>
                </c:pt>
                <c:pt idx="19">
                  <c:v>1.0226439013912842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32D-4157-9316-5475ABB29BE3}"/>
            </c:ext>
          </c:extLst>
        </c:ser>
        <c:ser>
          <c:idx val="6"/>
          <c:order val="5"/>
          <c:tx>
            <c:strRef>
              <c:f>Species!$BJ$2</c:f>
              <c:strCache>
                <c:ptCount val="1"/>
                <c:pt idx="0">
                  <c:v>Light Absorbing Carbon Extinction Fraction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cat>
            <c:numRef>
              <c:f>Species!$B$3:$B$14</c:f>
              <c:numCache>
                <c:formatCode>General</c:formatCode>
                <c:ptCount val="1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</c:numCache>
            </c:numRef>
          </c:cat>
          <c:val>
            <c:numRef>
              <c:f>Species!$BJ$59:$BJ$87</c:f>
              <c:numCache>
                <c:formatCode>0.00</c:formatCode>
                <c:ptCount val="29"/>
                <c:pt idx="0">
                  <c:v>0.99475826615596041</c:v>
                </c:pt>
                <c:pt idx="1">
                  <c:v>0.82131826808179031</c:v>
                </c:pt>
                <c:pt idx="2">
                  <c:v>0.6838280154682751</c:v>
                </c:pt>
                <c:pt idx="3">
                  <c:v>0.64201491261483701</c:v>
                </c:pt>
                <c:pt idx="4">
                  <c:v>0.94150704858857615</c:v>
                </c:pt>
                <c:pt idx="5">
                  <c:v>0.73083932799281892</c:v>
                </c:pt>
                <c:pt idx="6">
                  <c:v>0.66951229435308623</c:v>
                </c:pt>
                <c:pt idx="7">
                  <c:v>0.58097693327398725</c:v>
                </c:pt>
                <c:pt idx="9">
                  <c:v>0.59258215854934027</c:v>
                </c:pt>
                <c:pt idx="10">
                  <c:v>0.6694075125118939</c:v>
                </c:pt>
                <c:pt idx="11">
                  <c:v>0.57254699977501444</c:v>
                </c:pt>
                <c:pt idx="12">
                  <c:v>0.50172656130397708</c:v>
                </c:pt>
                <c:pt idx="13">
                  <c:v>0.5644978833498564</c:v>
                </c:pt>
                <c:pt idx="14">
                  <c:v>0.44203131048835886</c:v>
                </c:pt>
                <c:pt idx="15">
                  <c:v>0.41787160977370058</c:v>
                </c:pt>
                <c:pt idx="16">
                  <c:v>0.32407460433381546</c:v>
                </c:pt>
                <c:pt idx="17">
                  <c:v>0.48748699155559727</c:v>
                </c:pt>
                <c:pt idx="18">
                  <c:v>0.45818190548998572</c:v>
                </c:pt>
                <c:pt idx="19">
                  <c:v>0.50233184185932611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32D-4157-9316-5475ABB29BE3}"/>
            </c:ext>
          </c:extLst>
        </c:ser>
        <c:ser>
          <c:idx val="7"/>
          <c:order val="6"/>
          <c:tx>
            <c:strRef>
              <c:f>Species!$BK$2</c:f>
              <c:strCache>
                <c:ptCount val="1"/>
                <c:pt idx="0">
                  <c:v>Soil Extinction Fraction</c:v>
                </c:pt>
              </c:strCache>
            </c:strRef>
          </c:tx>
          <c:spPr>
            <a:solidFill>
              <a:srgbClr val="CC6600"/>
            </a:solidFill>
          </c:spPr>
          <c:invertIfNegative val="0"/>
          <c:cat>
            <c:numRef>
              <c:f>Species!$B$3:$B$14</c:f>
              <c:numCache>
                <c:formatCode>General</c:formatCode>
                <c:ptCount val="1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</c:numCache>
            </c:numRef>
          </c:cat>
          <c:val>
            <c:numRef>
              <c:f>Species!$BK$59:$BK$87</c:f>
              <c:numCache>
                <c:formatCode>0.00</c:formatCode>
                <c:ptCount val="29"/>
                <c:pt idx="0">
                  <c:v>7.5530079294882355E-2</c:v>
                </c:pt>
                <c:pt idx="1">
                  <c:v>8.4805187818303554E-2</c:v>
                </c:pt>
                <c:pt idx="2">
                  <c:v>7.7841255278533916E-2</c:v>
                </c:pt>
                <c:pt idx="3">
                  <c:v>6.4318592104953956E-2</c:v>
                </c:pt>
                <c:pt idx="4">
                  <c:v>9.5554313438675723E-2</c:v>
                </c:pt>
                <c:pt idx="5">
                  <c:v>5.6072458101678303E-2</c:v>
                </c:pt>
                <c:pt idx="6">
                  <c:v>8.304131843391882E-2</c:v>
                </c:pt>
                <c:pt idx="7">
                  <c:v>7.4665907931416559E-2</c:v>
                </c:pt>
                <c:pt idx="9">
                  <c:v>9.0988718647116315E-2</c:v>
                </c:pt>
                <c:pt idx="10">
                  <c:v>8.5186242153315592E-2</c:v>
                </c:pt>
                <c:pt idx="11">
                  <c:v>5.2988591521338772E-2</c:v>
                </c:pt>
                <c:pt idx="12">
                  <c:v>5.290926111923526E-2</c:v>
                </c:pt>
                <c:pt idx="13">
                  <c:v>4.762367655820083E-2</c:v>
                </c:pt>
                <c:pt idx="14">
                  <c:v>4.9450609727388323E-2</c:v>
                </c:pt>
                <c:pt idx="15">
                  <c:v>5.972717391867053E-2</c:v>
                </c:pt>
                <c:pt idx="16">
                  <c:v>4.6031404138999456E-2</c:v>
                </c:pt>
                <c:pt idx="17">
                  <c:v>5.1560035991089007E-2</c:v>
                </c:pt>
                <c:pt idx="18">
                  <c:v>4.385109886729336E-2</c:v>
                </c:pt>
                <c:pt idx="19">
                  <c:v>3.410181385483322E-2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32D-4157-9316-5475ABB29BE3}"/>
            </c:ext>
          </c:extLst>
        </c:ser>
        <c:ser>
          <c:idx val="8"/>
          <c:order val="7"/>
          <c:tx>
            <c:strRef>
              <c:f>Species!$BL$2</c:f>
              <c:strCache>
                <c:ptCount val="1"/>
                <c:pt idx="0">
                  <c:v>Coarse Mass Extinction Fraction</c:v>
                </c:pt>
              </c:strCache>
            </c:strRef>
          </c:tx>
          <c:spPr>
            <a:solidFill>
              <a:srgbClr val="BDBDBD"/>
            </a:solidFill>
          </c:spPr>
          <c:invertIfNegative val="0"/>
          <c:cat>
            <c:numRef>
              <c:f>Species!$B$3:$B$14</c:f>
              <c:numCache>
                <c:formatCode>General</c:formatCode>
                <c:ptCount val="1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</c:numCache>
            </c:numRef>
          </c:cat>
          <c:val>
            <c:numRef>
              <c:f>Species!$BL$59:$BL$87</c:f>
              <c:numCache>
                <c:formatCode>0.00</c:formatCode>
                <c:ptCount val="29"/>
                <c:pt idx="0">
                  <c:v>1.1567238507176345</c:v>
                </c:pt>
                <c:pt idx="1">
                  <c:v>1.2744805449622458</c:v>
                </c:pt>
                <c:pt idx="2">
                  <c:v>1.3021616956447128</c:v>
                </c:pt>
                <c:pt idx="3">
                  <c:v>0.95550942533329697</c:v>
                </c:pt>
                <c:pt idx="4">
                  <c:v>0.7614959502583275</c:v>
                </c:pt>
                <c:pt idx="5">
                  <c:v>0.95272361262953265</c:v>
                </c:pt>
                <c:pt idx="6">
                  <c:v>1.7630880576644303</c:v>
                </c:pt>
                <c:pt idx="7">
                  <c:v>0.84343993518937344</c:v>
                </c:pt>
                <c:pt idx="9">
                  <c:v>0.89646052811351618</c:v>
                </c:pt>
                <c:pt idx="10">
                  <c:v>0.98018506835397567</c:v>
                </c:pt>
                <c:pt idx="11">
                  <c:v>1.4211235156855502</c:v>
                </c:pt>
                <c:pt idx="12">
                  <c:v>1.1939305307749775</c:v>
                </c:pt>
                <c:pt idx="13">
                  <c:v>0.91122421419070876</c:v>
                </c:pt>
                <c:pt idx="14">
                  <c:v>0.98151204070184117</c:v>
                </c:pt>
                <c:pt idx="15">
                  <c:v>1.2743113161723896</c:v>
                </c:pt>
                <c:pt idx="16">
                  <c:v>1.693019550323227</c:v>
                </c:pt>
                <c:pt idx="17">
                  <c:v>1.1645194707373483</c:v>
                </c:pt>
                <c:pt idx="18">
                  <c:v>1.1063930636480357</c:v>
                </c:pt>
                <c:pt idx="19">
                  <c:v>0.51189881713059726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32D-4157-9316-5475ABB29BE3}"/>
            </c:ext>
          </c:extLst>
        </c:ser>
        <c:ser>
          <c:idx val="9"/>
          <c:order val="8"/>
          <c:tx>
            <c:strRef>
              <c:f>Species!$BM$2</c:f>
              <c:strCache>
                <c:ptCount val="1"/>
                <c:pt idx="0">
                  <c:v>Sea Salt Extinction Fraction</c:v>
                </c:pt>
              </c:strCache>
            </c:strRef>
          </c:tx>
          <c:spPr>
            <a:solidFill>
              <a:srgbClr val="224AFB"/>
            </a:solidFill>
          </c:spPr>
          <c:invertIfNegative val="0"/>
          <c:cat>
            <c:numRef>
              <c:f>Species!$B$3:$B$14</c:f>
              <c:numCache>
                <c:formatCode>General</c:formatCode>
                <c:ptCount val="1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</c:numCache>
            </c:numRef>
          </c:cat>
          <c:val>
            <c:numRef>
              <c:f>Species!$BM$59:$BM$87</c:f>
              <c:numCache>
                <c:formatCode>0.00</c:formatCode>
                <c:ptCount val="29"/>
                <c:pt idx="0">
                  <c:v>0.23827555728907762</c:v>
                </c:pt>
                <c:pt idx="1">
                  <c:v>0.13947067051776091</c:v>
                </c:pt>
                <c:pt idx="2">
                  <c:v>0.66912087780439233</c:v>
                </c:pt>
                <c:pt idx="3">
                  <c:v>0.88690109769304781</c:v>
                </c:pt>
                <c:pt idx="4">
                  <c:v>0.428730226634922</c:v>
                </c:pt>
                <c:pt idx="5">
                  <c:v>1.1651714337429766</c:v>
                </c:pt>
                <c:pt idx="6">
                  <c:v>0.87032938467581866</c:v>
                </c:pt>
                <c:pt idx="7">
                  <c:v>0.6975385135927864</c:v>
                </c:pt>
                <c:pt idx="9">
                  <c:v>0.74018614864100973</c:v>
                </c:pt>
                <c:pt idx="10">
                  <c:v>0.32429901626550828</c:v>
                </c:pt>
                <c:pt idx="11">
                  <c:v>0.70122138505789122</c:v>
                </c:pt>
                <c:pt idx="12">
                  <c:v>0.54742520468132605</c:v>
                </c:pt>
                <c:pt idx="13">
                  <c:v>0.53523603626558192</c:v>
                </c:pt>
                <c:pt idx="14">
                  <c:v>0.49079415727652637</c:v>
                </c:pt>
                <c:pt idx="15">
                  <c:v>0.78685406792539536</c:v>
                </c:pt>
                <c:pt idx="16">
                  <c:v>0.51037905186733257</c:v>
                </c:pt>
                <c:pt idx="17">
                  <c:v>0.62339782398246335</c:v>
                </c:pt>
                <c:pt idx="18">
                  <c:v>0.59158820091683684</c:v>
                </c:pt>
                <c:pt idx="19">
                  <c:v>0.49300404576108658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32D-4157-9316-5475ABB29BE3}"/>
            </c:ext>
          </c:extLst>
        </c:ser>
        <c:ser>
          <c:idx val="10"/>
          <c:order val="9"/>
          <c:tx>
            <c:strRef>
              <c:f>Species!$BN$2</c:f>
              <c:strCache>
                <c:ptCount val="1"/>
                <c:pt idx="0">
                  <c:v>Rayleigh Extinction Fraction</c:v>
                </c:pt>
              </c:strCache>
            </c:strRef>
          </c:tx>
          <c:spPr>
            <a:solidFill>
              <a:srgbClr val="FF99FF"/>
            </a:solidFill>
          </c:spPr>
          <c:invertIfNegative val="0"/>
          <c:cat>
            <c:numRef>
              <c:f>Species!$B$3:$B$14</c:f>
              <c:numCache>
                <c:formatCode>General</c:formatCode>
                <c:ptCount val="1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</c:numCache>
            </c:numRef>
          </c:cat>
          <c:val>
            <c:numRef>
              <c:f>Species!$BN$59:$BN$87</c:f>
              <c:numCache>
                <c:formatCode>0.00</c:formatCode>
                <c:ptCount val="29"/>
                <c:pt idx="0">
                  <c:v>4.0252564259147627</c:v>
                </c:pt>
                <c:pt idx="1">
                  <c:v>4.1133653349089006</c:v>
                </c:pt>
                <c:pt idx="2">
                  <c:v>4.0016535018757944</c:v>
                </c:pt>
                <c:pt idx="3">
                  <c:v>4.0501043606247871</c:v>
                </c:pt>
                <c:pt idx="4">
                  <c:v>4.0848754141836388</c:v>
                </c:pt>
                <c:pt idx="5">
                  <c:v>4.0097103701813932</c:v>
                </c:pt>
                <c:pt idx="6">
                  <c:v>3.956538723646724</c:v>
                </c:pt>
                <c:pt idx="7">
                  <c:v>4.2419976874279559</c:v>
                </c:pt>
                <c:pt idx="9">
                  <c:v>4.2416717201990792</c:v>
                </c:pt>
                <c:pt idx="10">
                  <c:v>4.284969852494342</c:v>
                </c:pt>
                <c:pt idx="11">
                  <c:v>4.2220522586807734</c:v>
                </c:pt>
                <c:pt idx="12">
                  <c:v>4.3184847165189808</c:v>
                </c:pt>
                <c:pt idx="13">
                  <c:v>4.3145085899181286</c:v>
                </c:pt>
                <c:pt idx="14">
                  <c:v>4.2843184510216146</c:v>
                </c:pt>
                <c:pt idx="15">
                  <c:v>4.3500874787381658</c:v>
                </c:pt>
                <c:pt idx="16">
                  <c:v>4.3671557719339233</c:v>
                </c:pt>
                <c:pt idx="17">
                  <c:v>4.3423410050300175</c:v>
                </c:pt>
                <c:pt idx="18">
                  <c:v>4.3867068019247739</c:v>
                </c:pt>
                <c:pt idx="19">
                  <c:v>4.3696195073014046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932D-4157-9316-5475ABB29B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63998336"/>
        <c:axId val="164016896"/>
      </c:barChart>
      <c:lineChart>
        <c:grouping val="standard"/>
        <c:varyColors val="0"/>
        <c:ser>
          <c:idx val="2"/>
          <c:order val="0"/>
          <c:tx>
            <c:v>Natural Conditions</c:v>
          </c:tx>
          <c:spPr>
            <a:ln w="31750">
              <a:solidFill>
                <a:schemeClr val="accent1"/>
              </a:solidFill>
              <a:prstDash val="sysDot"/>
            </a:ln>
          </c:spPr>
          <c:marker>
            <c:symbol val="none"/>
          </c:marker>
          <c:cat>
            <c:numRef>
              <c:f>Species!$B$3:$B$31</c:f>
              <c:numCache>
                <c:formatCode>General</c:formatCode>
                <c:ptCount val="29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</c:numCache>
            </c:numRef>
          </c:cat>
          <c:val>
            <c:numRef>
              <c:f>Species!$G$59:$G$87</c:f>
              <c:numCache>
                <c:formatCode>0.00</c:formatCode>
                <c:ptCount val="29"/>
                <c:pt idx="0">
                  <c:v>5.5172266928999996</c:v>
                </c:pt>
                <c:pt idx="1">
                  <c:v>5.5172266928999996</c:v>
                </c:pt>
                <c:pt idx="2">
                  <c:v>5.5172266928999996</c:v>
                </c:pt>
                <c:pt idx="3">
                  <c:v>5.5172266928999996</c:v>
                </c:pt>
                <c:pt idx="4">
                  <c:v>5.5172266928999996</c:v>
                </c:pt>
                <c:pt idx="5">
                  <c:v>5.5172266928999996</c:v>
                </c:pt>
                <c:pt idx="6">
                  <c:v>5.5172266928999996</c:v>
                </c:pt>
                <c:pt idx="7">
                  <c:v>5.5172266928999996</c:v>
                </c:pt>
                <c:pt idx="8">
                  <c:v>5.5172266928999996</c:v>
                </c:pt>
                <c:pt idx="9">
                  <c:v>5.5172266928999996</c:v>
                </c:pt>
                <c:pt idx="10">
                  <c:v>5.5172266928999996</c:v>
                </c:pt>
                <c:pt idx="11">
                  <c:v>5.5172266928999996</c:v>
                </c:pt>
                <c:pt idx="12">
                  <c:v>5.5172266928999996</c:v>
                </c:pt>
                <c:pt idx="13">
                  <c:v>5.5172266928999996</c:v>
                </c:pt>
                <c:pt idx="14">
                  <c:v>5.5172266928999996</c:v>
                </c:pt>
                <c:pt idx="15">
                  <c:v>5.5172266928999996</c:v>
                </c:pt>
                <c:pt idx="16">
                  <c:v>5.5172266928999996</c:v>
                </c:pt>
                <c:pt idx="17">
                  <c:v>5.5172266928999996</c:v>
                </c:pt>
                <c:pt idx="18">
                  <c:v>5.5172266928999996</c:v>
                </c:pt>
                <c:pt idx="19">
                  <c:v>5.5172266928999996</c:v>
                </c:pt>
                <c:pt idx="20">
                  <c:v>5.5172266928999996</c:v>
                </c:pt>
                <c:pt idx="21">
                  <c:v>5.5172266928999996</c:v>
                </c:pt>
                <c:pt idx="22">
                  <c:v>5.5172266928999996</c:v>
                </c:pt>
                <c:pt idx="23">
                  <c:v>5.5172266928999996</c:v>
                </c:pt>
                <c:pt idx="24">
                  <c:v>5.5172266928999996</c:v>
                </c:pt>
                <c:pt idx="25">
                  <c:v>5.5172266928999996</c:v>
                </c:pt>
                <c:pt idx="26">
                  <c:v>5.5172266928999996</c:v>
                </c:pt>
                <c:pt idx="27">
                  <c:v>5.5172266928999996</c:v>
                </c:pt>
                <c:pt idx="28">
                  <c:v>5.5172266928999996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932D-4157-9316-5475ABB29BE3}"/>
            </c:ext>
          </c:extLst>
        </c:ser>
        <c:ser>
          <c:idx val="1"/>
          <c:order val="1"/>
          <c:tx>
            <c:strRef>
              <c:f>Species!$BE$2</c:f>
              <c:strCache>
                <c:ptCount val="1"/>
                <c:pt idx="0">
                  <c:v>Haze Index - Annual</c:v>
                </c:pt>
              </c:strCache>
            </c:strRef>
          </c:tx>
          <c:spPr>
            <a:ln w="15875">
              <a:solidFill>
                <a:schemeClr val="tx1"/>
              </a:solidFill>
            </a:ln>
          </c:spPr>
          <c:marker>
            <c:symbol val="circle"/>
            <c:size val="7"/>
            <c:spPr>
              <a:solidFill>
                <a:schemeClr val="bg1"/>
              </a:solidFill>
              <a:ln w="12700">
                <a:solidFill>
                  <a:schemeClr val="tx1"/>
                </a:solidFill>
              </a:ln>
            </c:spPr>
          </c:marker>
          <c:cat>
            <c:numRef>
              <c:f>Species!$B$3:$B$31</c:f>
              <c:numCache>
                <c:formatCode>General</c:formatCode>
                <c:ptCount val="29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</c:numCache>
            </c:numRef>
          </c:cat>
          <c:val>
            <c:numRef>
              <c:f>Species!$BE$59:$BE$87</c:f>
              <c:numCache>
                <c:formatCode>0.00</c:formatCode>
                <c:ptCount val="29"/>
                <c:pt idx="0">
                  <c:v>14.263685499999999</c:v>
                </c:pt>
                <c:pt idx="1">
                  <c:v>13.804496666666664</c:v>
                </c:pt>
                <c:pt idx="2">
                  <c:v>14.832330000000001</c:v>
                </c:pt>
                <c:pt idx="3">
                  <c:v>14.386653043478262</c:v>
                </c:pt>
                <c:pt idx="4">
                  <c:v>14.361585833333335</c:v>
                </c:pt>
                <c:pt idx="5">
                  <c:v>14.609202916666668</c:v>
                </c:pt>
                <c:pt idx="6">
                  <c:v>15.349784500000004</c:v>
                </c:pt>
                <c:pt idx="7">
                  <c:v>12.737269545454547</c:v>
                </c:pt>
                <c:pt idx="9">
                  <c:v>12.780625833333337</c:v>
                </c:pt>
                <c:pt idx="10">
                  <c:v>11.816622083333334</c:v>
                </c:pt>
                <c:pt idx="11">
                  <c:v>12.91688304347826</c:v>
                </c:pt>
                <c:pt idx="12">
                  <c:v>11.926676086956522</c:v>
                </c:pt>
                <c:pt idx="13">
                  <c:v>11.801418636363637</c:v>
                </c:pt>
                <c:pt idx="14">
                  <c:v>11.663864999999999</c:v>
                </c:pt>
                <c:pt idx="15">
                  <c:v>11.441348695652175</c:v>
                </c:pt>
                <c:pt idx="16">
                  <c:v>11.119933043478261</c:v>
                </c:pt>
                <c:pt idx="17">
                  <c:v>11.359854545454546</c:v>
                </c:pt>
                <c:pt idx="18">
                  <c:v>10.697022631578946</c:v>
                </c:pt>
                <c:pt idx="19">
                  <c:v>9.4440726315789476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2D-4157-9316-5475ABB29BE3}"/>
            </c:ext>
          </c:extLst>
        </c:ser>
        <c:ser>
          <c:idx val="12"/>
          <c:order val="10"/>
          <c:tx>
            <c:strRef>
              <c:f>Species!$J$2</c:f>
              <c:strCache>
                <c:ptCount val="1"/>
                <c:pt idx="0">
                  <c:v>Haze Index - 5-Year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cat>
            <c:numRef>
              <c:f>Species!$B$3:$B$31</c:f>
              <c:numCache>
                <c:formatCode>General</c:formatCode>
                <c:ptCount val="29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</c:numCache>
            </c:numRef>
          </c:cat>
          <c:val>
            <c:numRef>
              <c:f>Species!$J$59:$J$87</c:f>
              <c:numCache>
                <c:formatCode>0.00</c:formatCode>
                <c:ptCount val="29"/>
                <c:pt idx="4">
                  <c:v>14.329750208695652</c:v>
                </c:pt>
                <c:pt idx="5">
                  <c:v>14.398853692028984</c:v>
                </c:pt>
                <c:pt idx="6">
                  <c:v>14.707911258695654</c:v>
                </c:pt>
                <c:pt idx="7">
                  <c:v>14.288899167786564</c:v>
                </c:pt>
                <c:pt idx="8">
                  <c:v>14.264460698863639</c:v>
                </c:pt>
                <c:pt idx="9">
                  <c:v>13.869220698863639</c:v>
                </c:pt>
                <c:pt idx="10">
                  <c:v>13.171075490530306</c:v>
                </c:pt>
                <c:pt idx="11">
                  <c:v>12.562850126399869</c:v>
                </c:pt>
                <c:pt idx="12">
                  <c:v>12.360201761775365</c:v>
                </c:pt>
                <c:pt idx="13">
                  <c:v>12.248445136693018</c:v>
                </c:pt>
                <c:pt idx="14">
                  <c:v>12.02509297002635</c:v>
                </c:pt>
                <c:pt idx="15">
                  <c:v>11.950038292490119</c:v>
                </c:pt>
                <c:pt idx="16">
                  <c:v>11.590648292490119</c:v>
                </c:pt>
                <c:pt idx="17">
                  <c:v>11.477283984189723</c:v>
                </c:pt>
                <c:pt idx="18">
                  <c:v>11.256404783232785</c:v>
                </c:pt>
                <c:pt idx="19">
                  <c:v>10.812446309548575</c:v>
                </c:pt>
                <c:pt idx="20">
                  <c:v>10.655220713022675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2D-4157-9316-5475ABB29BE3}"/>
            </c:ext>
          </c:extLst>
        </c:ser>
        <c:ser>
          <c:idx val="0"/>
          <c:order val="11"/>
          <c:tx>
            <c:strRef>
              <c:f>Species!$C$2</c:f>
              <c:strCache>
                <c:ptCount val="1"/>
                <c:pt idx="0">
                  <c:v>No Degradation</c:v>
                </c:pt>
              </c:strCache>
            </c:strRef>
          </c:tx>
          <c:spPr>
            <a:ln w="22225">
              <a:solidFill>
                <a:schemeClr val="tx1"/>
              </a:solidFill>
              <a:prstDash val="dash"/>
            </a:ln>
          </c:spPr>
          <c:marker>
            <c:symbol val="none"/>
          </c:marker>
          <c:cat>
            <c:numRef>
              <c:f>Species!$B$3:$B$31</c:f>
              <c:numCache>
                <c:formatCode>General</c:formatCode>
                <c:ptCount val="29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</c:numCache>
            </c:numRef>
          </c:cat>
          <c:val>
            <c:numRef>
              <c:f>Species!$C$59:$C$87</c:f>
              <c:numCache>
                <c:formatCode>0.00</c:formatCode>
                <c:ptCount val="29"/>
                <c:pt idx="4">
                  <c:v>14.329750208695652</c:v>
                </c:pt>
                <c:pt idx="5">
                  <c:v>14.329750208695652</c:v>
                </c:pt>
                <c:pt idx="6">
                  <c:v>14.329750208695652</c:v>
                </c:pt>
                <c:pt idx="7">
                  <c:v>14.329750208695652</c:v>
                </c:pt>
                <c:pt idx="8">
                  <c:v>14.329750208695652</c:v>
                </c:pt>
                <c:pt idx="9">
                  <c:v>14.329750208695652</c:v>
                </c:pt>
                <c:pt idx="10">
                  <c:v>14.329750208695652</c:v>
                </c:pt>
                <c:pt idx="11">
                  <c:v>14.329750208695652</c:v>
                </c:pt>
                <c:pt idx="12">
                  <c:v>14.329750208695652</c:v>
                </c:pt>
                <c:pt idx="13">
                  <c:v>14.329750208695652</c:v>
                </c:pt>
                <c:pt idx="14">
                  <c:v>14.329750208695652</c:v>
                </c:pt>
                <c:pt idx="15">
                  <c:v>14.329750208695652</c:v>
                </c:pt>
                <c:pt idx="16">
                  <c:v>14.329750208695652</c:v>
                </c:pt>
                <c:pt idx="17">
                  <c:v>14.329750208695652</c:v>
                </c:pt>
                <c:pt idx="18">
                  <c:v>14.329750208695652</c:v>
                </c:pt>
                <c:pt idx="19">
                  <c:v>14.329750208695652</c:v>
                </c:pt>
                <c:pt idx="20">
                  <c:v>14.329750208695652</c:v>
                </c:pt>
                <c:pt idx="21">
                  <c:v>14.329750208695652</c:v>
                </c:pt>
                <c:pt idx="22">
                  <c:v>14.329750208695652</c:v>
                </c:pt>
                <c:pt idx="23">
                  <c:v>14.329750208695652</c:v>
                </c:pt>
                <c:pt idx="24">
                  <c:v>14.329750208695652</c:v>
                </c:pt>
                <c:pt idx="25">
                  <c:v>14.329750208695652</c:v>
                </c:pt>
                <c:pt idx="26">
                  <c:v>14.329750208695652</c:v>
                </c:pt>
                <c:pt idx="27">
                  <c:v>14.329750208695652</c:v>
                </c:pt>
                <c:pt idx="28">
                  <c:v>14.329750208695652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2D-4157-9316-5475ABB29BE3}"/>
            </c:ext>
          </c:extLst>
        </c:ser>
        <c:ser>
          <c:idx val="14"/>
          <c:order val="12"/>
          <c:tx>
            <c:strRef>
              <c:f>Species!$K$2</c:f>
              <c:strCache>
                <c:ptCount val="1"/>
                <c:pt idx="0">
                  <c:v>Base Case - 20% Clearest</c:v>
                </c:pt>
              </c:strCache>
            </c:strRef>
          </c:tx>
          <c:spPr>
            <a:ln>
              <a:noFill/>
            </a:ln>
          </c:spPr>
          <c:marker>
            <c:symbol val="x"/>
            <c:size val="7"/>
            <c:spPr>
              <a:noFill/>
              <a:ln>
                <a:solidFill>
                  <a:srgbClr val="FF0000"/>
                </a:solidFill>
              </a:ln>
            </c:spPr>
          </c:marker>
          <c:val>
            <c:numRef>
              <c:f>Species!$K$59:$K$87</c:f>
              <c:numCache>
                <c:formatCode>0.00</c:formatCode>
                <c:ptCount val="29"/>
                <c:pt idx="28">
                  <c:v>10.55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22-4A30-8381-5E989FFE41CB}"/>
            </c:ext>
          </c:extLst>
        </c:ser>
        <c:ser>
          <c:idx val="13"/>
          <c:order val="13"/>
          <c:tx>
            <c:v>Reasonable Progress Goal (RPG)</c:v>
          </c:tx>
          <c:spPr>
            <a:ln>
              <a:noFill/>
            </a:ln>
          </c:spPr>
          <c:marker>
            <c:symbol val="plus"/>
            <c:size val="7"/>
            <c:spPr>
              <a:ln>
                <a:solidFill>
                  <a:schemeClr val="tx1"/>
                </a:solidFill>
              </a:ln>
            </c:spPr>
          </c:marker>
          <c:cat>
            <c:numRef>
              <c:f>Species!$B$3:$B$31</c:f>
              <c:numCache>
                <c:formatCode>General</c:formatCode>
                <c:ptCount val="29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</c:numCache>
            </c:numRef>
          </c:cat>
          <c:val>
            <c:numRef>
              <c:f>Species!$L$59:$L$87</c:f>
              <c:numCache>
                <c:formatCode>0.00</c:formatCode>
                <c:ptCount val="29"/>
                <c:pt idx="28">
                  <c:v>10.47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932D-4157-9316-5475ABB29BE3}"/>
            </c:ext>
          </c:extLst>
        </c:ser>
        <c:ser>
          <c:idx val="11"/>
          <c:order val="14"/>
          <c:tx>
            <c:v>Straight Line Path to RPG</c:v>
          </c:tx>
          <c:spPr>
            <a:ln w="22225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numRef>
              <c:f>Species!$B$3:$B$31</c:f>
              <c:numCache>
                <c:formatCode>General</c:formatCode>
                <c:ptCount val="29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</c:numCache>
            </c:numRef>
          </c:cat>
          <c:val>
            <c:numRef>
              <c:f>Species!$E$59:$E$87</c:f>
              <c:numCache>
                <c:formatCode>0.00</c:formatCode>
                <c:ptCount val="29"/>
                <c:pt idx="4">
                  <c:v>14.329750208695652</c:v>
                </c:pt>
                <c:pt idx="5">
                  <c:v>14.168927283333332</c:v>
                </c:pt>
                <c:pt idx="6">
                  <c:v>14.008104357971014</c:v>
                </c:pt>
                <c:pt idx="7">
                  <c:v>13.847281432608696</c:v>
                </c:pt>
                <c:pt idx="8">
                  <c:v>13.686458507246378</c:v>
                </c:pt>
                <c:pt idx="9">
                  <c:v>13.52563558188406</c:v>
                </c:pt>
                <c:pt idx="10">
                  <c:v>13.364812656521742</c:v>
                </c:pt>
                <c:pt idx="11">
                  <c:v>13.203989731159425</c:v>
                </c:pt>
                <c:pt idx="12">
                  <c:v>13.043166805797107</c:v>
                </c:pt>
                <c:pt idx="13">
                  <c:v>12.882343880434789</c:v>
                </c:pt>
                <c:pt idx="14">
                  <c:v>12.721520955072471</c:v>
                </c:pt>
                <c:pt idx="15">
                  <c:v>12.560698029710153</c:v>
                </c:pt>
                <c:pt idx="16">
                  <c:v>12.399875104347835</c:v>
                </c:pt>
                <c:pt idx="17">
                  <c:v>12.239052178985517</c:v>
                </c:pt>
                <c:pt idx="18">
                  <c:v>12.078229253623199</c:v>
                </c:pt>
                <c:pt idx="19">
                  <c:v>11.917406328260881</c:v>
                </c:pt>
                <c:pt idx="20">
                  <c:v>11.756583402898563</c:v>
                </c:pt>
                <c:pt idx="21">
                  <c:v>11.595760477536246</c:v>
                </c:pt>
                <c:pt idx="22">
                  <c:v>11.434937552173928</c:v>
                </c:pt>
                <c:pt idx="23">
                  <c:v>11.27411462681161</c:v>
                </c:pt>
                <c:pt idx="24">
                  <c:v>11.113291701449292</c:v>
                </c:pt>
                <c:pt idx="25">
                  <c:v>10.952468776086974</c:v>
                </c:pt>
                <c:pt idx="26">
                  <c:v>10.791645850724656</c:v>
                </c:pt>
                <c:pt idx="27">
                  <c:v>10.630822925362338</c:v>
                </c:pt>
                <c:pt idx="28">
                  <c:v>10.47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932D-4157-9316-5475ABB29B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3998336"/>
        <c:axId val="164016896"/>
      </c:lineChart>
      <c:catAx>
        <c:axId val="16399833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 sz="1200"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164016896"/>
        <c:crosses val="autoZero"/>
        <c:auto val="1"/>
        <c:lblAlgn val="ctr"/>
        <c:lblOffset val="100"/>
        <c:noMultiLvlLbl val="0"/>
      </c:catAx>
      <c:valAx>
        <c:axId val="164016896"/>
        <c:scaling>
          <c:orientation val="minMax"/>
          <c:max val="31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400"/>
                </a:pPr>
                <a:r>
                  <a:rPr lang="en-US" sz="1400"/>
                  <a:t>Haze Index (deciviews)</a:t>
                </a:r>
              </a:p>
            </c:rich>
          </c:tx>
          <c:overlay val="0"/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1200"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163998336"/>
        <c:crosses val="autoZero"/>
        <c:crossBetween val="between"/>
        <c:majorUnit val="5"/>
      </c:valAx>
    </c:plotArea>
    <c:legend>
      <c:legendPos val="r"/>
      <c:overlay val="0"/>
      <c:spPr>
        <a:solidFill>
          <a:schemeClr val="bg1"/>
        </a:solidFill>
        <a:ln>
          <a:solidFill>
            <a:schemeClr val="tx1"/>
          </a:solidFill>
        </a:ln>
      </c:spPr>
    </c:legend>
    <c:plotVisOnly val="1"/>
    <c:dispBlanksAs val="gap"/>
    <c:showDLblsOverMax val="0"/>
  </c:chart>
  <c:spPr>
    <a:ln>
      <a:noFill/>
    </a:ln>
  </c:spPr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3"/>
          <c:order val="1"/>
          <c:tx>
            <c:strRef>
              <c:f>Species!$BQ$2</c:f>
              <c:strCache>
                <c:ptCount val="1"/>
                <c:pt idx="0">
                  <c:v>Sulfate Extinction Fraction</c:v>
                </c:pt>
              </c:strCache>
            </c:strRef>
          </c:tx>
          <c:spPr>
            <a:solidFill>
              <a:srgbClr val="FDF733"/>
            </a:solidFill>
          </c:spPr>
          <c:invertIfNegative val="0"/>
          <c:cat>
            <c:numRef>
              <c:f>Species!$B$3:$B$31</c:f>
              <c:numCache>
                <c:formatCode>General</c:formatCode>
                <c:ptCount val="29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</c:numCache>
            </c:numRef>
          </c:cat>
          <c:val>
            <c:numRef>
              <c:f>Species!$BQ$59:$BQ$87</c:f>
              <c:numCache>
                <c:formatCode>0.00</c:formatCode>
                <c:ptCount val="29"/>
                <c:pt idx="0">
                  <c:v>18.876177519943507</c:v>
                </c:pt>
                <c:pt idx="1">
                  <c:v>18.277342426631783</c:v>
                </c:pt>
                <c:pt idx="2">
                  <c:v>18.989407283866736</c:v>
                </c:pt>
                <c:pt idx="3">
                  <c:v>21.084135687936346</c:v>
                </c:pt>
                <c:pt idx="4">
                  <c:v>20.259206451030256</c:v>
                </c:pt>
                <c:pt idx="5">
                  <c:v>22.300420726646486</c:v>
                </c:pt>
                <c:pt idx="6">
                  <c:v>18.408717147951318</c:v>
                </c:pt>
                <c:pt idx="7">
                  <c:v>18.853166099103731</c:v>
                </c:pt>
                <c:pt idx="9">
                  <c:v>13.062869537486165</c:v>
                </c:pt>
                <c:pt idx="10">
                  <c:v>13.07629768918067</c:v>
                </c:pt>
                <c:pt idx="11">
                  <c:v>12.01133733463152</c:v>
                </c:pt>
                <c:pt idx="12">
                  <c:v>9.5287253569915489</c:v>
                </c:pt>
                <c:pt idx="13">
                  <c:v>8.8568349127279014</c:v>
                </c:pt>
                <c:pt idx="14">
                  <c:v>7.8873520688401841</c:v>
                </c:pt>
                <c:pt idx="15">
                  <c:v>7.5210633571563434</c:v>
                </c:pt>
                <c:pt idx="16">
                  <c:v>5.4246055976484788</c:v>
                </c:pt>
                <c:pt idx="17">
                  <c:v>4.8086577748753765</c:v>
                </c:pt>
                <c:pt idx="18">
                  <c:v>4.7032642395613484</c:v>
                </c:pt>
                <c:pt idx="19">
                  <c:v>4.2067563778975474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A6-45D7-A27D-40A47243C381}"/>
            </c:ext>
          </c:extLst>
        </c:ser>
        <c:ser>
          <c:idx val="4"/>
          <c:order val="2"/>
          <c:tx>
            <c:strRef>
              <c:f>Species!$BR$2</c:f>
              <c:strCache>
                <c:ptCount val="1"/>
                <c:pt idx="0">
                  <c:v>Nitrate Extinction Fraction</c:v>
                </c:pt>
              </c:strCache>
            </c:strRef>
          </c:tx>
          <c:spPr>
            <a:solidFill>
              <a:srgbClr val="ED462F"/>
            </a:solidFill>
          </c:spPr>
          <c:invertIfNegative val="0"/>
          <c:cat>
            <c:numRef>
              <c:f>Species!$B$3:$B$31</c:f>
              <c:numCache>
                <c:formatCode>General</c:formatCode>
                <c:ptCount val="29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</c:numCache>
            </c:numRef>
          </c:cat>
          <c:val>
            <c:numRef>
              <c:f>Species!$BR$59:$BR$87</c:f>
              <c:numCache>
                <c:formatCode>0.00</c:formatCode>
                <c:ptCount val="29"/>
                <c:pt idx="0">
                  <c:v>2.2444767546984985</c:v>
                </c:pt>
                <c:pt idx="1">
                  <c:v>2.7112752644316775</c:v>
                </c:pt>
                <c:pt idx="2">
                  <c:v>1.698059295052103</c:v>
                </c:pt>
                <c:pt idx="3">
                  <c:v>2.1524576375418092</c:v>
                </c:pt>
                <c:pt idx="4">
                  <c:v>1.6417472506067075</c:v>
                </c:pt>
                <c:pt idx="5">
                  <c:v>1.3276060244511871</c:v>
                </c:pt>
                <c:pt idx="6">
                  <c:v>1.6418371211228864</c:v>
                </c:pt>
                <c:pt idx="7">
                  <c:v>1.3948828720200372</c:v>
                </c:pt>
                <c:pt idx="9">
                  <c:v>3.1394223475118332</c:v>
                </c:pt>
                <c:pt idx="10">
                  <c:v>4.0544853043068221</c:v>
                </c:pt>
                <c:pt idx="11">
                  <c:v>2.9856271811265178</c:v>
                </c:pt>
                <c:pt idx="12">
                  <c:v>3.6951726398126143</c:v>
                </c:pt>
                <c:pt idx="13">
                  <c:v>4.2004070268926004</c:v>
                </c:pt>
                <c:pt idx="14">
                  <c:v>6.0996908361495672</c:v>
                </c:pt>
                <c:pt idx="15">
                  <c:v>4.7273787365478359</c:v>
                </c:pt>
                <c:pt idx="16">
                  <c:v>5.3723819618988085</c:v>
                </c:pt>
                <c:pt idx="17">
                  <c:v>4.4330549399213286</c:v>
                </c:pt>
                <c:pt idx="18">
                  <c:v>4.7538711336138215</c:v>
                </c:pt>
                <c:pt idx="19">
                  <c:v>5.6775611134379806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8A6-45D7-A27D-40A47243C381}"/>
            </c:ext>
          </c:extLst>
        </c:ser>
        <c:ser>
          <c:idx val="5"/>
          <c:order val="3"/>
          <c:tx>
            <c:strRef>
              <c:f>Species!$BS$2</c:f>
              <c:strCache>
                <c:ptCount val="1"/>
                <c:pt idx="0">
                  <c:v>Organic Carbon Mass Extinction Fraction</c:v>
                </c:pt>
              </c:strCache>
            </c:strRef>
          </c:tx>
          <c:spPr>
            <a:solidFill>
              <a:srgbClr val="64CE0E"/>
            </a:solidFill>
          </c:spPr>
          <c:invertIfNegative val="0"/>
          <c:cat>
            <c:numRef>
              <c:f>Species!$B$3:$B$31</c:f>
              <c:numCache>
                <c:formatCode>General</c:formatCode>
                <c:ptCount val="29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</c:numCache>
            </c:numRef>
          </c:cat>
          <c:val>
            <c:numRef>
              <c:f>Species!$BS$59:$BS$87</c:f>
              <c:numCache>
                <c:formatCode>0.00</c:formatCode>
                <c:ptCount val="29"/>
                <c:pt idx="0">
                  <c:v>2.285014410240116</c:v>
                </c:pt>
                <c:pt idx="1">
                  <c:v>1.9544578279667035</c:v>
                </c:pt>
                <c:pt idx="2">
                  <c:v>2.2320129674306322</c:v>
                </c:pt>
                <c:pt idx="3">
                  <c:v>1.9418385194221817</c:v>
                </c:pt>
                <c:pt idx="4">
                  <c:v>2.2734744712271464</c:v>
                </c:pt>
                <c:pt idx="5">
                  <c:v>1.8583273064752335</c:v>
                </c:pt>
                <c:pt idx="6">
                  <c:v>1.9575514918946155</c:v>
                </c:pt>
                <c:pt idx="7">
                  <c:v>1.8477919762000987</c:v>
                </c:pt>
                <c:pt idx="9">
                  <c:v>1.9877312414976527</c:v>
                </c:pt>
                <c:pt idx="10">
                  <c:v>2.2384005539294409</c:v>
                </c:pt>
                <c:pt idx="11">
                  <c:v>2.1754901339464454</c:v>
                </c:pt>
                <c:pt idx="12">
                  <c:v>2.3073797042274995</c:v>
                </c:pt>
                <c:pt idx="13">
                  <c:v>1.8472701436349843</c:v>
                </c:pt>
                <c:pt idx="14">
                  <c:v>2.2684702945122326</c:v>
                </c:pt>
                <c:pt idx="15">
                  <c:v>2.8761121585997027</c:v>
                </c:pt>
                <c:pt idx="16">
                  <c:v>2.1784726197762345</c:v>
                </c:pt>
                <c:pt idx="17">
                  <c:v>2.5470930690846978</c:v>
                </c:pt>
                <c:pt idx="18">
                  <c:v>1.8411553022915688</c:v>
                </c:pt>
                <c:pt idx="19">
                  <c:v>1.9321304077089556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8A6-45D7-A27D-40A47243C381}"/>
            </c:ext>
          </c:extLst>
        </c:ser>
        <c:ser>
          <c:idx val="6"/>
          <c:order val="4"/>
          <c:tx>
            <c:strRef>
              <c:f>Species!$BT$2</c:f>
              <c:strCache>
                <c:ptCount val="1"/>
                <c:pt idx="0">
                  <c:v>Light Absorbing Carbon Extinction Fraction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cat>
            <c:numRef>
              <c:f>Species!$B$3:$B$31</c:f>
              <c:numCache>
                <c:formatCode>General</c:formatCode>
                <c:ptCount val="29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</c:numCache>
            </c:numRef>
          </c:cat>
          <c:val>
            <c:numRef>
              <c:f>Species!$BT$59:$BT$87</c:f>
              <c:numCache>
                <c:formatCode>0.00</c:formatCode>
                <c:ptCount val="29"/>
                <c:pt idx="0">
                  <c:v>1.1376575660842405</c:v>
                </c:pt>
                <c:pt idx="1">
                  <c:v>0.97751497904539553</c:v>
                </c:pt>
                <c:pt idx="2">
                  <c:v>0.81426253073734611</c:v>
                </c:pt>
                <c:pt idx="3">
                  <c:v>0.88765796267059949</c:v>
                </c:pt>
                <c:pt idx="4">
                  <c:v>0.75715350176714336</c:v>
                </c:pt>
                <c:pt idx="5">
                  <c:v>0.86681792160176185</c:v>
                </c:pt>
                <c:pt idx="6">
                  <c:v>0.99006841886286368</c:v>
                </c:pt>
                <c:pt idx="7">
                  <c:v>0.89127239692139326</c:v>
                </c:pt>
                <c:pt idx="9">
                  <c:v>0.96074264307232993</c:v>
                </c:pt>
                <c:pt idx="10">
                  <c:v>0.98526860461128463</c:v>
                </c:pt>
                <c:pt idx="11">
                  <c:v>0.89112839013889611</c:v>
                </c:pt>
                <c:pt idx="12">
                  <c:v>1.0155392017999068</c:v>
                </c:pt>
                <c:pt idx="13">
                  <c:v>0.92778267817360505</c:v>
                </c:pt>
                <c:pt idx="14">
                  <c:v>0.93901077043572057</c:v>
                </c:pt>
                <c:pt idx="15">
                  <c:v>1.0203538385899606</c:v>
                </c:pt>
                <c:pt idx="16">
                  <c:v>1.0146064347595813</c:v>
                </c:pt>
                <c:pt idx="17">
                  <c:v>1.0214653084353622</c:v>
                </c:pt>
                <c:pt idx="18">
                  <c:v>0.90629758385252357</c:v>
                </c:pt>
                <c:pt idx="19">
                  <c:v>0.99901253819217628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8A6-45D7-A27D-40A47243C381}"/>
            </c:ext>
          </c:extLst>
        </c:ser>
        <c:ser>
          <c:idx val="7"/>
          <c:order val="5"/>
          <c:tx>
            <c:strRef>
              <c:f>Species!$BU$2</c:f>
              <c:strCache>
                <c:ptCount val="1"/>
                <c:pt idx="0">
                  <c:v>Soil Extinction Fraction</c:v>
                </c:pt>
              </c:strCache>
            </c:strRef>
          </c:tx>
          <c:spPr>
            <a:solidFill>
              <a:srgbClr val="8C4825"/>
            </a:solidFill>
          </c:spPr>
          <c:invertIfNegative val="0"/>
          <c:cat>
            <c:numRef>
              <c:f>Species!$B$3:$B$31</c:f>
              <c:numCache>
                <c:formatCode>General</c:formatCode>
                <c:ptCount val="29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</c:numCache>
            </c:numRef>
          </c:cat>
          <c:val>
            <c:numRef>
              <c:f>Species!$BU$59:$BU$87</c:f>
              <c:numCache>
                <c:formatCode>0.00</c:formatCode>
                <c:ptCount val="29"/>
                <c:pt idx="0">
                  <c:v>8.7751591163551079E-2</c:v>
                </c:pt>
                <c:pt idx="1">
                  <c:v>0.11284634079325244</c:v>
                </c:pt>
                <c:pt idx="2">
                  <c:v>0.16681847351851425</c:v>
                </c:pt>
                <c:pt idx="3">
                  <c:v>0.10647273128268751</c:v>
                </c:pt>
                <c:pt idx="4">
                  <c:v>0.16771650474927391</c:v>
                </c:pt>
                <c:pt idx="5">
                  <c:v>9.1522476701675015E-2</c:v>
                </c:pt>
                <c:pt idx="6">
                  <c:v>0.10866712575937587</c:v>
                </c:pt>
                <c:pt idx="7">
                  <c:v>0.11376504898885824</c:v>
                </c:pt>
                <c:pt idx="9">
                  <c:v>0.15156264813789178</c:v>
                </c:pt>
                <c:pt idx="10">
                  <c:v>0.14729941040735506</c:v>
                </c:pt>
                <c:pt idx="11">
                  <c:v>6.3330762756635919E-2</c:v>
                </c:pt>
                <c:pt idx="12">
                  <c:v>8.5180632048176025E-2</c:v>
                </c:pt>
                <c:pt idx="13">
                  <c:v>6.2059134585743955E-2</c:v>
                </c:pt>
                <c:pt idx="14">
                  <c:v>5.8802214080940315E-2</c:v>
                </c:pt>
                <c:pt idx="15">
                  <c:v>9.5971353239308416E-2</c:v>
                </c:pt>
                <c:pt idx="16">
                  <c:v>8.7420925505214908E-2</c:v>
                </c:pt>
                <c:pt idx="17">
                  <c:v>5.4887417575460395E-2</c:v>
                </c:pt>
                <c:pt idx="18">
                  <c:v>7.0248476640034876E-2</c:v>
                </c:pt>
                <c:pt idx="19">
                  <c:v>7.2869997757390004E-2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8A6-45D7-A27D-40A47243C381}"/>
            </c:ext>
          </c:extLst>
        </c:ser>
        <c:ser>
          <c:idx val="8"/>
          <c:order val="6"/>
          <c:tx>
            <c:strRef>
              <c:f>Species!$BV$2</c:f>
              <c:strCache>
                <c:ptCount val="1"/>
                <c:pt idx="0">
                  <c:v>Coarse Mass Extinction Fraction</c:v>
                </c:pt>
              </c:strCache>
            </c:strRef>
          </c:tx>
          <c:spPr>
            <a:solidFill>
              <a:srgbClr val="BDBDBD"/>
            </a:solidFill>
          </c:spPr>
          <c:invertIfNegative val="0"/>
          <c:cat>
            <c:numRef>
              <c:f>Species!$B$3:$B$31</c:f>
              <c:numCache>
                <c:formatCode>General</c:formatCode>
                <c:ptCount val="29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</c:numCache>
            </c:numRef>
          </c:cat>
          <c:val>
            <c:numRef>
              <c:f>Species!$BV$59:$BV$87</c:f>
              <c:numCache>
                <c:formatCode>0.00</c:formatCode>
                <c:ptCount val="29"/>
                <c:pt idx="0">
                  <c:v>0.64906999161589141</c:v>
                </c:pt>
                <c:pt idx="1">
                  <c:v>1.0279894855591865</c:v>
                </c:pt>
                <c:pt idx="2">
                  <c:v>0.58793442191143086</c:v>
                </c:pt>
                <c:pt idx="3">
                  <c:v>0.46233272810871962</c:v>
                </c:pt>
                <c:pt idx="4">
                  <c:v>0.52024793842769546</c:v>
                </c:pt>
                <c:pt idx="5">
                  <c:v>0.49047627174324865</c:v>
                </c:pt>
                <c:pt idx="6">
                  <c:v>1.542417328214468</c:v>
                </c:pt>
                <c:pt idx="7">
                  <c:v>0.62485548762094145</c:v>
                </c:pt>
                <c:pt idx="9">
                  <c:v>0.91771146074275733</c:v>
                </c:pt>
                <c:pt idx="10">
                  <c:v>1.4317754976486268</c:v>
                </c:pt>
                <c:pt idx="11">
                  <c:v>1.572289002836343</c:v>
                </c:pt>
                <c:pt idx="12">
                  <c:v>1.1084362309105742</c:v>
                </c:pt>
                <c:pt idx="13">
                  <c:v>0.80887999737083771</c:v>
                </c:pt>
                <c:pt idx="14">
                  <c:v>1.0180221234051132</c:v>
                </c:pt>
                <c:pt idx="15">
                  <c:v>1.2015867625887369</c:v>
                </c:pt>
                <c:pt idx="16">
                  <c:v>1.5977351663741413</c:v>
                </c:pt>
                <c:pt idx="17">
                  <c:v>1.5084266970043059</c:v>
                </c:pt>
                <c:pt idx="18">
                  <c:v>1.1227378778816828</c:v>
                </c:pt>
                <c:pt idx="19">
                  <c:v>0.60232285904564631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8A6-45D7-A27D-40A47243C381}"/>
            </c:ext>
          </c:extLst>
        </c:ser>
        <c:ser>
          <c:idx val="9"/>
          <c:order val="7"/>
          <c:tx>
            <c:strRef>
              <c:f>Species!$BW$2</c:f>
              <c:strCache>
                <c:ptCount val="1"/>
                <c:pt idx="0">
                  <c:v>Sea Salt Extinction Fraction</c:v>
                </c:pt>
              </c:strCache>
            </c:strRef>
          </c:tx>
          <c:spPr>
            <a:solidFill>
              <a:srgbClr val="224AFB"/>
            </a:solidFill>
          </c:spPr>
          <c:invertIfNegative val="0"/>
          <c:cat>
            <c:numRef>
              <c:f>Species!$B$3:$B$31</c:f>
              <c:numCache>
                <c:formatCode>General</c:formatCode>
                <c:ptCount val="29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</c:numCache>
            </c:numRef>
          </c:cat>
          <c:val>
            <c:numRef>
              <c:f>Species!$BW$59:$BW$87</c:f>
              <c:numCache>
                <c:formatCode>0.00</c:formatCode>
                <c:ptCount val="29"/>
                <c:pt idx="0">
                  <c:v>5.8491619522779925E-2</c:v>
                </c:pt>
                <c:pt idx="1">
                  <c:v>4.5505964073442682E-3</c:v>
                </c:pt>
                <c:pt idx="2">
                  <c:v>8.3811808996596729E-4</c:v>
                </c:pt>
                <c:pt idx="3">
                  <c:v>2.6477459582327313E-2</c:v>
                </c:pt>
                <c:pt idx="4">
                  <c:v>0.11409877294230036</c:v>
                </c:pt>
                <c:pt idx="5">
                  <c:v>6.7820443755663012E-2</c:v>
                </c:pt>
                <c:pt idx="6">
                  <c:v>0.15646762869230774</c:v>
                </c:pt>
                <c:pt idx="7">
                  <c:v>0.18005182084806567</c:v>
                </c:pt>
                <c:pt idx="9">
                  <c:v>0.12062604851094388</c:v>
                </c:pt>
                <c:pt idx="10">
                  <c:v>0.12814520786822647</c:v>
                </c:pt>
                <c:pt idx="11">
                  <c:v>0.25264974091486797</c:v>
                </c:pt>
                <c:pt idx="12">
                  <c:v>0.20257010178486898</c:v>
                </c:pt>
                <c:pt idx="13">
                  <c:v>0.27115569544220119</c:v>
                </c:pt>
                <c:pt idx="14">
                  <c:v>0.29769306105389071</c:v>
                </c:pt>
                <c:pt idx="15">
                  <c:v>0.36583533833043402</c:v>
                </c:pt>
                <c:pt idx="16">
                  <c:v>0.2383367088811727</c:v>
                </c:pt>
                <c:pt idx="17">
                  <c:v>0.26621821484228381</c:v>
                </c:pt>
                <c:pt idx="18">
                  <c:v>0.39412958912512142</c:v>
                </c:pt>
                <c:pt idx="19">
                  <c:v>0.23613775805719481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8A6-45D7-A27D-40A47243C381}"/>
            </c:ext>
          </c:extLst>
        </c:ser>
        <c:ser>
          <c:idx val="10"/>
          <c:order val="8"/>
          <c:tx>
            <c:strRef>
              <c:f>Species!$BX$2</c:f>
              <c:strCache>
                <c:ptCount val="1"/>
                <c:pt idx="0">
                  <c:v>Rayleigh Extinction Fraction</c:v>
                </c:pt>
              </c:strCache>
            </c:strRef>
          </c:tx>
          <c:spPr>
            <a:solidFill>
              <a:srgbClr val="FF99FF"/>
            </a:solidFill>
          </c:spPr>
          <c:invertIfNegative val="0"/>
          <c:cat>
            <c:numRef>
              <c:f>Species!$B$3:$B$31</c:f>
              <c:numCache>
                <c:formatCode>General</c:formatCode>
                <c:ptCount val="29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</c:numCache>
            </c:numRef>
          </c:cat>
          <c:val>
            <c:numRef>
              <c:f>Species!$BX$59:$BX$87</c:f>
              <c:numCache>
                <c:formatCode>0.00</c:formatCode>
                <c:ptCount val="29"/>
                <c:pt idx="0">
                  <c:v>2.0277236386690856</c:v>
                </c:pt>
                <c:pt idx="1">
                  <c:v>2.0061409584177525</c:v>
                </c:pt>
                <c:pt idx="2">
                  <c:v>2.0434353135483501</c:v>
                </c:pt>
                <c:pt idx="3">
                  <c:v>1.8311665037041767</c:v>
                </c:pt>
                <c:pt idx="4">
                  <c:v>1.953726039497889</c:v>
                </c:pt>
                <c:pt idx="5">
                  <c:v>1.8061319738193276</c:v>
                </c:pt>
                <c:pt idx="6">
                  <c:v>2.0775335910789279</c:v>
                </c:pt>
                <c:pt idx="7">
                  <c:v>2.1979983340210922</c:v>
                </c:pt>
                <c:pt idx="9">
                  <c:v>2.6887207004085836</c:v>
                </c:pt>
                <c:pt idx="10">
                  <c:v>2.4474669320475733</c:v>
                </c:pt>
                <c:pt idx="11">
                  <c:v>2.7128991360945878</c:v>
                </c:pt>
                <c:pt idx="12">
                  <c:v>3.00891217471038</c:v>
                </c:pt>
                <c:pt idx="13">
                  <c:v>3.1436360633460398</c:v>
                </c:pt>
                <c:pt idx="14">
                  <c:v>2.519535427124028</c:v>
                </c:pt>
                <c:pt idx="15">
                  <c:v>3.0297009549476783</c:v>
                </c:pt>
                <c:pt idx="16">
                  <c:v>3.2702793351563746</c:v>
                </c:pt>
                <c:pt idx="17">
                  <c:v>3.4474824201964118</c:v>
                </c:pt>
                <c:pt idx="18">
                  <c:v>3.5755850521203447</c:v>
                </c:pt>
                <c:pt idx="19">
                  <c:v>3.4594841596127659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8A6-45D7-A27D-40A47243C3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64344192"/>
        <c:axId val="164346112"/>
      </c:barChart>
      <c:lineChart>
        <c:grouping val="standard"/>
        <c:varyColors val="0"/>
        <c:ser>
          <c:idx val="1"/>
          <c:order val="0"/>
          <c:tx>
            <c:strRef>
              <c:f>Species!$W$2</c:f>
              <c:strCache>
                <c:ptCount val="1"/>
                <c:pt idx="0">
                  <c:v>Haze Index - Annual</c:v>
                </c:pt>
              </c:strCache>
            </c:strRef>
          </c:tx>
          <c:spPr>
            <a:ln w="15875">
              <a:solidFill>
                <a:schemeClr val="tx1"/>
              </a:solidFill>
            </a:ln>
          </c:spPr>
          <c:marker>
            <c:symbol val="circle"/>
            <c:size val="7"/>
            <c:spPr>
              <a:solidFill>
                <a:schemeClr val="bg1"/>
              </a:solidFill>
              <a:ln w="12700">
                <a:solidFill>
                  <a:schemeClr val="tx1"/>
                </a:solidFill>
              </a:ln>
            </c:spPr>
          </c:marker>
          <c:cat>
            <c:numRef>
              <c:f>Species!$B$3:$B$31</c:f>
              <c:numCache>
                <c:formatCode>General</c:formatCode>
                <c:ptCount val="29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</c:numCache>
            </c:numRef>
          </c:cat>
          <c:val>
            <c:numRef>
              <c:f>Species!$W$59:$W$87</c:f>
              <c:numCache>
                <c:formatCode>0.00</c:formatCode>
                <c:ptCount val="29"/>
                <c:pt idx="0">
                  <c:v>27.366363333333329</c:v>
                </c:pt>
                <c:pt idx="1">
                  <c:v>27.072117727272722</c:v>
                </c:pt>
                <c:pt idx="2">
                  <c:v>26.532768636363638</c:v>
                </c:pt>
                <c:pt idx="3">
                  <c:v>28.492539166666671</c:v>
                </c:pt>
                <c:pt idx="4">
                  <c:v>27.687370800000007</c:v>
                </c:pt>
                <c:pt idx="5">
                  <c:v>28.809123333333343</c:v>
                </c:pt>
                <c:pt idx="6">
                  <c:v>26.883259523809524</c:v>
                </c:pt>
                <c:pt idx="7">
                  <c:v>26.103783478260866</c:v>
                </c:pt>
                <c:pt idx="9">
                  <c:v>23.029385999999999</c:v>
                </c:pt>
                <c:pt idx="10">
                  <c:v>24.5091392</c:v>
                </c:pt>
                <c:pt idx="11">
                  <c:v>22.664752173913044</c:v>
                </c:pt>
                <c:pt idx="12">
                  <c:v>20.951915833333334</c:v>
                </c:pt>
                <c:pt idx="13">
                  <c:v>20.118025652173912</c:v>
                </c:pt>
                <c:pt idx="14">
                  <c:v>21.088576521739132</c:v>
                </c:pt>
                <c:pt idx="15">
                  <c:v>20.838002499999998</c:v>
                </c:pt>
                <c:pt idx="16">
                  <c:v>19.183838750000003</c:v>
                </c:pt>
                <c:pt idx="17">
                  <c:v>18.087285217391308</c:v>
                </c:pt>
                <c:pt idx="18">
                  <c:v>17.367290000000001</c:v>
                </c:pt>
                <c:pt idx="19">
                  <c:v>17.186275500000001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28A6-45D7-A27D-40A47243C381}"/>
            </c:ext>
          </c:extLst>
        </c:ser>
        <c:ser>
          <c:idx val="13"/>
          <c:order val="9"/>
          <c:tx>
            <c:strRef>
              <c:f>Species!$X$2</c:f>
              <c:strCache>
                <c:ptCount val="1"/>
                <c:pt idx="0">
                  <c:v>Haze Index - 5-Year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cat>
            <c:numRef>
              <c:f>Species!$B$3:$B$31</c:f>
              <c:numCache>
                <c:formatCode>General</c:formatCode>
                <c:ptCount val="29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</c:numCache>
            </c:numRef>
          </c:cat>
          <c:val>
            <c:numRef>
              <c:f>Species!$X$59:$X$87</c:f>
              <c:numCache>
                <c:formatCode>0.00</c:formatCode>
                <c:ptCount val="29"/>
                <c:pt idx="4">
                  <c:v>27.430231932727274</c:v>
                </c:pt>
                <c:pt idx="5">
                  <c:v>27.718783932727273</c:v>
                </c:pt>
                <c:pt idx="6">
                  <c:v>27.681012292034637</c:v>
                </c:pt>
                <c:pt idx="7">
                  <c:v>27.595215260414079</c:v>
                </c:pt>
                <c:pt idx="8">
                  <c:v>27.370884283850934</c:v>
                </c:pt>
                <c:pt idx="9">
                  <c:v>26.206388083850936</c:v>
                </c:pt>
                <c:pt idx="10">
                  <c:v>25.131392050517597</c:v>
                </c:pt>
                <c:pt idx="11">
                  <c:v>24.076765213043476</c:v>
                </c:pt>
                <c:pt idx="12">
                  <c:v>22.788798301811592</c:v>
                </c:pt>
                <c:pt idx="13">
                  <c:v>22.254643771884055</c:v>
                </c:pt>
                <c:pt idx="14">
                  <c:v>21.866481876231884</c:v>
                </c:pt>
                <c:pt idx="15">
                  <c:v>21.132254536231883</c:v>
                </c:pt>
                <c:pt idx="16">
                  <c:v>20.436071851449277</c:v>
                </c:pt>
                <c:pt idx="17">
                  <c:v>19.863145728260871</c:v>
                </c:pt>
                <c:pt idx="18">
                  <c:v>19.312998597826088</c:v>
                </c:pt>
                <c:pt idx="19">
                  <c:v>18.532538393478262</c:v>
                </c:pt>
                <c:pt idx="20">
                  <c:v>17.956172366847831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28A6-45D7-A27D-40A47243C381}"/>
            </c:ext>
          </c:extLst>
        </c:ser>
        <c:ser>
          <c:idx val="2"/>
          <c:order val="10"/>
          <c:tx>
            <c:strRef>
              <c:f>Species!$D$2</c:f>
              <c:strCache>
                <c:ptCount val="1"/>
                <c:pt idx="0">
                  <c:v>Uniform Rate of Progress</c:v>
                </c:pt>
              </c:strCache>
            </c:strRef>
          </c:tx>
          <c:spPr>
            <a:ln w="22225">
              <a:solidFill>
                <a:srgbClr val="FF0000"/>
              </a:solidFill>
              <a:prstDash val="dash"/>
            </a:ln>
          </c:spPr>
          <c:marker>
            <c:symbol val="none"/>
          </c:marker>
          <c:cat>
            <c:numRef>
              <c:f>Species!$B$3:$B$31</c:f>
              <c:numCache>
                <c:formatCode>General</c:formatCode>
                <c:ptCount val="29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</c:numCache>
            </c:numRef>
          </c:cat>
          <c:val>
            <c:numRef>
              <c:f>Species!$D$59:$D$87</c:f>
              <c:numCache>
                <c:formatCode>0.00</c:formatCode>
                <c:ptCount val="29"/>
                <c:pt idx="4">
                  <c:v>27.430231932727274</c:v>
                </c:pt>
                <c:pt idx="5">
                  <c:v>27.151094525015154</c:v>
                </c:pt>
                <c:pt idx="6">
                  <c:v>26.871957117303033</c:v>
                </c:pt>
                <c:pt idx="7">
                  <c:v>26.592819709590913</c:v>
                </c:pt>
                <c:pt idx="8">
                  <c:v>26.313682301878792</c:v>
                </c:pt>
                <c:pt idx="9">
                  <c:v>26.034544894166672</c:v>
                </c:pt>
                <c:pt idx="10">
                  <c:v>25.755407486454551</c:v>
                </c:pt>
                <c:pt idx="11">
                  <c:v>25.476270078742431</c:v>
                </c:pt>
                <c:pt idx="12">
                  <c:v>25.19713267103031</c:v>
                </c:pt>
                <c:pt idx="13">
                  <c:v>24.91799526331819</c:v>
                </c:pt>
                <c:pt idx="14">
                  <c:v>24.638857855606069</c:v>
                </c:pt>
                <c:pt idx="15">
                  <c:v>24.359720447893949</c:v>
                </c:pt>
                <c:pt idx="16">
                  <c:v>24.080583040181828</c:v>
                </c:pt>
                <c:pt idx="17">
                  <c:v>23.801445632469708</c:v>
                </c:pt>
                <c:pt idx="18">
                  <c:v>23.522308224757587</c:v>
                </c:pt>
                <c:pt idx="19">
                  <c:v>23.243170817045467</c:v>
                </c:pt>
                <c:pt idx="20">
                  <c:v>22.964033409333346</c:v>
                </c:pt>
                <c:pt idx="21">
                  <c:v>22.684896001621226</c:v>
                </c:pt>
                <c:pt idx="22">
                  <c:v>22.405758593909106</c:v>
                </c:pt>
                <c:pt idx="23">
                  <c:v>22.126621186196985</c:v>
                </c:pt>
                <c:pt idx="24">
                  <c:v>21.847483778484865</c:v>
                </c:pt>
                <c:pt idx="25">
                  <c:v>21.568346370772744</c:v>
                </c:pt>
                <c:pt idx="26">
                  <c:v>21.289208963060624</c:v>
                </c:pt>
                <c:pt idx="27">
                  <c:v>21.010071555348503</c:v>
                </c:pt>
                <c:pt idx="28">
                  <c:v>20.730934147636383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28A6-45D7-A27D-40A47243C381}"/>
            </c:ext>
          </c:extLst>
        </c:ser>
        <c:ser>
          <c:idx val="0"/>
          <c:order val="11"/>
          <c:tx>
            <c:v>Natural Conditions</c:v>
          </c:tx>
          <c:spPr>
            <a:ln w="31750">
              <a:solidFill>
                <a:schemeClr val="accent1"/>
              </a:solidFill>
              <a:prstDash val="sysDot"/>
            </a:ln>
          </c:spPr>
          <c:marker>
            <c:symbol val="none"/>
          </c:marker>
          <c:cat>
            <c:numRef>
              <c:f>Species!$B$3:$B$31</c:f>
              <c:numCache>
                <c:formatCode>General</c:formatCode>
                <c:ptCount val="29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</c:numCache>
            </c:numRef>
          </c:cat>
          <c:val>
            <c:numRef>
              <c:f>Species!$H$59:$H$87</c:f>
              <c:numCache>
                <c:formatCode>0.00</c:formatCode>
                <c:ptCount val="29"/>
                <c:pt idx="0">
                  <c:v>10.681987469999999</c:v>
                </c:pt>
                <c:pt idx="1">
                  <c:v>10.681987469999999</c:v>
                </c:pt>
                <c:pt idx="2">
                  <c:v>10.681987469999999</c:v>
                </c:pt>
                <c:pt idx="3">
                  <c:v>10.681987469999999</c:v>
                </c:pt>
                <c:pt idx="4">
                  <c:v>10.681987469999999</c:v>
                </c:pt>
                <c:pt idx="5">
                  <c:v>10.681987469999999</c:v>
                </c:pt>
                <c:pt idx="6">
                  <c:v>10.681987469999999</c:v>
                </c:pt>
                <c:pt idx="7">
                  <c:v>10.681987469999999</c:v>
                </c:pt>
                <c:pt idx="8">
                  <c:v>10.681987469999999</c:v>
                </c:pt>
                <c:pt idx="9">
                  <c:v>10.681987469999999</c:v>
                </c:pt>
                <c:pt idx="10">
                  <c:v>10.681987469999999</c:v>
                </c:pt>
                <c:pt idx="11">
                  <c:v>10.681987469999999</c:v>
                </c:pt>
                <c:pt idx="12">
                  <c:v>10.681987469999999</c:v>
                </c:pt>
                <c:pt idx="13">
                  <c:v>10.681987469999999</c:v>
                </c:pt>
                <c:pt idx="14">
                  <c:v>10.681987469999999</c:v>
                </c:pt>
                <c:pt idx="15">
                  <c:v>10.681987469999999</c:v>
                </c:pt>
                <c:pt idx="16">
                  <c:v>10.681987469999999</c:v>
                </c:pt>
                <c:pt idx="17">
                  <c:v>10.681987469999999</c:v>
                </c:pt>
                <c:pt idx="18">
                  <c:v>10.681987469999999</c:v>
                </c:pt>
                <c:pt idx="19">
                  <c:v>10.681987469999999</c:v>
                </c:pt>
                <c:pt idx="20">
                  <c:v>10.681987469999999</c:v>
                </c:pt>
                <c:pt idx="21">
                  <c:v>10.681987469999999</c:v>
                </c:pt>
                <c:pt idx="22">
                  <c:v>10.681987469999999</c:v>
                </c:pt>
                <c:pt idx="23">
                  <c:v>10.681987469999999</c:v>
                </c:pt>
                <c:pt idx="24">
                  <c:v>10.681987469999999</c:v>
                </c:pt>
                <c:pt idx="25">
                  <c:v>10.681987469999999</c:v>
                </c:pt>
                <c:pt idx="26">
                  <c:v>10.681987469999999</c:v>
                </c:pt>
                <c:pt idx="27">
                  <c:v>10.681987469999999</c:v>
                </c:pt>
                <c:pt idx="28">
                  <c:v>10.681987469999999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28A6-45D7-A27D-40A47243C381}"/>
            </c:ext>
          </c:extLst>
        </c:ser>
        <c:ser>
          <c:idx val="11"/>
          <c:order val="12"/>
          <c:tx>
            <c:strRef>
              <c:f>Species!$Y$2</c:f>
              <c:strCache>
                <c:ptCount val="1"/>
                <c:pt idx="0">
                  <c:v>Base Case - 20% Most Impaired</c:v>
                </c:pt>
              </c:strCache>
            </c:strRef>
          </c:tx>
          <c:spPr>
            <a:ln>
              <a:noFill/>
            </a:ln>
          </c:spPr>
          <c:marker>
            <c:symbol val="x"/>
            <c:size val="7"/>
            <c:spPr>
              <a:noFill/>
              <a:ln>
                <a:solidFill>
                  <a:srgbClr val="FF0000"/>
                </a:solidFill>
              </a:ln>
            </c:spPr>
          </c:marker>
          <c:val>
            <c:numRef>
              <c:f>Species!$Y$59:$Y$87</c:f>
              <c:numCache>
                <c:formatCode>0.00</c:formatCode>
                <c:ptCount val="29"/>
                <c:pt idx="28">
                  <c:v>18.16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4-447D-980C-EB69A4D09DB9}"/>
            </c:ext>
          </c:extLst>
        </c:ser>
        <c:ser>
          <c:idx val="14"/>
          <c:order val="13"/>
          <c:tx>
            <c:v>Reasonable Progress Goal (RPG)</c:v>
          </c:tx>
          <c:spPr>
            <a:ln>
              <a:noFill/>
            </a:ln>
          </c:spPr>
          <c:marker>
            <c:symbol val="plus"/>
            <c:size val="7"/>
            <c:spPr>
              <a:ln>
                <a:solidFill>
                  <a:schemeClr val="tx1"/>
                </a:solidFill>
              </a:ln>
            </c:spPr>
          </c:marker>
          <c:cat>
            <c:numRef>
              <c:f>Species!$B$3:$B$31</c:f>
              <c:numCache>
                <c:formatCode>General</c:formatCode>
                <c:ptCount val="29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</c:numCache>
            </c:numRef>
          </c:cat>
          <c:val>
            <c:numRef>
              <c:f>Species!$Z$59:$Z$87</c:f>
              <c:numCache>
                <c:formatCode>0.00</c:formatCode>
                <c:ptCount val="29"/>
                <c:pt idx="28">
                  <c:v>17.97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28A6-45D7-A27D-40A47243C381}"/>
            </c:ext>
          </c:extLst>
        </c:ser>
        <c:ser>
          <c:idx val="12"/>
          <c:order val="14"/>
          <c:tx>
            <c:v>Straight Line Path to RPG</c:v>
          </c:tx>
          <c:spPr>
            <a:ln w="22225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numRef>
              <c:f>Species!$B$3:$B$31</c:f>
              <c:numCache>
                <c:formatCode>General</c:formatCode>
                <c:ptCount val="29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</c:numCache>
            </c:numRef>
          </c:cat>
          <c:val>
            <c:numRef>
              <c:f>Species!$F$59:$F$87</c:f>
              <c:numCache>
                <c:formatCode>0.00</c:formatCode>
                <c:ptCount val="29"/>
                <c:pt idx="4">
                  <c:v>27.430231932727274</c:v>
                </c:pt>
                <c:pt idx="5">
                  <c:v>27.036055602196971</c:v>
                </c:pt>
                <c:pt idx="6">
                  <c:v>26.641879271666667</c:v>
                </c:pt>
                <c:pt idx="7">
                  <c:v>26.247702941136364</c:v>
                </c:pt>
                <c:pt idx="8">
                  <c:v>25.85352661060606</c:v>
                </c:pt>
                <c:pt idx="9">
                  <c:v>25.459350280075757</c:v>
                </c:pt>
                <c:pt idx="10">
                  <c:v>25.065173949545454</c:v>
                </c:pt>
                <c:pt idx="11">
                  <c:v>24.67099761901515</c:v>
                </c:pt>
                <c:pt idx="12">
                  <c:v>24.276821288484847</c:v>
                </c:pt>
                <c:pt idx="13">
                  <c:v>23.882644957954543</c:v>
                </c:pt>
                <c:pt idx="14">
                  <c:v>23.48846862742424</c:v>
                </c:pt>
                <c:pt idx="15">
                  <c:v>23.094292296893936</c:v>
                </c:pt>
                <c:pt idx="16">
                  <c:v>22.700115966363633</c:v>
                </c:pt>
                <c:pt idx="17">
                  <c:v>22.30593963583333</c:v>
                </c:pt>
                <c:pt idx="18">
                  <c:v>21.911763305303026</c:v>
                </c:pt>
                <c:pt idx="19">
                  <c:v>21.517586974772723</c:v>
                </c:pt>
                <c:pt idx="20">
                  <c:v>21.123410644242419</c:v>
                </c:pt>
                <c:pt idx="21">
                  <c:v>20.729234313712116</c:v>
                </c:pt>
                <c:pt idx="22">
                  <c:v>20.335057983181812</c:v>
                </c:pt>
                <c:pt idx="23">
                  <c:v>19.940881652651509</c:v>
                </c:pt>
                <c:pt idx="24">
                  <c:v>19.546705322121205</c:v>
                </c:pt>
                <c:pt idx="25">
                  <c:v>19.152528991590902</c:v>
                </c:pt>
                <c:pt idx="26">
                  <c:v>18.758352661060599</c:v>
                </c:pt>
                <c:pt idx="27">
                  <c:v>18.364176330530295</c:v>
                </c:pt>
                <c:pt idx="28">
                  <c:v>17.97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28A6-45D7-A27D-40A47243C3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4344192"/>
        <c:axId val="164346112"/>
      </c:lineChart>
      <c:catAx>
        <c:axId val="16434419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 sz="1200"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164346112"/>
        <c:crosses val="autoZero"/>
        <c:auto val="1"/>
        <c:lblAlgn val="ctr"/>
        <c:lblOffset val="100"/>
        <c:noMultiLvlLbl val="0"/>
      </c:catAx>
      <c:valAx>
        <c:axId val="164346112"/>
        <c:scaling>
          <c:orientation val="minMax"/>
          <c:max val="31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400"/>
                </a:pPr>
                <a:r>
                  <a:rPr lang="en-US" sz="1400"/>
                  <a:t>Haze Index (deciviews)</a:t>
                </a:r>
              </a:p>
            </c:rich>
          </c:tx>
          <c:overlay val="0"/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1200"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164344192"/>
        <c:crosses val="autoZero"/>
        <c:crossBetween val="between"/>
        <c:majorUnit val="5"/>
      </c:valAx>
      <c:spPr>
        <a:ln>
          <a:noFill/>
        </a:ln>
      </c:spPr>
    </c:plotArea>
    <c:legend>
      <c:legendPos val="r"/>
      <c:overlay val="0"/>
      <c:spPr>
        <a:solidFill>
          <a:schemeClr val="bg1"/>
        </a:solidFill>
        <a:ln>
          <a:solidFill>
            <a:schemeClr val="tx1"/>
          </a:solidFill>
        </a:ln>
      </c:spPr>
    </c:legend>
    <c:plotVisOnly val="1"/>
    <c:dispBlanksAs val="gap"/>
    <c:showDLblsOverMax val="0"/>
  </c:chart>
  <c:spPr>
    <a:ln>
      <a:noFill/>
    </a:ln>
  </c:spPr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3"/>
          <c:order val="2"/>
          <c:tx>
            <c:strRef>
              <c:f>Species!$BG$2</c:f>
              <c:strCache>
                <c:ptCount val="1"/>
                <c:pt idx="0">
                  <c:v>Sulfate Extinction Fraction</c:v>
                </c:pt>
              </c:strCache>
            </c:strRef>
          </c:tx>
          <c:spPr>
            <a:solidFill>
              <a:srgbClr val="FDF733"/>
            </a:solidFill>
          </c:spPr>
          <c:invertIfNegative val="0"/>
          <c:cat>
            <c:numRef>
              <c:f>Species!$B$3:$B$14</c:f>
              <c:numCache>
                <c:formatCode>General</c:formatCode>
                <c:ptCount val="1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</c:numCache>
            </c:numRef>
          </c:cat>
          <c:val>
            <c:numRef>
              <c:f>Species!$BG$115:$BG$143</c:f>
              <c:numCache>
                <c:formatCode>0.00</c:formatCode>
                <c:ptCount val="29"/>
                <c:pt idx="0">
                  <c:v>4.7343629949558013</c:v>
                </c:pt>
                <c:pt idx="1">
                  <c:v>6.1961149389656773</c:v>
                </c:pt>
                <c:pt idx="2">
                  <c:v>4.6696645741334324</c:v>
                </c:pt>
                <c:pt idx="3">
                  <c:v>4.5286188775365916</c:v>
                </c:pt>
                <c:pt idx="4">
                  <c:v>4.7501410031567843</c:v>
                </c:pt>
                <c:pt idx="5">
                  <c:v>4.8742155383489685</c:v>
                </c:pt>
                <c:pt idx="6">
                  <c:v>4.3314567578198169</c:v>
                </c:pt>
                <c:pt idx="7">
                  <c:v>3.8992978470620434</c:v>
                </c:pt>
                <c:pt idx="8">
                  <c:v>3.4688566954424074</c:v>
                </c:pt>
                <c:pt idx="9">
                  <c:v>2.9494683975909273</c:v>
                </c:pt>
                <c:pt idx="10">
                  <c:v>3.4858199771493235</c:v>
                </c:pt>
                <c:pt idx="11">
                  <c:v>2.7639011296961633</c:v>
                </c:pt>
                <c:pt idx="12">
                  <c:v>3.3889364237090964</c:v>
                </c:pt>
                <c:pt idx="13">
                  <c:v>2.8352600447774639</c:v>
                </c:pt>
                <c:pt idx="14">
                  <c:v>2.6802048486985779</c:v>
                </c:pt>
                <c:pt idx="15">
                  <c:v>1.3221017665444597</c:v>
                </c:pt>
                <c:pt idx="16">
                  <c:v>1.8864629981153351</c:v>
                </c:pt>
                <c:pt idx="17">
                  <c:v>1.3818188455816096</c:v>
                </c:pt>
                <c:pt idx="18">
                  <c:v>1.0627664149367178</c:v>
                </c:pt>
                <c:pt idx="19">
                  <c:v>1.3249201629032472</c:v>
                </c:pt>
                <c:pt idx="20">
                  <c:v>1.181289821639403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B8-4B87-84C6-2E4D1F7D9CB1}"/>
            </c:ext>
          </c:extLst>
        </c:ser>
        <c:ser>
          <c:idx val="4"/>
          <c:order val="3"/>
          <c:tx>
            <c:strRef>
              <c:f>Species!$BH$2</c:f>
              <c:strCache>
                <c:ptCount val="1"/>
                <c:pt idx="0">
                  <c:v>Nitrate Extinction Fraction</c:v>
                </c:pt>
              </c:strCache>
            </c:strRef>
          </c:tx>
          <c:spPr>
            <a:solidFill>
              <a:srgbClr val="ED462F"/>
            </a:solidFill>
          </c:spPr>
          <c:invertIfNegative val="0"/>
          <c:cat>
            <c:numRef>
              <c:f>Species!$B$3:$B$14</c:f>
              <c:numCache>
                <c:formatCode>General</c:formatCode>
                <c:ptCount val="1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</c:numCache>
            </c:numRef>
          </c:cat>
          <c:val>
            <c:numRef>
              <c:f>Species!$BH$115:$BH$143</c:f>
              <c:numCache>
                <c:formatCode>0.00</c:formatCode>
                <c:ptCount val="29"/>
                <c:pt idx="0">
                  <c:v>1.3445470982703411</c:v>
                </c:pt>
                <c:pt idx="1">
                  <c:v>0.99248389444361829</c:v>
                </c:pt>
                <c:pt idx="2">
                  <c:v>1.0609364733523841</c:v>
                </c:pt>
                <c:pt idx="3">
                  <c:v>1.076512205587461</c:v>
                </c:pt>
                <c:pt idx="4">
                  <c:v>0.89604885469311035</c:v>
                </c:pt>
                <c:pt idx="5">
                  <c:v>1.1500945108240133</c:v>
                </c:pt>
                <c:pt idx="6">
                  <c:v>0.58037746603579576</c:v>
                </c:pt>
                <c:pt idx="7">
                  <c:v>0.6235776402282639</c:v>
                </c:pt>
                <c:pt idx="8">
                  <c:v>0.7291898056222379</c:v>
                </c:pt>
                <c:pt idx="9">
                  <c:v>0.55051535982895761</c:v>
                </c:pt>
                <c:pt idx="10">
                  <c:v>0.75603292279465339</c:v>
                </c:pt>
                <c:pt idx="11">
                  <c:v>0.56509314029882252</c:v>
                </c:pt>
                <c:pt idx="12">
                  <c:v>0.69195295717610561</c:v>
                </c:pt>
                <c:pt idx="13">
                  <c:v>0.55757367643651823</c:v>
                </c:pt>
                <c:pt idx="14">
                  <c:v>0.66570207350269694</c:v>
                </c:pt>
                <c:pt idx="15">
                  <c:v>0.26205535227625448</c:v>
                </c:pt>
                <c:pt idx="16">
                  <c:v>0.47295897809910625</c:v>
                </c:pt>
                <c:pt idx="17">
                  <c:v>0.45354780155997276</c:v>
                </c:pt>
                <c:pt idx="18">
                  <c:v>0.35802408494705995</c:v>
                </c:pt>
                <c:pt idx="19">
                  <c:v>0.40222719184930633</c:v>
                </c:pt>
                <c:pt idx="20">
                  <c:v>0.3474497307641819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6B8-4B87-84C6-2E4D1F7D9CB1}"/>
            </c:ext>
          </c:extLst>
        </c:ser>
        <c:ser>
          <c:idx val="5"/>
          <c:order val="4"/>
          <c:tx>
            <c:strRef>
              <c:f>Species!$BI$2</c:f>
              <c:strCache>
                <c:ptCount val="1"/>
                <c:pt idx="0">
                  <c:v>Organic Carbon Mass Extinction Fraction</c:v>
                </c:pt>
              </c:strCache>
            </c:strRef>
          </c:tx>
          <c:spPr>
            <a:solidFill>
              <a:srgbClr val="64CE0E"/>
            </a:solidFill>
          </c:spPr>
          <c:invertIfNegative val="0"/>
          <c:cat>
            <c:numRef>
              <c:f>Species!$B$3:$B$14</c:f>
              <c:numCache>
                <c:formatCode>General</c:formatCode>
                <c:ptCount val="1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</c:numCache>
            </c:numRef>
          </c:cat>
          <c:val>
            <c:numRef>
              <c:f>Species!$BI$115:$BI$143</c:f>
              <c:numCache>
                <c:formatCode>0.00</c:formatCode>
                <c:ptCount val="29"/>
                <c:pt idx="0">
                  <c:v>2.2078781752402663</c:v>
                </c:pt>
                <c:pt idx="1">
                  <c:v>1.6155749869954825</c:v>
                </c:pt>
                <c:pt idx="2">
                  <c:v>1.6364141215517665</c:v>
                </c:pt>
                <c:pt idx="3">
                  <c:v>1.5511083150553144</c:v>
                </c:pt>
                <c:pt idx="4">
                  <c:v>1.4221860513180935</c:v>
                </c:pt>
                <c:pt idx="5">
                  <c:v>1.2742594856428668</c:v>
                </c:pt>
                <c:pt idx="6">
                  <c:v>1.0599411753716244</c:v>
                </c:pt>
                <c:pt idx="7">
                  <c:v>1.1502805472155937</c:v>
                </c:pt>
                <c:pt idx="8">
                  <c:v>0.84383023063331553</c:v>
                </c:pt>
                <c:pt idx="9">
                  <c:v>0.88543958774683962</c:v>
                </c:pt>
                <c:pt idx="10">
                  <c:v>1.1864848125724863</c:v>
                </c:pt>
                <c:pt idx="11">
                  <c:v>1.0223770504116225</c:v>
                </c:pt>
                <c:pt idx="12">
                  <c:v>1.009762026369021</c:v>
                </c:pt>
                <c:pt idx="13">
                  <c:v>0.77991346275831808</c:v>
                </c:pt>
                <c:pt idx="14">
                  <c:v>0.84425396076389847</c:v>
                </c:pt>
                <c:pt idx="15">
                  <c:v>0.60654407809624389</c:v>
                </c:pt>
                <c:pt idx="16">
                  <c:v>0.6992576440697621</c:v>
                </c:pt>
                <c:pt idx="17">
                  <c:v>0.72913967942941404</c:v>
                </c:pt>
                <c:pt idx="18">
                  <c:v>0.49525418278892736</c:v>
                </c:pt>
                <c:pt idx="19">
                  <c:v>0.56996459697739288</c:v>
                </c:pt>
                <c:pt idx="20">
                  <c:v>0.54175579668259333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6B8-4B87-84C6-2E4D1F7D9CB1}"/>
            </c:ext>
          </c:extLst>
        </c:ser>
        <c:ser>
          <c:idx val="6"/>
          <c:order val="5"/>
          <c:tx>
            <c:strRef>
              <c:f>Species!$BJ$2</c:f>
              <c:strCache>
                <c:ptCount val="1"/>
                <c:pt idx="0">
                  <c:v>Light Absorbing Carbon Extinction Fraction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cat>
            <c:numRef>
              <c:f>Species!$B$3:$B$14</c:f>
              <c:numCache>
                <c:formatCode>General</c:formatCode>
                <c:ptCount val="1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</c:numCache>
            </c:numRef>
          </c:cat>
          <c:val>
            <c:numRef>
              <c:f>Species!$BJ$115:$BJ$143</c:f>
              <c:numCache>
                <c:formatCode>0.00</c:formatCode>
                <c:ptCount val="29"/>
                <c:pt idx="0">
                  <c:v>0.96538661036507445</c:v>
                </c:pt>
                <c:pt idx="1">
                  <c:v>0.73016178010239552</c:v>
                </c:pt>
                <c:pt idx="2">
                  <c:v>0.69670651078884738</c:v>
                </c:pt>
                <c:pt idx="3">
                  <c:v>0.58151469553056923</c:v>
                </c:pt>
                <c:pt idx="4">
                  <c:v>0.5749275257529427</c:v>
                </c:pt>
                <c:pt idx="5">
                  <c:v>0.66816178839079754</c:v>
                </c:pt>
                <c:pt idx="6">
                  <c:v>0.57479336525157088</c:v>
                </c:pt>
                <c:pt idx="7">
                  <c:v>0.52724458442452171</c:v>
                </c:pt>
                <c:pt idx="8">
                  <c:v>0.3745011756704954</c:v>
                </c:pt>
                <c:pt idx="9">
                  <c:v>0.37042575408686029</c:v>
                </c:pt>
                <c:pt idx="10">
                  <c:v>0.45904099249075919</c:v>
                </c:pt>
                <c:pt idx="11">
                  <c:v>0.38253816522448097</c:v>
                </c:pt>
                <c:pt idx="12">
                  <c:v>0.44296220128298552</c:v>
                </c:pt>
                <c:pt idx="13">
                  <c:v>0.32903558960886292</c:v>
                </c:pt>
                <c:pt idx="14">
                  <c:v>0.34695755976917103</c:v>
                </c:pt>
                <c:pt idx="15">
                  <c:v>0.18109787765629784</c:v>
                </c:pt>
                <c:pt idx="16">
                  <c:v>0.22527970877915052</c:v>
                </c:pt>
                <c:pt idx="17">
                  <c:v>0.25825274890480637</c:v>
                </c:pt>
                <c:pt idx="18">
                  <c:v>0.20208617499899464</c:v>
                </c:pt>
                <c:pt idx="19">
                  <c:v>0.295132537988604</c:v>
                </c:pt>
                <c:pt idx="20">
                  <c:v>0.25218387871747994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6B8-4B87-84C6-2E4D1F7D9CB1}"/>
            </c:ext>
          </c:extLst>
        </c:ser>
        <c:ser>
          <c:idx val="7"/>
          <c:order val="6"/>
          <c:tx>
            <c:strRef>
              <c:f>Species!$BK$2</c:f>
              <c:strCache>
                <c:ptCount val="1"/>
                <c:pt idx="0">
                  <c:v>Soil Extinction Fraction</c:v>
                </c:pt>
              </c:strCache>
            </c:strRef>
          </c:tx>
          <c:spPr>
            <a:solidFill>
              <a:srgbClr val="8C4825"/>
            </a:solidFill>
          </c:spPr>
          <c:invertIfNegative val="0"/>
          <c:cat>
            <c:numRef>
              <c:f>Species!$B$3:$B$14</c:f>
              <c:numCache>
                <c:formatCode>General</c:formatCode>
                <c:ptCount val="1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</c:numCache>
            </c:numRef>
          </c:cat>
          <c:val>
            <c:numRef>
              <c:f>Species!$BK$115:$BK$143</c:f>
              <c:numCache>
                <c:formatCode>0.00</c:formatCode>
                <c:ptCount val="29"/>
                <c:pt idx="0">
                  <c:v>7.048442504322526E-2</c:v>
                </c:pt>
                <c:pt idx="1">
                  <c:v>6.7120881971646326E-2</c:v>
                </c:pt>
                <c:pt idx="2">
                  <c:v>5.1049410725782333E-2</c:v>
                </c:pt>
                <c:pt idx="3">
                  <c:v>5.673355537552556E-2</c:v>
                </c:pt>
                <c:pt idx="4">
                  <c:v>6.3261507896841193E-2</c:v>
                </c:pt>
                <c:pt idx="5">
                  <c:v>5.6217771705113724E-2</c:v>
                </c:pt>
                <c:pt idx="6">
                  <c:v>6.1744003196111841E-2</c:v>
                </c:pt>
                <c:pt idx="7">
                  <c:v>6.7312924684014744E-2</c:v>
                </c:pt>
                <c:pt idx="8">
                  <c:v>5.6670664723086239E-2</c:v>
                </c:pt>
                <c:pt idx="9">
                  <c:v>9.2135751376317604E-2</c:v>
                </c:pt>
                <c:pt idx="10">
                  <c:v>7.1496774871416688E-2</c:v>
                </c:pt>
                <c:pt idx="11">
                  <c:v>3.722400116126337E-2</c:v>
                </c:pt>
                <c:pt idx="12">
                  <c:v>6.6315892062608545E-2</c:v>
                </c:pt>
                <c:pt idx="13">
                  <c:v>3.367678114245496E-2</c:v>
                </c:pt>
                <c:pt idx="14">
                  <c:v>4.2644054462906596E-2</c:v>
                </c:pt>
                <c:pt idx="15">
                  <c:v>2.829049818252341E-2</c:v>
                </c:pt>
                <c:pt idx="16">
                  <c:v>3.2057146773545458E-2</c:v>
                </c:pt>
                <c:pt idx="17">
                  <c:v>2.7195127989682197E-2</c:v>
                </c:pt>
                <c:pt idx="18">
                  <c:v>1.5782060209603696E-2</c:v>
                </c:pt>
                <c:pt idx="19">
                  <c:v>1.6247787498051572E-2</c:v>
                </c:pt>
                <c:pt idx="20">
                  <c:v>3.1894556900706215E-2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6B8-4B87-84C6-2E4D1F7D9CB1}"/>
            </c:ext>
          </c:extLst>
        </c:ser>
        <c:ser>
          <c:idx val="8"/>
          <c:order val="7"/>
          <c:tx>
            <c:strRef>
              <c:f>Species!$BL$2</c:f>
              <c:strCache>
                <c:ptCount val="1"/>
                <c:pt idx="0">
                  <c:v>Coarse Mass Extinction Fraction</c:v>
                </c:pt>
              </c:strCache>
            </c:strRef>
          </c:tx>
          <c:spPr>
            <a:solidFill>
              <a:srgbClr val="BDBDBD"/>
            </a:solidFill>
          </c:spPr>
          <c:invertIfNegative val="0"/>
          <c:cat>
            <c:numRef>
              <c:f>Species!$B$3:$B$14</c:f>
              <c:numCache>
                <c:formatCode>General</c:formatCode>
                <c:ptCount val="1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</c:numCache>
            </c:numRef>
          </c:cat>
          <c:val>
            <c:numRef>
              <c:f>Species!$BL$115:$BL$143</c:f>
              <c:numCache>
                <c:formatCode>0.00</c:formatCode>
                <c:ptCount val="29"/>
                <c:pt idx="0">
                  <c:v>0.2483020580923079</c:v>
                </c:pt>
                <c:pt idx="1">
                  <c:v>0.25398566164604774</c:v>
                </c:pt>
                <c:pt idx="2">
                  <c:v>0.26006248962788964</c:v>
                </c:pt>
                <c:pt idx="3">
                  <c:v>0.23577510144985511</c:v>
                </c:pt>
                <c:pt idx="4">
                  <c:v>0.27535601763213796</c:v>
                </c:pt>
                <c:pt idx="5">
                  <c:v>0.30591843593946888</c:v>
                </c:pt>
                <c:pt idx="6">
                  <c:v>0.29684636198497599</c:v>
                </c:pt>
                <c:pt idx="7">
                  <c:v>0.29601454356187479</c:v>
                </c:pt>
                <c:pt idx="8">
                  <c:v>0.28416540704949123</c:v>
                </c:pt>
                <c:pt idx="9">
                  <c:v>0.25864332600488471</c:v>
                </c:pt>
                <c:pt idx="10">
                  <c:v>0.27686840844677191</c:v>
                </c:pt>
                <c:pt idx="11">
                  <c:v>0.3024319725753849</c:v>
                </c:pt>
                <c:pt idx="12">
                  <c:v>0.34987867107137111</c:v>
                </c:pt>
                <c:pt idx="13">
                  <c:v>0.26557547514084257</c:v>
                </c:pt>
                <c:pt idx="14">
                  <c:v>0.30951009287223785</c:v>
                </c:pt>
                <c:pt idx="15">
                  <c:v>0.24819915948529336</c:v>
                </c:pt>
                <c:pt idx="16">
                  <c:v>0.2639780688557013</c:v>
                </c:pt>
                <c:pt idx="17">
                  <c:v>0.26884155424459022</c:v>
                </c:pt>
                <c:pt idx="18">
                  <c:v>0.21268390763133724</c:v>
                </c:pt>
                <c:pt idx="19">
                  <c:v>0.14690065666455857</c:v>
                </c:pt>
                <c:pt idx="20">
                  <c:v>0.21370231408940196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6B8-4B87-84C6-2E4D1F7D9CB1}"/>
            </c:ext>
          </c:extLst>
        </c:ser>
        <c:ser>
          <c:idx val="9"/>
          <c:order val="8"/>
          <c:tx>
            <c:strRef>
              <c:f>Species!$BM$2</c:f>
              <c:strCache>
                <c:ptCount val="1"/>
                <c:pt idx="0">
                  <c:v>Sea Salt Extinction Fraction</c:v>
                </c:pt>
              </c:strCache>
            </c:strRef>
          </c:tx>
          <c:spPr>
            <a:solidFill>
              <a:srgbClr val="224AFB"/>
            </a:solidFill>
          </c:spPr>
          <c:invertIfNegative val="0"/>
          <c:cat>
            <c:numRef>
              <c:f>Species!$B$3:$B$14</c:f>
              <c:numCache>
                <c:formatCode>General</c:formatCode>
                <c:ptCount val="1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</c:numCache>
            </c:numRef>
          </c:cat>
          <c:val>
            <c:numRef>
              <c:f>Species!$BM$115:$BM$143</c:f>
              <c:numCache>
                <c:formatCode>0.00</c:formatCode>
                <c:ptCount val="29"/>
                <c:pt idx="0">
                  <c:v>4.2880335600701647E-2</c:v>
                </c:pt>
                <c:pt idx="1">
                  <c:v>4.8601617996648456E-3</c:v>
                </c:pt>
                <c:pt idx="2">
                  <c:v>9.9830444754233456E-4</c:v>
                </c:pt>
                <c:pt idx="3">
                  <c:v>2.2898828587866731E-2</c:v>
                </c:pt>
                <c:pt idx="4">
                  <c:v>0.14753743000504893</c:v>
                </c:pt>
                <c:pt idx="5">
                  <c:v>4.2900565099965968E-2</c:v>
                </c:pt>
                <c:pt idx="6">
                  <c:v>6.3840155467941848E-2</c:v>
                </c:pt>
                <c:pt idx="7">
                  <c:v>7.4841468933054975E-2</c:v>
                </c:pt>
                <c:pt idx="8">
                  <c:v>0.10945326252309406</c:v>
                </c:pt>
                <c:pt idx="9">
                  <c:v>4.5602957492689188E-2</c:v>
                </c:pt>
                <c:pt idx="10">
                  <c:v>2.2371675610330193E-2</c:v>
                </c:pt>
                <c:pt idx="11">
                  <c:v>0.12270732875178339</c:v>
                </c:pt>
                <c:pt idx="12">
                  <c:v>2.807135591003079E-2</c:v>
                </c:pt>
                <c:pt idx="13">
                  <c:v>2.9319522192754112E-2</c:v>
                </c:pt>
                <c:pt idx="14">
                  <c:v>5.0664201623308182E-2</c:v>
                </c:pt>
                <c:pt idx="15">
                  <c:v>3.4412869276805022E-2</c:v>
                </c:pt>
                <c:pt idx="16">
                  <c:v>2.8631977418967697E-2</c:v>
                </c:pt>
                <c:pt idx="17">
                  <c:v>2.0583380845193816E-2</c:v>
                </c:pt>
                <c:pt idx="18">
                  <c:v>3.1656078858785103E-2</c:v>
                </c:pt>
                <c:pt idx="19">
                  <c:v>2.9426044177811871E-2</c:v>
                </c:pt>
                <c:pt idx="20">
                  <c:v>4.8188151707072073E-2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6B8-4B87-84C6-2E4D1F7D9CB1}"/>
            </c:ext>
          </c:extLst>
        </c:ser>
        <c:ser>
          <c:idx val="10"/>
          <c:order val="9"/>
          <c:tx>
            <c:strRef>
              <c:f>Species!$BN$2</c:f>
              <c:strCache>
                <c:ptCount val="1"/>
                <c:pt idx="0">
                  <c:v>Rayleigh Extinction Fraction</c:v>
                </c:pt>
              </c:strCache>
            </c:strRef>
          </c:tx>
          <c:spPr>
            <a:solidFill>
              <a:srgbClr val="FF99FF"/>
            </a:solidFill>
          </c:spPr>
          <c:invertIfNegative val="0"/>
          <c:cat>
            <c:numRef>
              <c:f>Species!$B$3:$B$14</c:f>
              <c:numCache>
                <c:formatCode>General</c:formatCode>
                <c:ptCount val="1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</c:numCache>
            </c:numRef>
          </c:cat>
          <c:val>
            <c:numRef>
              <c:f>Species!$BN$115:$BN$143</c:f>
              <c:numCache>
                <c:formatCode>0.00</c:formatCode>
                <c:ptCount val="29"/>
                <c:pt idx="0">
                  <c:v>3.3466547943614833</c:v>
                </c:pt>
                <c:pt idx="1">
                  <c:v>3.4424649357074233</c:v>
                </c:pt>
                <c:pt idx="2">
                  <c:v>3.5378057097183251</c:v>
                </c:pt>
                <c:pt idx="3">
                  <c:v>3.4886634663266456</c:v>
                </c:pt>
                <c:pt idx="4">
                  <c:v>3.5418298213641934</c:v>
                </c:pt>
                <c:pt idx="5">
                  <c:v>3.5407048206318334</c:v>
                </c:pt>
                <c:pt idx="6">
                  <c:v>3.6024435666211043</c:v>
                </c:pt>
                <c:pt idx="7">
                  <c:v>3.563667349946074</c:v>
                </c:pt>
                <c:pt idx="8">
                  <c:v>3.5689438596298793</c:v>
                </c:pt>
                <c:pt idx="9">
                  <c:v>3.5501230325391928</c:v>
                </c:pt>
                <c:pt idx="10">
                  <c:v>3.4852747589500752</c:v>
                </c:pt>
                <c:pt idx="11">
                  <c:v>3.5537514339458216</c:v>
                </c:pt>
                <c:pt idx="12">
                  <c:v>3.6157613051455679</c:v>
                </c:pt>
                <c:pt idx="13">
                  <c:v>3.512563732190229</c:v>
                </c:pt>
                <c:pt idx="14">
                  <c:v>3.5768820594759898</c:v>
                </c:pt>
                <c:pt idx="15">
                  <c:v>3.200912328797906</c:v>
                </c:pt>
                <c:pt idx="16">
                  <c:v>3.3866462534448365</c:v>
                </c:pt>
                <c:pt idx="17">
                  <c:v>3.3269927435729585</c:v>
                </c:pt>
                <c:pt idx="18">
                  <c:v>3.1380476413759908</c:v>
                </c:pt>
                <c:pt idx="19">
                  <c:v>3.2529343552743613</c:v>
                </c:pt>
                <c:pt idx="20">
                  <c:v>3.1986117161079792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B6B8-4B87-84C6-2E4D1F7D9C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64620160"/>
        <c:axId val="164708352"/>
      </c:barChart>
      <c:lineChart>
        <c:grouping val="standard"/>
        <c:varyColors val="0"/>
        <c:ser>
          <c:idx val="2"/>
          <c:order val="0"/>
          <c:tx>
            <c:v>Natural Conditions</c:v>
          </c:tx>
          <c:spPr>
            <a:ln w="31750">
              <a:solidFill>
                <a:schemeClr val="accent1"/>
              </a:solidFill>
              <a:prstDash val="sysDot"/>
            </a:ln>
          </c:spPr>
          <c:marker>
            <c:symbol val="none"/>
          </c:marker>
          <c:cat>
            <c:numRef>
              <c:f>Species!$B$3:$B$31</c:f>
              <c:numCache>
                <c:formatCode>General</c:formatCode>
                <c:ptCount val="29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</c:numCache>
            </c:numRef>
          </c:cat>
          <c:val>
            <c:numRef>
              <c:f>Species!$G$115:$G$143</c:f>
              <c:numCache>
                <c:formatCode>0.00</c:formatCode>
                <c:ptCount val="29"/>
                <c:pt idx="0">
                  <c:v>3.6371528972</c:v>
                </c:pt>
                <c:pt idx="1">
                  <c:v>3.6371528972</c:v>
                </c:pt>
                <c:pt idx="2">
                  <c:v>3.6371528972</c:v>
                </c:pt>
                <c:pt idx="3">
                  <c:v>3.6371528972</c:v>
                </c:pt>
                <c:pt idx="4">
                  <c:v>3.6371528972</c:v>
                </c:pt>
                <c:pt idx="5">
                  <c:v>3.6371528972</c:v>
                </c:pt>
                <c:pt idx="6">
                  <c:v>3.6371528972</c:v>
                </c:pt>
                <c:pt idx="7">
                  <c:v>3.6371528972</c:v>
                </c:pt>
                <c:pt idx="8">
                  <c:v>3.6371528972</c:v>
                </c:pt>
                <c:pt idx="9">
                  <c:v>3.6371528972</c:v>
                </c:pt>
                <c:pt idx="10">
                  <c:v>3.6371528972</c:v>
                </c:pt>
                <c:pt idx="11">
                  <c:v>3.6371528972</c:v>
                </c:pt>
                <c:pt idx="12">
                  <c:v>3.6371528972</c:v>
                </c:pt>
                <c:pt idx="13">
                  <c:v>3.6371528972</c:v>
                </c:pt>
                <c:pt idx="14">
                  <c:v>3.6371528972</c:v>
                </c:pt>
                <c:pt idx="15">
                  <c:v>3.6371528972</c:v>
                </c:pt>
                <c:pt idx="16">
                  <c:v>3.6371528972</c:v>
                </c:pt>
                <c:pt idx="17">
                  <c:v>3.6371528972</c:v>
                </c:pt>
                <c:pt idx="18">
                  <c:v>3.6371528972</c:v>
                </c:pt>
                <c:pt idx="19">
                  <c:v>3.6371528972</c:v>
                </c:pt>
                <c:pt idx="20">
                  <c:v>3.6371528972</c:v>
                </c:pt>
                <c:pt idx="21">
                  <c:v>3.6371528972</c:v>
                </c:pt>
                <c:pt idx="22">
                  <c:v>3.6371528972</c:v>
                </c:pt>
                <c:pt idx="23">
                  <c:v>3.6371528972</c:v>
                </c:pt>
                <c:pt idx="24">
                  <c:v>3.6371528972</c:v>
                </c:pt>
                <c:pt idx="25">
                  <c:v>3.6371528972</c:v>
                </c:pt>
                <c:pt idx="26">
                  <c:v>3.6371528972</c:v>
                </c:pt>
                <c:pt idx="27">
                  <c:v>3.6371528972</c:v>
                </c:pt>
                <c:pt idx="28">
                  <c:v>3.6371528972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B6B8-4B87-84C6-2E4D1F7D9CB1}"/>
            </c:ext>
          </c:extLst>
        </c:ser>
        <c:ser>
          <c:idx val="1"/>
          <c:order val="1"/>
          <c:tx>
            <c:strRef>
              <c:f>Species!$BE$2</c:f>
              <c:strCache>
                <c:ptCount val="1"/>
                <c:pt idx="0">
                  <c:v>Haze Index - Annual</c:v>
                </c:pt>
              </c:strCache>
            </c:strRef>
          </c:tx>
          <c:spPr>
            <a:ln w="15875">
              <a:solidFill>
                <a:schemeClr val="tx1"/>
              </a:solidFill>
            </a:ln>
          </c:spPr>
          <c:marker>
            <c:symbol val="circle"/>
            <c:size val="7"/>
            <c:spPr>
              <a:solidFill>
                <a:schemeClr val="bg1"/>
              </a:solidFill>
              <a:ln w="12700">
                <a:solidFill>
                  <a:schemeClr val="tx1"/>
                </a:solidFill>
              </a:ln>
            </c:spPr>
          </c:marker>
          <c:cat>
            <c:numRef>
              <c:f>Species!$B$3:$B$31</c:f>
              <c:numCache>
                <c:formatCode>General</c:formatCode>
                <c:ptCount val="29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</c:numCache>
            </c:numRef>
          </c:cat>
          <c:val>
            <c:numRef>
              <c:f>Species!$BE$115:$BE$143</c:f>
              <c:numCache>
                <c:formatCode>0.00</c:formatCode>
                <c:ptCount val="29"/>
                <c:pt idx="0">
                  <c:v>12.960496315789474</c:v>
                </c:pt>
                <c:pt idx="1">
                  <c:v>13.302767391304345</c:v>
                </c:pt>
                <c:pt idx="2">
                  <c:v>11.913637272727273</c:v>
                </c:pt>
                <c:pt idx="3">
                  <c:v>11.541825652173911</c:v>
                </c:pt>
                <c:pt idx="4">
                  <c:v>11.671287916666666</c:v>
                </c:pt>
                <c:pt idx="5">
                  <c:v>11.912472608695653</c:v>
                </c:pt>
                <c:pt idx="6">
                  <c:v>10.571443478260869</c:v>
                </c:pt>
                <c:pt idx="7">
                  <c:v>10.202237500000001</c:v>
                </c:pt>
                <c:pt idx="8">
                  <c:v>9.4356112500000027</c:v>
                </c:pt>
                <c:pt idx="9">
                  <c:v>8.7023541666666677</c:v>
                </c:pt>
                <c:pt idx="10">
                  <c:v>9.7433895652173899</c:v>
                </c:pt>
                <c:pt idx="11">
                  <c:v>8.7500239130434796</c:v>
                </c:pt>
                <c:pt idx="12">
                  <c:v>9.5936413043478268</c:v>
                </c:pt>
                <c:pt idx="13">
                  <c:v>8.3429178260869552</c:v>
                </c:pt>
                <c:pt idx="14">
                  <c:v>8.5168186956521748</c:v>
                </c:pt>
                <c:pt idx="15">
                  <c:v>5.8836143478260867</c:v>
                </c:pt>
                <c:pt idx="16">
                  <c:v>6.995272916666667</c:v>
                </c:pt>
                <c:pt idx="17">
                  <c:v>6.4663708695652176</c:v>
                </c:pt>
                <c:pt idx="18">
                  <c:v>5.5163000000000002</c:v>
                </c:pt>
                <c:pt idx="19">
                  <c:v>6.0377533333333337</c:v>
                </c:pt>
                <c:pt idx="20">
                  <c:v>5.8150758333333314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6B8-4B87-84C6-2E4D1F7D9CB1}"/>
            </c:ext>
          </c:extLst>
        </c:ser>
        <c:ser>
          <c:idx val="12"/>
          <c:order val="10"/>
          <c:tx>
            <c:strRef>
              <c:f>Species!$J$2</c:f>
              <c:strCache>
                <c:ptCount val="1"/>
                <c:pt idx="0">
                  <c:v>Haze Index - 5-Year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cat>
            <c:numRef>
              <c:f>Species!$B$3:$B$31</c:f>
              <c:numCache>
                <c:formatCode>General</c:formatCode>
                <c:ptCount val="29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</c:numCache>
            </c:numRef>
          </c:cat>
          <c:val>
            <c:numRef>
              <c:f>Species!$J$115:$J$143</c:f>
              <c:numCache>
                <c:formatCode>0.00</c:formatCode>
                <c:ptCount val="29"/>
                <c:pt idx="4">
                  <c:v>12.278002909732333</c:v>
                </c:pt>
                <c:pt idx="5">
                  <c:v>12.068398168313568</c:v>
                </c:pt>
                <c:pt idx="6">
                  <c:v>11.522133385704873</c:v>
                </c:pt>
                <c:pt idx="7">
                  <c:v>11.179853431159419</c:v>
                </c:pt>
                <c:pt idx="8">
                  <c:v>10.758610550724638</c:v>
                </c:pt>
                <c:pt idx="9">
                  <c:v>10.164823800724637</c:v>
                </c:pt>
                <c:pt idx="10">
                  <c:v>9.7310071920289865</c:v>
                </c:pt>
                <c:pt idx="11">
                  <c:v>9.3667232789855071</c:v>
                </c:pt>
                <c:pt idx="12">
                  <c:v>9.2450040398550719</c:v>
                </c:pt>
                <c:pt idx="13">
                  <c:v>9.0264653550724638</c:v>
                </c:pt>
                <c:pt idx="14">
                  <c:v>8.9893582608695652</c:v>
                </c:pt>
                <c:pt idx="15">
                  <c:v>8.2174032173913041</c:v>
                </c:pt>
                <c:pt idx="16">
                  <c:v>7.8664530181159424</c:v>
                </c:pt>
                <c:pt idx="17">
                  <c:v>7.2409989311594201</c:v>
                </c:pt>
                <c:pt idx="18">
                  <c:v>6.6756753659420296</c:v>
                </c:pt>
                <c:pt idx="19">
                  <c:v>6.1798622934782612</c:v>
                </c:pt>
                <c:pt idx="20">
                  <c:v>6.1661545905797102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6B8-4B87-84C6-2E4D1F7D9CB1}"/>
            </c:ext>
          </c:extLst>
        </c:ser>
        <c:ser>
          <c:idx val="0"/>
          <c:order val="11"/>
          <c:tx>
            <c:strRef>
              <c:f>Species!$C$2</c:f>
              <c:strCache>
                <c:ptCount val="1"/>
                <c:pt idx="0">
                  <c:v>No Degradation</c:v>
                </c:pt>
              </c:strCache>
            </c:strRef>
          </c:tx>
          <c:spPr>
            <a:ln w="22225">
              <a:solidFill>
                <a:schemeClr val="tx1"/>
              </a:solidFill>
              <a:prstDash val="dash"/>
            </a:ln>
          </c:spPr>
          <c:marker>
            <c:symbol val="none"/>
          </c:marker>
          <c:cat>
            <c:numRef>
              <c:f>Species!$B$3:$B$31</c:f>
              <c:numCache>
                <c:formatCode>General</c:formatCode>
                <c:ptCount val="29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</c:numCache>
            </c:numRef>
          </c:cat>
          <c:val>
            <c:numRef>
              <c:f>Species!$C$115:$C$143</c:f>
              <c:numCache>
                <c:formatCode>0.00</c:formatCode>
                <c:ptCount val="29"/>
                <c:pt idx="4">
                  <c:v>12.278002909732333</c:v>
                </c:pt>
                <c:pt idx="5">
                  <c:v>12.278002909732333</c:v>
                </c:pt>
                <c:pt idx="6">
                  <c:v>12.278002909732333</c:v>
                </c:pt>
                <c:pt idx="7">
                  <c:v>12.278002909732333</c:v>
                </c:pt>
                <c:pt idx="8">
                  <c:v>12.278002909732333</c:v>
                </c:pt>
                <c:pt idx="9">
                  <c:v>12.278002909732333</c:v>
                </c:pt>
                <c:pt idx="10">
                  <c:v>12.278002909732333</c:v>
                </c:pt>
                <c:pt idx="11">
                  <c:v>12.278002909732333</c:v>
                </c:pt>
                <c:pt idx="12">
                  <c:v>12.278002909732333</c:v>
                </c:pt>
                <c:pt idx="13">
                  <c:v>12.278002909732333</c:v>
                </c:pt>
                <c:pt idx="14">
                  <c:v>12.278002909732333</c:v>
                </c:pt>
                <c:pt idx="15">
                  <c:v>12.278002909732333</c:v>
                </c:pt>
                <c:pt idx="16">
                  <c:v>12.278002909732333</c:v>
                </c:pt>
                <c:pt idx="17">
                  <c:v>12.278002909732333</c:v>
                </c:pt>
                <c:pt idx="18">
                  <c:v>12.278002909732333</c:v>
                </c:pt>
                <c:pt idx="19">
                  <c:v>12.278002909732333</c:v>
                </c:pt>
                <c:pt idx="20">
                  <c:v>12.278002909732333</c:v>
                </c:pt>
                <c:pt idx="21">
                  <c:v>12.278002909732333</c:v>
                </c:pt>
                <c:pt idx="22">
                  <c:v>12.278002909732333</c:v>
                </c:pt>
                <c:pt idx="23">
                  <c:v>12.278002909732333</c:v>
                </c:pt>
                <c:pt idx="24">
                  <c:v>12.278002909732333</c:v>
                </c:pt>
                <c:pt idx="25">
                  <c:v>12.278002909732333</c:v>
                </c:pt>
                <c:pt idx="26">
                  <c:v>12.278002909732333</c:v>
                </c:pt>
                <c:pt idx="27">
                  <c:v>12.278002909732333</c:v>
                </c:pt>
                <c:pt idx="28">
                  <c:v>12.278002909732333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B6B8-4B87-84C6-2E4D1F7D9CB1}"/>
            </c:ext>
          </c:extLst>
        </c:ser>
        <c:ser>
          <c:idx val="14"/>
          <c:order val="12"/>
          <c:tx>
            <c:strRef>
              <c:f>Species!$K$2</c:f>
              <c:strCache>
                <c:ptCount val="1"/>
                <c:pt idx="0">
                  <c:v>Base Case - 20% Clearest</c:v>
                </c:pt>
              </c:strCache>
            </c:strRef>
          </c:tx>
          <c:spPr>
            <a:ln>
              <a:noFill/>
            </a:ln>
          </c:spPr>
          <c:marker>
            <c:symbol val="x"/>
            <c:size val="7"/>
            <c:spPr>
              <a:noFill/>
              <a:ln>
                <a:solidFill>
                  <a:srgbClr val="FF0000"/>
                </a:solidFill>
              </a:ln>
            </c:spPr>
          </c:marker>
          <c:val>
            <c:numRef>
              <c:f>Species!$K$115:$K$143</c:f>
              <c:numCache>
                <c:formatCode>0.00</c:formatCode>
                <c:ptCount val="29"/>
                <c:pt idx="28">
                  <c:v>7.33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EC-4101-8751-7644CA9A2338}"/>
            </c:ext>
          </c:extLst>
        </c:ser>
        <c:ser>
          <c:idx val="13"/>
          <c:order val="13"/>
          <c:tx>
            <c:v>Reasonable Progress Goal (RPG)</c:v>
          </c:tx>
          <c:spPr>
            <a:ln>
              <a:noFill/>
            </a:ln>
          </c:spPr>
          <c:marker>
            <c:symbol val="plus"/>
            <c:size val="7"/>
            <c:spPr>
              <a:ln>
                <a:solidFill>
                  <a:schemeClr val="tx1"/>
                </a:solidFill>
              </a:ln>
            </c:spPr>
          </c:marker>
          <c:cat>
            <c:numRef>
              <c:f>Species!$B$3:$B$31</c:f>
              <c:numCache>
                <c:formatCode>General</c:formatCode>
                <c:ptCount val="29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</c:numCache>
            </c:numRef>
          </c:cat>
          <c:val>
            <c:numRef>
              <c:f>Species!$L$115:$L$143</c:f>
              <c:numCache>
                <c:formatCode>0.00</c:formatCode>
                <c:ptCount val="29"/>
                <c:pt idx="28">
                  <c:v>7.27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B6B8-4B87-84C6-2E4D1F7D9CB1}"/>
            </c:ext>
          </c:extLst>
        </c:ser>
        <c:ser>
          <c:idx val="11"/>
          <c:order val="14"/>
          <c:tx>
            <c:v>Straight Line Path to RPG</c:v>
          </c:tx>
          <c:spPr>
            <a:ln w="22225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numRef>
              <c:f>Species!$B$3:$B$31</c:f>
              <c:numCache>
                <c:formatCode>General</c:formatCode>
                <c:ptCount val="29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</c:numCache>
            </c:numRef>
          </c:cat>
          <c:val>
            <c:numRef>
              <c:f>Species!$E$115:$E$143</c:f>
              <c:numCache>
                <c:formatCode>0.00</c:formatCode>
                <c:ptCount val="29"/>
                <c:pt idx="4">
                  <c:v>12.278002909732333</c:v>
                </c:pt>
                <c:pt idx="5">
                  <c:v>12.069336121826819</c:v>
                </c:pt>
                <c:pt idx="6">
                  <c:v>11.860669333921305</c:v>
                </c:pt>
                <c:pt idx="7">
                  <c:v>11.65200254601579</c:v>
                </c:pt>
                <c:pt idx="8">
                  <c:v>11.443335758110276</c:v>
                </c:pt>
                <c:pt idx="9">
                  <c:v>11.234668970204762</c:v>
                </c:pt>
                <c:pt idx="10">
                  <c:v>11.026002182299248</c:v>
                </c:pt>
                <c:pt idx="11">
                  <c:v>10.817335394393734</c:v>
                </c:pt>
                <c:pt idx="12">
                  <c:v>10.608668606488219</c:v>
                </c:pt>
                <c:pt idx="13">
                  <c:v>10.400001818582705</c:v>
                </c:pt>
                <c:pt idx="14">
                  <c:v>10.191335030677191</c:v>
                </c:pt>
                <c:pt idx="15">
                  <c:v>9.9826682427716769</c:v>
                </c:pt>
                <c:pt idx="16">
                  <c:v>9.7740014548661627</c:v>
                </c:pt>
                <c:pt idx="17">
                  <c:v>9.5653346669606485</c:v>
                </c:pt>
                <c:pt idx="18">
                  <c:v>9.3566678790551343</c:v>
                </c:pt>
                <c:pt idx="19">
                  <c:v>9.1480010911496201</c:v>
                </c:pt>
                <c:pt idx="20">
                  <c:v>8.9393343032441059</c:v>
                </c:pt>
                <c:pt idx="21">
                  <c:v>8.7306675153385918</c:v>
                </c:pt>
                <c:pt idx="22">
                  <c:v>8.5220007274330776</c:v>
                </c:pt>
                <c:pt idx="23">
                  <c:v>8.3133339395275634</c:v>
                </c:pt>
                <c:pt idx="24">
                  <c:v>8.1046671516220492</c:v>
                </c:pt>
                <c:pt idx="25">
                  <c:v>7.896000363716535</c:v>
                </c:pt>
                <c:pt idx="26">
                  <c:v>7.6873335758110208</c:v>
                </c:pt>
                <c:pt idx="27">
                  <c:v>7.4786667879055067</c:v>
                </c:pt>
                <c:pt idx="28">
                  <c:v>7.27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B6B8-4B87-84C6-2E4D1F7D9C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4620160"/>
        <c:axId val="164708352"/>
      </c:lineChart>
      <c:catAx>
        <c:axId val="16462016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 sz="1200"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164708352"/>
        <c:crosses val="autoZero"/>
        <c:auto val="1"/>
        <c:lblAlgn val="ctr"/>
        <c:lblOffset val="100"/>
        <c:noMultiLvlLbl val="0"/>
      </c:catAx>
      <c:valAx>
        <c:axId val="164708352"/>
        <c:scaling>
          <c:orientation val="minMax"/>
          <c:max val="31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400"/>
                </a:pPr>
                <a:r>
                  <a:rPr lang="en-US" sz="1400"/>
                  <a:t>Haze Index (deciviews)</a:t>
                </a:r>
              </a:p>
            </c:rich>
          </c:tx>
          <c:overlay val="0"/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1200"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164620160"/>
        <c:crosses val="autoZero"/>
        <c:crossBetween val="between"/>
        <c:majorUnit val="5"/>
      </c:valAx>
    </c:plotArea>
    <c:legend>
      <c:legendPos val="r"/>
      <c:overlay val="0"/>
      <c:spPr>
        <a:solidFill>
          <a:schemeClr val="bg1"/>
        </a:solidFill>
        <a:ln>
          <a:solidFill>
            <a:schemeClr val="tx1"/>
          </a:solidFill>
        </a:ln>
      </c:spPr>
    </c:legend>
    <c:plotVisOnly val="1"/>
    <c:dispBlanksAs val="gap"/>
    <c:showDLblsOverMax val="0"/>
  </c:chart>
  <c:spPr>
    <a:ln>
      <a:noFill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6813533256351064E-2"/>
          <c:y val="2.5973441727500126E-2"/>
          <c:w val="0.85973970173623371"/>
          <c:h val="0.83506256700188886"/>
        </c:manualLayout>
      </c:layout>
      <c:areaChart>
        <c:grouping val="stacked"/>
        <c:varyColors val="0"/>
        <c:ser>
          <c:idx val="6"/>
          <c:order val="10"/>
          <c:tx>
            <c:strRef>
              <c:f>Tracking!$G$22</c:f>
              <c:strCache>
                <c:ptCount val="1"/>
                <c:pt idx="0">
                  <c:v>Natural Conditions - 20% Clearest Days</c:v>
                </c:pt>
              </c:strCache>
            </c:strRef>
          </c:tx>
          <c:spPr>
            <a:noFill/>
            <a:ln w="28575">
              <a:noFill/>
            </a:ln>
          </c:spPr>
          <c:cat>
            <c:numRef>
              <c:f>(Tracking!$A$23,Tracking!$A$52)</c:f>
              <c:numCache>
                <c:formatCode>General</c:formatCode>
                <c:ptCount val="2"/>
                <c:pt idx="0">
                  <c:v>2000</c:v>
                </c:pt>
                <c:pt idx="1">
                  <c:v>2064</c:v>
                </c:pt>
              </c:numCache>
            </c:numRef>
          </c:cat>
          <c:val>
            <c:numRef>
              <c:f>(Tracking!$CI$23,Tracking!$CI$52)</c:f>
              <c:numCache>
                <c:formatCode>0.00</c:formatCode>
                <c:ptCount val="2"/>
                <c:pt idx="0">
                  <c:v>5.0179607756999998</c:v>
                </c:pt>
                <c:pt idx="1">
                  <c:v>5.0179607756999998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4B-44EB-860A-71618FCC03A6}"/>
            </c:ext>
          </c:extLst>
        </c:ser>
        <c:ser>
          <c:idx val="11"/>
          <c:order val="11"/>
          <c:tx>
            <c:v>Range of Natural Haze (Most Impaired to Clearest)</c:v>
          </c:tx>
          <c:spPr>
            <a:solidFill>
              <a:schemeClr val="bg1">
                <a:lumMod val="85000"/>
              </a:schemeClr>
            </a:solidFill>
            <a:ln w="28575">
              <a:noFill/>
            </a:ln>
          </c:spPr>
          <c:cat>
            <c:numRef>
              <c:f>(Tracking!$A$23,Tracking!$A$52)</c:f>
              <c:numCache>
                <c:formatCode>General</c:formatCode>
                <c:ptCount val="2"/>
                <c:pt idx="0">
                  <c:v>2000</c:v>
                </c:pt>
                <c:pt idx="1">
                  <c:v>2064</c:v>
                </c:pt>
              </c:numCache>
            </c:numRef>
          </c:cat>
          <c:val>
            <c:numRef>
              <c:f>(Tracking!$CJ$23,Tracking!$CJ$52)</c:f>
              <c:numCache>
                <c:formatCode>0.00</c:formatCode>
                <c:ptCount val="2"/>
                <c:pt idx="0">
                  <c:v>4.9581265652999997</c:v>
                </c:pt>
                <c:pt idx="1">
                  <c:v>4.9581265652999997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64B-44EB-860A-71618FCC03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2419200"/>
        <c:axId val="32417664"/>
      </c:areaChart>
      <c:scatterChart>
        <c:scatterStyle val="lineMarker"/>
        <c:varyColors val="0"/>
        <c:ser>
          <c:idx val="0"/>
          <c:order val="0"/>
          <c:tx>
            <c:strRef>
              <c:f>Tracking!$C$22</c:f>
              <c:strCache>
                <c:ptCount val="1"/>
                <c:pt idx="0">
                  <c:v>Haze Index, Annual - 20% Clearest Days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7"/>
            <c:spPr>
              <a:noFill/>
              <a:ln w="12700">
                <a:solidFill>
                  <a:srgbClr val="00B0F0"/>
                </a:solidFill>
              </a:ln>
            </c:spPr>
          </c:marker>
          <c:xVal>
            <c:numRef>
              <c:f>Tracking!$A$23:$A$52</c:f>
              <c:numCache>
                <c:formatCode>General</c:formatCode>
                <c:ptCount val="30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2064</c:v>
                </c:pt>
              </c:numCache>
            </c:numRef>
          </c:xVal>
          <c:yVal>
            <c:numRef>
              <c:f>Tracking!$CE$23:$CE$52</c:f>
              <c:numCache>
                <c:formatCode>0.00</c:formatCode>
                <c:ptCount val="30"/>
                <c:pt idx="0">
                  <c:v>8.9378485000000012</c:v>
                </c:pt>
                <c:pt idx="1">
                  <c:v>9.3074014285714277</c:v>
                </c:pt>
                <c:pt idx="2">
                  <c:v>9.116468750000001</c:v>
                </c:pt>
                <c:pt idx="3">
                  <c:v>9.4847733333333313</c:v>
                </c:pt>
                <c:pt idx="4">
                  <c:v>8.9339570833333308</c:v>
                </c:pt>
                <c:pt idx="5">
                  <c:v>7.9851104166666671</c:v>
                </c:pt>
                <c:pt idx="6">
                  <c:v>8.604346249999999</c:v>
                </c:pt>
                <c:pt idx="7">
                  <c:v>7.7938495454545462</c:v>
                </c:pt>
                <c:pt idx="8">
                  <c:v>7.8237345833333336</c:v>
                </c:pt>
                <c:pt idx="9">
                  <c:v>6.8349754166666656</c:v>
                </c:pt>
                <c:pt idx="10">
                  <c:v>5.9790265217391285</c:v>
                </c:pt>
                <c:pt idx="11">
                  <c:v>6.9741145454545457</c:v>
                </c:pt>
                <c:pt idx="12">
                  <c:v>7.3213886956521721</c:v>
                </c:pt>
                <c:pt idx="13">
                  <c:v>6.545156363636365</c:v>
                </c:pt>
                <c:pt idx="14">
                  <c:v>6.9004790476190481</c:v>
                </c:pt>
                <c:pt idx="15">
                  <c:v>6.638016666666668</c:v>
                </c:pt>
                <c:pt idx="16">
                  <c:v>6.0893036363636375</c:v>
                </c:pt>
                <c:pt idx="17">
                  <c:v>6.7688265217391299</c:v>
                </c:pt>
                <c:pt idx="18">
                  <c:v>6.5733469565217408</c:v>
                </c:pt>
                <c:pt idx="19">
                  <c:v>6.3058338095238078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364B-44EB-860A-71618FCC03A6}"/>
            </c:ext>
          </c:extLst>
        </c:ser>
        <c:ser>
          <c:idx val="7"/>
          <c:order val="1"/>
          <c:tx>
            <c:strRef>
              <c:f>Tracking!$B$22</c:f>
              <c:strCache>
                <c:ptCount val="1"/>
                <c:pt idx="0">
                  <c:v>Haze Index, Annual - 20% Most Impaired Days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7"/>
            <c:spPr>
              <a:noFill/>
              <a:ln w="12700">
                <a:solidFill>
                  <a:srgbClr val="7030A0"/>
                </a:solidFill>
              </a:ln>
            </c:spPr>
          </c:marker>
          <c:xVal>
            <c:numRef>
              <c:f>Tracking!$A$23:$A$52</c:f>
              <c:numCache>
                <c:formatCode>General</c:formatCode>
                <c:ptCount val="30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2064</c:v>
                </c:pt>
              </c:numCache>
            </c:numRef>
          </c:xVal>
          <c:yVal>
            <c:numRef>
              <c:f>Tracking!$CD$23:$CD$52</c:f>
              <c:numCache>
                <c:formatCode>0.00</c:formatCode>
                <c:ptCount val="30"/>
                <c:pt idx="0">
                  <c:v>19.479352857142857</c:v>
                </c:pt>
                <c:pt idx="1">
                  <c:v>21.301045454545456</c:v>
                </c:pt>
                <c:pt idx="2">
                  <c:v>22.123386249999999</c:v>
                </c:pt>
                <c:pt idx="3">
                  <c:v>20.956431249999998</c:v>
                </c:pt>
                <c:pt idx="4">
                  <c:v>19.401791200000005</c:v>
                </c:pt>
                <c:pt idx="5">
                  <c:v>20.920530833333338</c:v>
                </c:pt>
                <c:pt idx="6">
                  <c:v>20.719332083333331</c:v>
                </c:pt>
                <c:pt idx="7">
                  <c:v>18.50287347826087</c:v>
                </c:pt>
                <c:pt idx="8">
                  <c:v>17.506890799999997</c:v>
                </c:pt>
                <c:pt idx="9">
                  <c:v>17.013814</c:v>
                </c:pt>
                <c:pt idx="10">
                  <c:v>16.452778750000004</c:v>
                </c:pt>
                <c:pt idx="11">
                  <c:v>16.383600869565218</c:v>
                </c:pt>
                <c:pt idx="12">
                  <c:v>14.73847958333333</c:v>
                </c:pt>
                <c:pt idx="13">
                  <c:v>14.423458181818178</c:v>
                </c:pt>
                <c:pt idx="14">
                  <c:v>14.153976818181816</c:v>
                </c:pt>
                <c:pt idx="15">
                  <c:v>14.525514999999997</c:v>
                </c:pt>
                <c:pt idx="16">
                  <c:v>12.56302304347826</c:v>
                </c:pt>
                <c:pt idx="17">
                  <c:v>12.128652916666669</c:v>
                </c:pt>
                <c:pt idx="18">
                  <c:v>13.234653333333332</c:v>
                </c:pt>
                <c:pt idx="19">
                  <c:v>12.492238571428567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364B-44EB-860A-71618FCC03A6}"/>
            </c:ext>
          </c:extLst>
        </c:ser>
        <c:ser>
          <c:idx val="5"/>
          <c:order val="2"/>
          <c:tx>
            <c:strRef>
              <c:f>Tracking!$F$22</c:f>
              <c:strCache>
                <c:ptCount val="1"/>
                <c:pt idx="0">
                  <c:v>No Degradation</c:v>
                </c:pt>
              </c:strCache>
            </c:strRef>
          </c:tx>
          <c:spPr>
            <a:ln w="12700">
              <a:solidFill>
                <a:sysClr val="windowText" lastClr="000000"/>
              </a:solidFill>
              <a:prstDash val="dash"/>
            </a:ln>
          </c:spPr>
          <c:marker>
            <c:symbol val="none"/>
          </c:marker>
          <c:xVal>
            <c:numRef>
              <c:f>Tracking!$A$23:$A$52</c:f>
              <c:numCache>
                <c:formatCode>General</c:formatCode>
                <c:ptCount val="30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2064</c:v>
                </c:pt>
              </c:numCache>
            </c:numRef>
          </c:xVal>
          <c:yVal>
            <c:numRef>
              <c:f>Tracking!$CH$23:$CH$52</c:f>
              <c:numCache>
                <c:formatCode>0.00</c:formatCode>
                <c:ptCount val="30"/>
                <c:pt idx="0">
                  <c:v>9.1560898190476188</c:v>
                </c:pt>
                <c:pt idx="4">
                  <c:v>9.1560898190476188</c:v>
                </c:pt>
                <c:pt idx="5">
                  <c:v>9.1560898190476188</c:v>
                </c:pt>
                <c:pt idx="6">
                  <c:v>9.1560898190476188</c:v>
                </c:pt>
                <c:pt idx="7">
                  <c:v>9.1560898190476188</c:v>
                </c:pt>
                <c:pt idx="8">
                  <c:v>9.1560898190476188</c:v>
                </c:pt>
                <c:pt idx="9">
                  <c:v>9.1560898190476188</c:v>
                </c:pt>
                <c:pt idx="10">
                  <c:v>9.1560898190476188</c:v>
                </c:pt>
                <c:pt idx="11">
                  <c:v>9.1560898190476188</c:v>
                </c:pt>
                <c:pt idx="12">
                  <c:v>9.1560898190476188</c:v>
                </c:pt>
                <c:pt idx="13">
                  <c:v>9.1560898190476188</c:v>
                </c:pt>
                <c:pt idx="14">
                  <c:v>9.1560898190476188</c:v>
                </c:pt>
                <c:pt idx="15">
                  <c:v>9.1560898190476188</c:v>
                </c:pt>
                <c:pt idx="16">
                  <c:v>9.1560898190476188</c:v>
                </c:pt>
                <c:pt idx="17">
                  <c:v>9.1560898190476188</c:v>
                </c:pt>
                <c:pt idx="18">
                  <c:v>9.1560898190476188</c:v>
                </c:pt>
                <c:pt idx="19">
                  <c:v>9.1560898190476188</c:v>
                </c:pt>
                <c:pt idx="20">
                  <c:v>9.1560898190476188</c:v>
                </c:pt>
                <c:pt idx="21">
                  <c:v>9.1560898190476188</c:v>
                </c:pt>
                <c:pt idx="22">
                  <c:v>9.1560898190476188</c:v>
                </c:pt>
                <c:pt idx="23">
                  <c:v>9.1560898190476188</c:v>
                </c:pt>
                <c:pt idx="24">
                  <c:v>9.1560898190476188</c:v>
                </c:pt>
                <c:pt idx="25">
                  <c:v>9.1560898190476188</c:v>
                </c:pt>
                <c:pt idx="26">
                  <c:v>9.1560898190476188</c:v>
                </c:pt>
                <c:pt idx="27">
                  <c:v>9.1560898190476188</c:v>
                </c:pt>
                <c:pt idx="28">
                  <c:v>9.1560898190476188</c:v>
                </c:pt>
                <c:pt idx="29">
                  <c:v>9.1560898190476188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364B-44EB-860A-71618FCC03A6}"/>
            </c:ext>
          </c:extLst>
        </c:ser>
        <c:ser>
          <c:idx val="8"/>
          <c:order val="3"/>
          <c:tx>
            <c:strRef>
              <c:f>Tracking!$I$22</c:f>
              <c:strCache>
                <c:ptCount val="1"/>
                <c:pt idx="0">
                  <c:v>Uniform Rate of Progress</c:v>
                </c:pt>
              </c:strCache>
            </c:strRef>
          </c:tx>
          <c:spPr>
            <a:ln w="12700">
              <a:solidFill>
                <a:srgbClr val="FF0000"/>
              </a:solidFill>
              <a:prstDash val="lgDash"/>
            </a:ln>
          </c:spPr>
          <c:marker>
            <c:symbol val="none"/>
          </c:marker>
          <c:xVal>
            <c:numRef>
              <c:f>(Tracking!$A$27,Tracking!$A$52)</c:f>
              <c:numCache>
                <c:formatCode>General</c:formatCode>
                <c:ptCount val="2"/>
                <c:pt idx="0">
                  <c:v>2004</c:v>
                </c:pt>
                <c:pt idx="1">
                  <c:v>2064</c:v>
                </c:pt>
              </c:numCache>
            </c:numRef>
          </c:xVal>
          <c:yVal>
            <c:numRef>
              <c:f>(Tracking!$CK$27,Tracking!$CK$52)</c:f>
              <c:numCache>
                <c:formatCode>0.00</c:formatCode>
                <c:ptCount val="2"/>
                <c:pt idx="0">
                  <c:v>20.652401402337663</c:v>
                </c:pt>
                <c:pt idx="1">
                  <c:v>9.9760873409999995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364B-44EB-860A-71618FCC03A6}"/>
            </c:ext>
          </c:extLst>
        </c:ser>
        <c:ser>
          <c:idx val="12"/>
          <c:order val="4"/>
          <c:tx>
            <c:strRef>
              <c:f>Tracking!$CL$22</c:f>
              <c:strCache>
                <c:ptCount val="1"/>
                <c:pt idx="0">
                  <c:v>Base Case - 20% Clearest Days</c:v>
                </c:pt>
              </c:strCache>
            </c:strRef>
          </c:tx>
          <c:spPr>
            <a:ln w="28575">
              <a:noFill/>
            </a:ln>
          </c:spPr>
          <c:marker>
            <c:symbol val="x"/>
            <c:size val="7"/>
            <c:spPr>
              <a:noFill/>
              <a:ln>
                <a:solidFill>
                  <a:srgbClr val="7030A0"/>
                </a:solidFill>
              </a:ln>
            </c:spPr>
          </c:marker>
          <c:xVal>
            <c:numRef>
              <c:f>Tracking!$A$51</c:f>
              <c:numCache>
                <c:formatCode>General</c:formatCode>
                <c:ptCount val="1"/>
                <c:pt idx="0">
                  <c:v>2028</c:v>
                </c:pt>
              </c:numCache>
            </c:numRef>
          </c:xVal>
          <c:yVal>
            <c:numRef>
              <c:f>Tracking!$CL$51</c:f>
              <c:numCache>
                <c:formatCode>0.00</c:formatCode>
                <c:ptCount val="1"/>
                <c:pt idx="0">
                  <c:v>6.46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4F2-40E8-931A-B767415DBB7E}"/>
            </c:ext>
          </c:extLst>
        </c:ser>
        <c:ser>
          <c:idx val="13"/>
          <c:order val="5"/>
          <c:tx>
            <c:strRef>
              <c:f>Tracking!$CM$22</c:f>
              <c:strCache>
                <c:ptCount val="1"/>
                <c:pt idx="0">
                  <c:v>Base Case - 20% Most Impaired Days</c:v>
                </c:pt>
              </c:strCache>
            </c:strRef>
          </c:tx>
          <c:spPr>
            <a:ln w="28575">
              <a:noFill/>
            </a:ln>
          </c:spPr>
          <c:marker>
            <c:symbol val="x"/>
            <c:size val="7"/>
            <c:spPr>
              <a:noFill/>
              <a:ln>
                <a:solidFill>
                  <a:srgbClr val="FF0000"/>
                </a:solidFill>
              </a:ln>
            </c:spPr>
          </c:marker>
          <c:xVal>
            <c:numRef>
              <c:f>Tracking!$A$51</c:f>
              <c:numCache>
                <c:formatCode>General</c:formatCode>
                <c:ptCount val="1"/>
                <c:pt idx="0">
                  <c:v>2028</c:v>
                </c:pt>
              </c:numCache>
            </c:numRef>
          </c:xVal>
          <c:yVal>
            <c:numRef>
              <c:f>Tracking!$CM$51</c:f>
              <c:numCache>
                <c:formatCode>0.00</c:formatCode>
                <c:ptCount val="1"/>
                <c:pt idx="0">
                  <c:v>13.2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4F2-40E8-931A-B767415DBB7E}"/>
            </c:ext>
          </c:extLst>
        </c:ser>
        <c:ser>
          <c:idx val="9"/>
          <c:order val="6"/>
          <c:tx>
            <c:strRef>
              <c:f>Tracking!$L$22</c:f>
              <c:strCache>
                <c:ptCount val="1"/>
                <c:pt idx="0">
                  <c:v>Reasonable Progress Goal (RPG) - 20% Clearest Days</c:v>
                </c:pt>
              </c:strCache>
            </c:strRef>
          </c:tx>
          <c:spPr>
            <a:ln w="28575">
              <a:noFill/>
            </a:ln>
          </c:spPr>
          <c:marker>
            <c:symbol val="plus"/>
            <c:size val="7"/>
            <c:spPr>
              <a:ln w="12700">
                <a:solidFill>
                  <a:srgbClr val="002060"/>
                </a:solidFill>
              </a:ln>
            </c:spPr>
          </c:marker>
          <c:xVal>
            <c:numRef>
              <c:f>Tracking!$A$51</c:f>
              <c:numCache>
                <c:formatCode>General</c:formatCode>
                <c:ptCount val="1"/>
                <c:pt idx="0">
                  <c:v>2028</c:v>
                </c:pt>
              </c:numCache>
            </c:numRef>
          </c:xVal>
          <c:yVal>
            <c:numRef>
              <c:f>Tracking!$CN$51</c:f>
              <c:numCache>
                <c:formatCode>0.00</c:formatCode>
                <c:ptCount val="1"/>
                <c:pt idx="0">
                  <c:v>6.45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364B-44EB-860A-71618FCC03A6}"/>
            </c:ext>
          </c:extLst>
        </c:ser>
        <c:ser>
          <c:idx val="10"/>
          <c:order val="7"/>
          <c:tx>
            <c:strRef>
              <c:f>Tracking!$M$22</c:f>
              <c:strCache>
                <c:ptCount val="1"/>
                <c:pt idx="0">
                  <c:v>RPG - 20% Most Impaired Days</c:v>
                </c:pt>
              </c:strCache>
            </c:strRef>
          </c:tx>
          <c:spPr>
            <a:ln w="28575">
              <a:noFill/>
            </a:ln>
          </c:spPr>
          <c:marker>
            <c:symbol val="plus"/>
            <c:size val="7"/>
            <c:spPr>
              <a:ln w="12700">
                <a:solidFill>
                  <a:srgbClr val="C00000"/>
                </a:solidFill>
              </a:ln>
            </c:spPr>
          </c:marker>
          <c:xVal>
            <c:numRef>
              <c:f>Tracking!$A$51</c:f>
              <c:numCache>
                <c:formatCode>General</c:formatCode>
                <c:ptCount val="1"/>
                <c:pt idx="0">
                  <c:v>2028</c:v>
                </c:pt>
              </c:numCache>
            </c:numRef>
          </c:xVal>
          <c:yVal>
            <c:numRef>
              <c:f>Tracking!$CO$51</c:f>
              <c:numCache>
                <c:formatCode>0.00</c:formatCode>
                <c:ptCount val="1"/>
                <c:pt idx="0">
                  <c:v>13.12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364B-44EB-860A-71618FCC03A6}"/>
            </c:ext>
          </c:extLst>
        </c:ser>
        <c:ser>
          <c:idx val="3"/>
          <c:order val="8"/>
          <c:tx>
            <c:strRef>
              <c:f>Tracking!$CP$22</c:f>
              <c:strCache>
                <c:ptCount val="1"/>
                <c:pt idx="0">
                  <c:v>Straight line path to RPG - 20% Clearest Days</c:v>
                </c:pt>
              </c:strCache>
            </c:strRef>
          </c:tx>
          <c:spPr>
            <a:ln w="1270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xVal>
            <c:numLit>
              <c:formatCode>General</c:formatCode>
              <c:ptCount val="2"/>
              <c:pt idx="0">
                <c:v>2004</c:v>
              </c:pt>
              <c:pt idx="1">
                <c:v>2028</c:v>
              </c:pt>
            </c:numLit>
          </c:xVal>
          <c:yVal>
            <c:numRef>
              <c:f>(Tracking!$CH$27,Tracking!$CP$51)</c:f>
              <c:numCache>
                <c:formatCode>0.00</c:formatCode>
                <c:ptCount val="2"/>
                <c:pt idx="0">
                  <c:v>9.1560898190476188</c:v>
                </c:pt>
                <c:pt idx="1">
                  <c:v>6.45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364B-44EB-860A-71618FCC03A6}"/>
            </c:ext>
          </c:extLst>
        </c:ser>
        <c:ser>
          <c:idx val="4"/>
          <c:order val="9"/>
          <c:tx>
            <c:strRef>
              <c:f>Tracking!$CQ$22</c:f>
              <c:strCache>
                <c:ptCount val="1"/>
                <c:pt idx="0">
                  <c:v>Straight line path to RPG - 20% Most Impaired Days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ysDot"/>
            </a:ln>
          </c:spPr>
          <c:marker>
            <c:symbol val="none"/>
          </c:marker>
          <c:xVal>
            <c:numLit>
              <c:formatCode>General</c:formatCode>
              <c:ptCount val="2"/>
              <c:pt idx="0">
                <c:v>2004</c:v>
              </c:pt>
              <c:pt idx="1">
                <c:v>2028</c:v>
              </c:pt>
            </c:numLit>
          </c:xVal>
          <c:yVal>
            <c:numRef>
              <c:f>(Tracking!$CK$27,Tracking!$CQ$51)</c:f>
              <c:numCache>
                <c:formatCode>0.00</c:formatCode>
                <c:ptCount val="2"/>
                <c:pt idx="0">
                  <c:v>20.652401402337663</c:v>
                </c:pt>
                <c:pt idx="1">
                  <c:v>13.12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364B-44EB-860A-71618FCC03A6}"/>
            </c:ext>
          </c:extLst>
        </c:ser>
        <c:ser>
          <c:idx val="2"/>
          <c:order val="12"/>
          <c:tx>
            <c:strRef>
              <c:f>Tracking!$Q$22</c:f>
              <c:strCache>
                <c:ptCount val="1"/>
                <c:pt idx="0">
                  <c:v>Haze Index, 5-Year Rolling - 20% Clearest Days</c:v>
                </c:pt>
              </c:strCache>
            </c:strRef>
          </c:tx>
          <c:spPr>
            <a:ln w="28575">
              <a:solidFill>
                <a:srgbClr val="0070C0"/>
              </a:solidFill>
            </a:ln>
          </c:spPr>
          <c:marker>
            <c:symbol val="none"/>
          </c:marker>
          <c:xVal>
            <c:numRef>
              <c:f>Tracking!$A$27:$A$51</c:f>
              <c:numCache>
                <c:formatCode>General</c:formatCode>
                <c:ptCount val="25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  <c:pt idx="20">
                  <c:v>2024</c:v>
                </c:pt>
                <c:pt idx="21">
                  <c:v>2025</c:v>
                </c:pt>
                <c:pt idx="22">
                  <c:v>2026</c:v>
                </c:pt>
                <c:pt idx="23">
                  <c:v>2027</c:v>
                </c:pt>
                <c:pt idx="24">
                  <c:v>2028</c:v>
                </c:pt>
              </c:numCache>
            </c:numRef>
          </c:xVal>
          <c:yVal>
            <c:numRef>
              <c:f>Tracking!$CS$27:$CS$51</c:f>
              <c:numCache>
                <c:formatCode>0.00</c:formatCode>
                <c:ptCount val="25"/>
                <c:pt idx="0">
                  <c:v>9.1560898190476188</c:v>
                </c:pt>
                <c:pt idx="1">
                  <c:v>8.9655422023809503</c:v>
                </c:pt>
                <c:pt idx="2">
                  <c:v>8.8249311666666657</c:v>
                </c:pt>
                <c:pt idx="3">
                  <c:v>8.5604073257575752</c:v>
                </c:pt>
                <c:pt idx="4">
                  <c:v>8.228199575757575</c:v>
                </c:pt>
                <c:pt idx="5">
                  <c:v>7.8084032424242427</c:v>
                </c:pt>
                <c:pt idx="6">
                  <c:v>7.4071864634387339</c:v>
                </c:pt>
                <c:pt idx="7">
                  <c:v>7.0811401225296438</c:v>
                </c:pt>
                <c:pt idx="8">
                  <c:v>6.9866479525691698</c:v>
                </c:pt>
                <c:pt idx="9">
                  <c:v>6.7309323086297752</c:v>
                </c:pt>
                <c:pt idx="10">
                  <c:v>6.7440330348202524</c:v>
                </c:pt>
                <c:pt idx="11">
                  <c:v>6.8758310638057596</c:v>
                </c:pt>
                <c:pt idx="12">
                  <c:v>6.6988688819875772</c:v>
                </c:pt>
                <c:pt idx="13">
                  <c:v>6.58835644720497</c:v>
                </c:pt>
                <c:pt idx="14">
                  <c:v>6.5939945657820447</c:v>
                </c:pt>
                <c:pt idx="15">
                  <c:v>6.4750655181629977</c:v>
                </c:pt>
                <c:pt idx="16">
                  <c:v>6.4343277310370786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364B-44EB-860A-71618FCC03A6}"/>
            </c:ext>
          </c:extLst>
        </c:ser>
        <c:ser>
          <c:idx val="1"/>
          <c:order val="13"/>
          <c:tx>
            <c:strRef>
              <c:f>Tracking!$P$22</c:f>
              <c:strCache>
                <c:ptCount val="1"/>
                <c:pt idx="0">
                  <c:v>Haze Index, 5-Year Rolling - 20% Most Impaired Days</c:v>
                </c:pt>
              </c:strCache>
            </c:strRef>
          </c:tx>
          <c:spPr>
            <a:ln w="28575"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Tracking!$A$27:$A$51</c:f>
              <c:numCache>
                <c:formatCode>General</c:formatCode>
                <c:ptCount val="25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  <c:pt idx="20">
                  <c:v>2024</c:v>
                </c:pt>
                <c:pt idx="21">
                  <c:v>2025</c:v>
                </c:pt>
                <c:pt idx="22">
                  <c:v>2026</c:v>
                </c:pt>
                <c:pt idx="23">
                  <c:v>2027</c:v>
                </c:pt>
                <c:pt idx="24">
                  <c:v>2028</c:v>
                </c:pt>
              </c:numCache>
            </c:numRef>
          </c:xVal>
          <c:yVal>
            <c:numRef>
              <c:f>Tracking!$CR$27:$CR$51</c:f>
              <c:numCache>
                <c:formatCode>0.00</c:formatCode>
                <c:ptCount val="25"/>
                <c:pt idx="0">
                  <c:v>20.652401402337663</c:v>
                </c:pt>
                <c:pt idx="1">
                  <c:v>20.940636997575758</c:v>
                </c:pt>
                <c:pt idx="2">
                  <c:v>20.824294323333334</c:v>
                </c:pt>
                <c:pt idx="3">
                  <c:v>20.100191768985507</c:v>
                </c:pt>
                <c:pt idx="4">
                  <c:v>19.410283678985508</c:v>
                </c:pt>
                <c:pt idx="5">
                  <c:v>18.932688238985506</c:v>
                </c:pt>
                <c:pt idx="6">
                  <c:v>18.039137822318843</c:v>
                </c:pt>
                <c:pt idx="7">
                  <c:v>17.171991579565219</c:v>
                </c:pt>
                <c:pt idx="8">
                  <c:v>16.419112800579708</c:v>
                </c:pt>
                <c:pt idx="9">
                  <c:v>15.802426276943345</c:v>
                </c:pt>
                <c:pt idx="10">
                  <c:v>15.230458840579709</c:v>
                </c:pt>
                <c:pt idx="11">
                  <c:v>14.845006090579707</c:v>
                </c:pt>
                <c:pt idx="12">
                  <c:v>14.080890525362316</c:v>
                </c:pt>
                <c:pt idx="13">
                  <c:v>13.558925192028985</c:v>
                </c:pt>
                <c:pt idx="14">
                  <c:v>13.321164222332012</c:v>
                </c:pt>
                <c:pt idx="15">
                  <c:v>12.988816572981367</c:v>
                </c:pt>
                <c:pt idx="16">
                  <c:v>12.604641966226707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364B-44EB-860A-71618FCC03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2413568"/>
        <c:axId val="32415744"/>
      </c:scatterChart>
      <c:valAx>
        <c:axId val="32413568"/>
        <c:scaling>
          <c:orientation val="minMax"/>
          <c:max val="2064"/>
          <c:min val="2000"/>
        </c:scaling>
        <c:delete val="0"/>
        <c:axPos val="b"/>
        <c:title>
          <c:tx>
            <c:rich>
              <a:bodyPr/>
              <a:lstStyle/>
              <a:p>
                <a:pPr>
                  <a:defRPr sz="1400">
                    <a:latin typeface="Arial" pitchFamily="34" charset="0"/>
                    <a:cs typeface="Arial" pitchFamily="34" charset="0"/>
                  </a:defRPr>
                </a:pPr>
                <a:r>
                  <a:rPr lang="en-US" sz="1400">
                    <a:latin typeface="Arial" pitchFamily="34" charset="0"/>
                    <a:cs typeface="Arial" pitchFamily="34" charset="0"/>
                  </a:rPr>
                  <a:t>Year</a:t>
                </a:r>
              </a:p>
            </c:rich>
          </c:tx>
          <c:layout>
            <c:manualLayout>
              <c:xMode val="edge"/>
              <c:yMode val="edge"/>
              <c:x val="0.47996699384329561"/>
              <c:y val="0.95947260697735481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400"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32415744"/>
        <c:crosses val="autoZero"/>
        <c:crossBetween val="midCat"/>
        <c:majorUnit val="4"/>
      </c:valAx>
      <c:valAx>
        <c:axId val="32415744"/>
        <c:scaling>
          <c:orientation val="minMax"/>
          <c:max val="31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400">
                    <a:latin typeface="Arial" pitchFamily="34" charset="0"/>
                    <a:cs typeface="Arial" pitchFamily="34" charset="0"/>
                  </a:defRPr>
                </a:pPr>
                <a:r>
                  <a:rPr lang="en-US" sz="1400">
                    <a:latin typeface="Arial" pitchFamily="34" charset="0"/>
                    <a:cs typeface="Arial" pitchFamily="34" charset="0"/>
                  </a:rPr>
                  <a:t>Haze Index (deciviews)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400"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32413568"/>
        <c:crosses val="autoZero"/>
        <c:crossBetween val="midCat"/>
        <c:majorUnit val="5"/>
      </c:valAx>
      <c:valAx>
        <c:axId val="32417664"/>
        <c:scaling>
          <c:orientation val="minMax"/>
          <c:max val="30"/>
          <c:min val="0"/>
        </c:scaling>
        <c:delete val="1"/>
        <c:axPos val="r"/>
        <c:numFmt formatCode="0.00" sourceLinked="1"/>
        <c:majorTickMark val="none"/>
        <c:minorTickMark val="none"/>
        <c:tickLblPos val="nextTo"/>
        <c:crossAx val="32419200"/>
        <c:crosses val="max"/>
        <c:crossBetween val="midCat"/>
      </c:valAx>
      <c:catAx>
        <c:axId val="32419200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crossAx val="32417664"/>
        <c:crosses val="max"/>
        <c:auto val="1"/>
        <c:lblAlgn val="ctr"/>
        <c:lblOffset val="100"/>
        <c:noMultiLvlLbl val="0"/>
      </c:catAx>
      <c:spPr>
        <a:ln>
          <a:solidFill>
            <a:schemeClr val="tx1"/>
          </a:solidFill>
        </a:ln>
      </c:spPr>
    </c:plotArea>
    <c:legend>
      <c:legendPos val="r"/>
      <c:legendEntry>
        <c:idx val="1"/>
        <c:delete val="1"/>
      </c:legendEntry>
      <c:legendEntry>
        <c:idx val="11"/>
        <c:txPr>
          <a:bodyPr/>
          <a:lstStyle/>
          <a:p>
            <a:pPr>
              <a:defRPr sz="1000"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</c:legendEntry>
      <c:layout>
        <c:manualLayout>
          <c:xMode val="edge"/>
          <c:yMode val="edge"/>
          <c:x val="0.50491880822589486"/>
          <c:y val="2.8138071243363868E-2"/>
          <c:w val="0.44065934065934059"/>
          <c:h val="0.39464233385350278"/>
        </c:manualLayout>
      </c:layout>
      <c:overlay val="0"/>
      <c:spPr>
        <a:solidFill>
          <a:sysClr val="window" lastClr="FFFFFF"/>
        </a:solidFill>
        <a:ln>
          <a:solidFill>
            <a:sysClr val="windowText" lastClr="000000"/>
          </a:solidFill>
        </a:ln>
      </c:spPr>
      <c:txPr>
        <a:bodyPr/>
        <a:lstStyle/>
        <a:p>
          <a:pPr>
            <a:defRPr sz="1000" b="1">
              <a:latin typeface="Arial" pitchFamily="34" charset="0"/>
              <a:cs typeface="Arial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3"/>
          <c:order val="1"/>
          <c:tx>
            <c:strRef>
              <c:f>Species!$BQ$2</c:f>
              <c:strCache>
                <c:ptCount val="1"/>
                <c:pt idx="0">
                  <c:v>Sulfate Extinction Fraction</c:v>
                </c:pt>
              </c:strCache>
            </c:strRef>
          </c:tx>
          <c:spPr>
            <a:solidFill>
              <a:srgbClr val="FDF733"/>
            </a:solidFill>
          </c:spPr>
          <c:invertIfNegative val="0"/>
          <c:cat>
            <c:numRef>
              <c:f>Species!$B$3:$B$31</c:f>
              <c:numCache>
                <c:formatCode>General</c:formatCode>
                <c:ptCount val="29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</c:numCache>
            </c:numRef>
          </c:cat>
          <c:val>
            <c:numRef>
              <c:f>Species!$BQ$115:$BQ$143</c:f>
              <c:numCache>
                <c:formatCode>0.00</c:formatCode>
                <c:ptCount val="29"/>
                <c:pt idx="0">
                  <c:v>23.277431943262169</c:v>
                </c:pt>
                <c:pt idx="1">
                  <c:v>23.625693784129382</c:v>
                </c:pt>
                <c:pt idx="2">
                  <c:v>23.448950107914147</c:v>
                </c:pt>
                <c:pt idx="3">
                  <c:v>25.129772388141394</c:v>
                </c:pt>
                <c:pt idx="4">
                  <c:v>24.962237747566597</c:v>
                </c:pt>
                <c:pt idx="5">
                  <c:v>26.766850802657423</c:v>
                </c:pt>
                <c:pt idx="6">
                  <c:v>25.01384260955091</c:v>
                </c:pt>
                <c:pt idx="7">
                  <c:v>23.484301659708521</c:v>
                </c:pt>
                <c:pt idx="8">
                  <c:v>19.025588481443975</c:v>
                </c:pt>
                <c:pt idx="9">
                  <c:v>16.569069604408728</c:v>
                </c:pt>
                <c:pt idx="10">
                  <c:v>17.186599687024007</c:v>
                </c:pt>
                <c:pt idx="11">
                  <c:v>18.266551210033715</c:v>
                </c:pt>
                <c:pt idx="12">
                  <c:v>14.657388353240043</c:v>
                </c:pt>
                <c:pt idx="13">
                  <c:v>12.084992838049502</c:v>
                </c:pt>
                <c:pt idx="14">
                  <c:v>12.233079729757449</c:v>
                </c:pt>
                <c:pt idx="15">
                  <c:v>11.577089365820665</c:v>
                </c:pt>
                <c:pt idx="16">
                  <c:v>9.057067708017696</c:v>
                </c:pt>
                <c:pt idx="17">
                  <c:v>6.8938953070545663</c:v>
                </c:pt>
                <c:pt idx="18">
                  <c:v>7.9642382642632779</c:v>
                </c:pt>
                <c:pt idx="19">
                  <c:v>8.362304945465235</c:v>
                </c:pt>
                <c:pt idx="20">
                  <c:v>5.3196843403755185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BA-4041-BB45-B496ED7216B0}"/>
            </c:ext>
          </c:extLst>
        </c:ser>
        <c:ser>
          <c:idx val="4"/>
          <c:order val="2"/>
          <c:tx>
            <c:strRef>
              <c:f>Species!$BR$2</c:f>
              <c:strCache>
                <c:ptCount val="1"/>
                <c:pt idx="0">
                  <c:v>Nitrate Extinction Fraction</c:v>
                </c:pt>
              </c:strCache>
            </c:strRef>
          </c:tx>
          <c:spPr>
            <a:solidFill>
              <a:srgbClr val="ED462F"/>
            </a:solidFill>
          </c:spPr>
          <c:invertIfNegative val="0"/>
          <c:cat>
            <c:numRef>
              <c:f>Species!$B$3:$B$31</c:f>
              <c:numCache>
                <c:formatCode>General</c:formatCode>
                <c:ptCount val="29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</c:numCache>
            </c:numRef>
          </c:cat>
          <c:val>
            <c:numRef>
              <c:f>Species!$BR$115:$BR$143</c:f>
              <c:numCache>
                <c:formatCode>0.00</c:formatCode>
                <c:ptCount val="29"/>
                <c:pt idx="0">
                  <c:v>0.34703534155891846</c:v>
                </c:pt>
                <c:pt idx="1">
                  <c:v>0.33392720319192398</c:v>
                </c:pt>
                <c:pt idx="2">
                  <c:v>0.41924544855160023</c:v>
                </c:pt>
                <c:pt idx="3">
                  <c:v>0.23676239741976812</c:v>
                </c:pt>
                <c:pt idx="4">
                  <c:v>0.23221031647938481</c:v>
                </c:pt>
                <c:pt idx="5">
                  <c:v>0.23449911548392247</c:v>
                </c:pt>
                <c:pt idx="6">
                  <c:v>0.26600063692246351</c:v>
                </c:pt>
                <c:pt idx="7">
                  <c:v>0.35279908645899838</c:v>
                </c:pt>
                <c:pt idx="8">
                  <c:v>0.58166877546080742</c:v>
                </c:pt>
                <c:pt idx="9">
                  <c:v>0.33622484343995163</c:v>
                </c:pt>
                <c:pt idx="10">
                  <c:v>0.49476385793261191</c:v>
                </c:pt>
                <c:pt idx="11">
                  <c:v>0.64721223554820784</c:v>
                </c:pt>
                <c:pt idx="12">
                  <c:v>0.65179041809792515</c:v>
                </c:pt>
                <c:pt idx="13">
                  <c:v>1.4935992628004935</c:v>
                </c:pt>
                <c:pt idx="14">
                  <c:v>1.9623490407810766</c:v>
                </c:pt>
                <c:pt idx="15">
                  <c:v>1.3019183110471024</c:v>
                </c:pt>
                <c:pt idx="16">
                  <c:v>1.9161802319060885</c:v>
                </c:pt>
                <c:pt idx="17">
                  <c:v>2.6393483583984807</c:v>
                </c:pt>
                <c:pt idx="18">
                  <c:v>2.7198789923972551</c:v>
                </c:pt>
                <c:pt idx="19">
                  <c:v>1.6925620827346521</c:v>
                </c:pt>
                <c:pt idx="20">
                  <c:v>2.6569417889215479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8BA-4041-BB45-B496ED7216B0}"/>
            </c:ext>
          </c:extLst>
        </c:ser>
        <c:ser>
          <c:idx val="5"/>
          <c:order val="3"/>
          <c:tx>
            <c:strRef>
              <c:f>Species!$BS$2</c:f>
              <c:strCache>
                <c:ptCount val="1"/>
                <c:pt idx="0">
                  <c:v>Organic Carbon Mass Extinction Fraction</c:v>
                </c:pt>
              </c:strCache>
            </c:strRef>
          </c:tx>
          <c:spPr>
            <a:solidFill>
              <a:srgbClr val="64CE0E"/>
            </a:solidFill>
          </c:spPr>
          <c:invertIfNegative val="0"/>
          <c:cat>
            <c:numRef>
              <c:f>Species!$B$3:$B$31</c:f>
              <c:numCache>
                <c:formatCode>General</c:formatCode>
                <c:ptCount val="29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</c:numCache>
            </c:numRef>
          </c:cat>
          <c:val>
            <c:numRef>
              <c:f>Species!$BS$115:$BS$143</c:f>
              <c:numCache>
                <c:formatCode>0.00</c:formatCode>
                <c:ptCount val="29"/>
                <c:pt idx="0">
                  <c:v>1.2839542958614287</c:v>
                </c:pt>
                <c:pt idx="1">
                  <c:v>1.203997260040913</c:v>
                </c:pt>
                <c:pt idx="2">
                  <c:v>1.5980446031695525</c:v>
                </c:pt>
                <c:pt idx="3">
                  <c:v>1.6409288380939098</c:v>
                </c:pt>
                <c:pt idx="4">
                  <c:v>1.4299576461325916</c:v>
                </c:pt>
                <c:pt idx="5">
                  <c:v>1.1546079429929348</c:v>
                </c:pt>
                <c:pt idx="6">
                  <c:v>1.3081405010679361</c:v>
                </c:pt>
                <c:pt idx="7">
                  <c:v>1.7722558753168438</c:v>
                </c:pt>
                <c:pt idx="8">
                  <c:v>1.6728393261169685</c:v>
                </c:pt>
                <c:pt idx="9">
                  <c:v>1.5239678479234628</c:v>
                </c:pt>
                <c:pt idx="10">
                  <c:v>1.8038108840931859</c:v>
                </c:pt>
                <c:pt idx="11">
                  <c:v>1.6985404866887344</c:v>
                </c:pt>
                <c:pt idx="12">
                  <c:v>1.7952283357283949</c:v>
                </c:pt>
                <c:pt idx="13">
                  <c:v>1.5161989624000349</c:v>
                </c:pt>
                <c:pt idx="14">
                  <c:v>1.4458508332281064</c:v>
                </c:pt>
                <c:pt idx="15">
                  <c:v>1.9417465794494275</c:v>
                </c:pt>
                <c:pt idx="16">
                  <c:v>1.5637617770185344</c:v>
                </c:pt>
                <c:pt idx="17">
                  <c:v>2.0983454801901615</c:v>
                </c:pt>
                <c:pt idx="18">
                  <c:v>1.9054998704755839</c:v>
                </c:pt>
                <c:pt idx="19">
                  <c:v>1.9092088331545056</c:v>
                </c:pt>
                <c:pt idx="20">
                  <c:v>1.3788810192295513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8BA-4041-BB45-B496ED7216B0}"/>
            </c:ext>
          </c:extLst>
        </c:ser>
        <c:ser>
          <c:idx val="6"/>
          <c:order val="4"/>
          <c:tx>
            <c:strRef>
              <c:f>Species!$BT$2</c:f>
              <c:strCache>
                <c:ptCount val="1"/>
                <c:pt idx="0">
                  <c:v>Light Absorbing Carbon Extinction Fraction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cat>
            <c:numRef>
              <c:f>Species!$B$3:$B$31</c:f>
              <c:numCache>
                <c:formatCode>General</c:formatCode>
                <c:ptCount val="29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</c:numCache>
            </c:numRef>
          </c:cat>
          <c:val>
            <c:numRef>
              <c:f>Species!$BT$115:$BT$143</c:f>
              <c:numCache>
                <c:formatCode>0.00</c:formatCode>
                <c:ptCount val="29"/>
                <c:pt idx="0">
                  <c:v>0.79945888682769062</c:v>
                </c:pt>
                <c:pt idx="1">
                  <c:v>0.5353580949929847</c:v>
                </c:pt>
                <c:pt idx="2">
                  <c:v>0.60083053553115817</c:v>
                </c:pt>
                <c:pt idx="3">
                  <c:v>0.65372576850449005</c:v>
                </c:pt>
                <c:pt idx="4">
                  <c:v>0.4594493234742581</c:v>
                </c:pt>
                <c:pt idx="5">
                  <c:v>0.5572385373306008</c:v>
                </c:pt>
                <c:pt idx="6">
                  <c:v>0.56282964559724002</c:v>
                </c:pt>
                <c:pt idx="7">
                  <c:v>0.54509469861370607</c:v>
                </c:pt>
                <c:pt idx="8">
                  <c:v>0.53043346476622899</c:v>
                </c:pt>
                <c:pt idx="9">
                  <c:v>0.53074146524015964</c:v>
                </c:pt>
                <c:pt idx="10">
                  <c:v>0.53540993556689387</c:v>
                </c:pt>
                <c:pt idx="11">
                  <c:v>0.59323841749679251</c:v>
                </c:pt>
                <c:pt idx="12">
                  <c:v>0.58459688616336425</c:v>
                </c:pt>
                <c:pt idx="13">
                  <c:v>0.57450420503797384</c:v>
                </c:pt>
                <c:pt idx="14">
                  <c:v>0.57154337823701684</c:v>
                </c:pt>
                <c:pt idx="15">
                  <c:v>0.60440305840664021</c:v>
                </c:pt>
                <c:pt idx="16">
                  <c:v>0.51997524702807341</c:v>
                </c:pt>
                <c:pt idx="17">
                  <c:v>0.75092145711477665</c:v>
                </c:pt>
                <c:pt idx="18">
                  <c:v>0.80637531923175088</c:v>
                </c:pt>
                <c:pt idx="19">
                  <c:v>0.67621769980506063</c:v>
                </c:pt>
                <c:pt idx="20">
                  <c:v>0.5542915990478201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8BA-4041-BB45-B496ED7216B0}"/>
            </c:ext>
          </c:extLst>
        </c:ser>
        <c:ser>
          <c:idx val="7"/>
          <c:order val="5"/>
          <c:tx>
            <c:strRef>
              <c:f>Species!$BU$2</c:f>
              <c:strCache>
                <c:ptCount val="1"/>
                <c:pt idx="0">
                  <c:v>Soil Extinction Fraction</c:v>
                </c:pt>
              </c:strCache>
            </c:strRef>
          </c:tx>
          <c:spPr>
            <a:solidFill>
              <a:srgbClr val="8C4825"/>
            </a:solidFill>
          </c:spPr>
          <c:invertIfNegative val="0"/>
          <c:cat>
            <c:numRef>
              <c:f>Species!$B$3:$B$31</c:f>
              <c:numCache>
                <c:formatCode>General</c:formatCode>
                <c:ptCount val="29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</c:numCache>
            </c:numRef>
          </c:cat>
          <c:val>
            <c:numRef>
              <c:f>Species!$BU$115:$BU$143</c:f>
              <c:numCache>
                <c:formatCode>0.00</c:formatCode>
                <c:ptCount val="29"/>
                <c:pt idx="0">
                  <c:v>7.5670002042237297E-2</c:v>
                </c:pt>
                <c:pt idx="1">
                  <c:v>0.10876711231753743</c:v>
                </c:pt>
                <c:pt idx="2">
                  <c:v>0.11936046125844364</c:v>
                </c:pt>
                <c:pt idx="3">
                  <c:v>7.8694665777040054E-2</c:v>
                </c:pt>
                <c:pt idx="4">
                  <c:v>0.15291988768843881</c:v>
                </c:pt>
                <c:pt idx="5">
                  <c:v>7.1230822643374853E-2</c:v>
                </c:pt>
                <c:pt idx="6">
                  <c:v>9.5188066514069095E-2</c:v>
                </c:pt>
                <c:pt idx="7">
                  <c:v>0.12868751562992745</c:v>
                </c:pt>
                <c:pt idx="8">
                  <c:v>0.14975673766447453</c:v>
                </c:pt>
                <c:pt idx="9">
                  <c:v>0.15695993934077873</c:v>
                </c:pt>
                <c:pt idx="10">
                  <c:v>0.1612832275957663</c:v>
                </c:pt>
                <c:pt idx="11">
                  <c:v>7.4697797739939079E-2</c:v>
                </c:pt>
                <c:pt idx="12">
                  <c:v>0.12424776722828491</c:v>
                </c:pt>
                <c:pt idx="13">
                  <c:v>6.5145970430073738E-2</c:v>
                </c:pt>
                <c:pt idx="14">
                  <c:v>6.3363797627036977E-2</c:v>
                </c:pt>
                <c:pt idx="15">
                  <c:v>8.6346144884550363E-2</c:v>
                </c:pt>
                <c:pt idx="16">
                  <c:v>7.2623419497460082E-2</c:v>
                </c:pt>
                <c:pt idx="17">
                  <c:v>6.6760893810904401E-2</c:v>
                </c:pt>
                <c:pt idx="18">
                  <c:v>9.016454484892665E-2</c:v>
                </c:pt>
                <c:pt idx="19">
                  <c:v>7.5872753663320955E-2</c:v>
                </c:pt>
                <c:pt idx="20">
                  <c:v>9.8109551623184785E-2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8BA-4041-BB45-B496ED7216B0}"/>
            </c:ext>
          </c:extLst>
        </c:ser>
        <c:ser>
          <c:idx val="8"/>
          <c:order val="6"/>
          <c:tx>
            <c:strRef>
              <c:f>Species!$BV$2</c:f>
              <c:strCache>
                <c:ptCount val="1"/>
                <c:pt idx="0">
                  <c:v>Coarse Mass Extinction Fraction</c:v>
                </c:pt>
              </c:strCache>
            </c:strRef>
          </c:tx>
          <c:spPr>
            <a:solidFill>
              <a:srgbClr val="BDBDBD"/>
            </a:solidFill>
          </c:spPr>
          <c:invertIfNegative val="0"/>
          <c:cat>
            <c:numRef>
              <c:f>Species!$B$3:$B$31</c:f>
              <c:numCache>
                <c:formatCode>General</c:formatCode>
                <c:ptCount val="29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</c:numCache>
            </c:numRef>
          </c:cat>
          <c:val>
            <c:numRef>
              <c:f>Species!$BV$115:$BV$143</c:f>
              <c:numCache>
                <c:formatCode>0.00</c:formatCode>
                <c:ptCount val="29"/>
                <c:pt idx="0">
                  <c:v>0.28395680259199996</c:v>
                </c:pt>
                <c:pt idx="1">
                  <c:v>0.19236493926208942</c:v>
                </c:pt>
                <c:pt idx="2">
                  <c:v>0.20821495021701356</c:v>
                </c:pt>
                <c:pt idx="3">
                  <c:v>0.11622083838615763</c:v>
                </c:pt>
                <c:pt idx="4">
                  <c:v>0.15337134787064508</c:v>
                </c:pt>
                <c:pt idx="5">
                  <c:v>0.25316107351604994</c:v>
                </c:pt>
                <c:pt idx="6">
                  <c:v>0.16146560014261696</c:v>
                </c:pt>
                <c:pt idx="7">
                  <c:v>0.30867073167339426</c:v>
                </c:pt>
                <c:pt idx="8">
                  <c:v>0.37718824650784072</c:v>
                </c:pt>
                <c:pt idx="9">
                  <c:v>0.3662924467923353</c:v>
                </c:pt>
                <c:pt idx="10">
                  <c:v>0.28798541299231162</c:v>
                </c:pt>
                <c:pt idx="11">
                  <c:v>0.3604490249782244</c:v>
                </c:pt>
                <c:pt idx="12">
                  <c:v>0.48079978272106755</c:v>
                </c:pt>
                <c:pt idx="13">
                  <c:v>0.34328397184031401</c:v>
                </c:pt>
                <c:pt idx="14">
                  <c:v>0.40126952474558003</c:v>
                </c:pt>
                <c:pt idx="15">
                  <c:v>0.50518450924915415</c:v>
                </c:pt>
                <c:pt idx="16">
                  <c:v>0.57674665006679282</c:v>
                </c:pt>
                <c:pt idx="17">
                  <c:v>0.55968319044956683</c:v>
                </c:pt>
                <c:pt idx="18">
                  <c:v>0.54253018908360395</c:v>
                </c:pt>
                <c:pt idx="19">
                  <c:v>0.48739190236922358</c:v>
                </c:pt>
                <c:pt idx="20">
                  <c:v>0.31142854080662347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8BA-4041-BB45-B496ED7216B0}"/>
            </c:ext>
          </c:extLst>
        </c:ser>
        <c:ser>
          <c:idx val="9"/>
          <c:order val="7"/>
          <c:tx>
            <c:strRef>
              <c:f>Species!$BW$2</c:f>
              <c:strCache>
                <c:ptCount val="1"/>
                <c:pt idx="0">
                  <c:v>Sea Salt Extinction Fraction</c:v>
                </c:pt>
              </c:strCache>
            </c:strRef>
          </c:tx>
          <c:spPr>
            <a:solidFill>
              <a:srgbClr val="224AFB"/>
            </a:solidFill>
          </c:spPr>
          <c:invertIfNegative val="0"/>
          <c:cat>
            <c:numRef>
              <c:f>Species!$B$3:$B$31</c:f>
              <c:numCache>
                <c:formatCode>General</c:formatCode>
                <c:ptCount val="29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</c:numCache>
            </c:numRef>
          </c:cat>
          <c:val>
            <c:numRef>
              <c:f>Species!$BW$115:$BW$143</c:f>
              <c:numCache>
                <c:formatCode>0.00</c:formatCode>
                <c:ptCount val="29"/>
                <c:pt idx="0">
                  <c:v>4.4573930610513441E-3</c:v>
                </c:pt>
                <c:pt idx="1">
                  <c:v>4.3332817334689189E-3</c:v>
                </c:pt>
                <c:pt idx="2">
                  <c:v>8.6339580314471337E-4</c:v>
                </c:pt>
                <c:pt idx="3">
                  <c:v>6.63070456666547E-4</c:v>
                </c:pt>
                <c:pt idx="4">
                  <c:v>4.2489908811170679E-2</c:v>
                </c:pt>
                <c:pt idx="5">
                  <c:v>1.5802625050163298E-2</c:v>
                </c:pt>
                <c:pt idx="6">
                  <c:v>2.2118930786110085E-2</c:v>
                </c:pt>
                <c:pt idx="7">
                  <c:v>1.0360759098939788E-2</c:v>
                </c:pt>
                <c:pt idx="8">
                  <c:v>1.6627207093160644E-2</c:v>
                </c:pt>
                <c:pt idx="9">
                  <c:v>1.7184864730886429E-3</c:v>
                </c:pt>
                <c:pt idx="10">
                  <c:v>2.0799112084590892E-3</c:v>
                </c:pt>
                <c:pt idx="11">
                  <c:v>5.1287473225292916E-2</c:v>
                </c:pt>
                <c:pt idx="12">
                  <c:v>5.4276013609489714E-2</c:v>
                </c:pt>
                <c:pt idx="13">
                  <c:v>4.2128353199246564E-2</c:v>
                </c:pt>
                <c:pt idx="14">
                  <c:v>4.4880027603698969E-2</c:v>
                </c:pt>
                <c:pt idx="15">
                  <c:v>3.4519701822747606E-2</c:v>
                </c:pt>
                <c:pt idx="16">
                  <c:v>4.4539874067023422E-2</c:v>
                </c:pt>
                <c:pt idx="17">
                  <c:v>1.8644133541063857E-2</c:v>
                </c:pt>
                <c:pt idx="18">
                  <c:v>4.1382145104742349E-2</c:v>
                </c:pt>
                <c:pt idx="19">
                  <c:v>3.9104318186189028E-2</c:v>
                </c:pt>
                <c:pt idx="20">
                  <c:v>3.7079547251049318E-2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8BA-4041-BB45-B496ED7216B0}"/>
            </c:ext>
          </c:extLst>
        </c:ser>
        <c:ser>
          <c:idx val="10"/>
          <c:order val="8"/>
          <c:tx>
            <c:strRef>
              <c:f>Species!$BX$2</c:f>
              <c:strCache>
                <c:ptCount val="1"/>
                <c:pt idx="0">
                  <c:v>Rayleigh Extinction Fraction</c:v>
                </c:pt>
              </c:strCache>
            </c:strRef>
          </c:tx>
          <c:spPr>
            <a:solidFill>
              <a:srgbClr val="FF99FF"/>
            </a:solidFill>
          </c:spPr>
          <c:invertIfNegative val="0"/>
          <c:cat>
            <c:numRef>
              <c:f>Species!$B$3:$B$31</c:f>
              <c:numCache>
                <c:formatCode>General</c:formatCode>
                <c:ptCount val="29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</c:numCache>
            </c:numRef>
          </c:cat>
          <c:val>
            <c:numRef>
              <c:f>Species!$BX$115:$BX$143</c:f>
              <c:numCache>
                <c:formatCode>0.00</c:formatCode>
                <c:ptCount val="29"/>
                <c:pt idx="0">
                  <c:v>1.6448248347944958</c:v>
                </c:pt>
                <c:pt idx="1">
                  <c:v>1.5281897615655979</c:v>
                </c:pt>
                <c:pt idx="2">
                  <c:v>1.5626458508284864</c:v>
                </c:pt>
                <c:pt idx="3">
                  <c:v>1.4690897315605995</c:v>
                </c:pt>
                <c:pt idx="4">
                  <c:v>1.4740113040560092</c:v>
                </c:pt>
                <c:pt idx="5">
                  <c:v>1.4014906885967433</c:v>
                </c:pt>
                <c:pt idx="6">
                  <c:v>1.4826262780802739</c:v>
                </c:pt>
                <c:pt idx="7">
                  <c:v>1.546806749755125</c:v>
                </c:pt>
                <c:pt idx="8">
                  <c:v>2.0150184803458022</c:v>
                </c:pt>
                <c:pt idx="9">
                  <c:v>2.4040379665497458</c:v>
                </c:pt>
                <c:pt idx="10">
                  <c:v>2.2078760229562628</c:v>
                </c:pt>
                <c:pt idx="11">
                  <c:v>2.0605412709557611</c:v>
                </c:pt>
                <c:pt idx="12">
                  <c:v>2.5304485928508349</c:v>
                </c:pt>
                <c:pt idx="13">
                  <c:v>2.7071587451722632</c:v>
                </c:pt>
                <c:pt idx="14">
                  <c:v>2.6904071938194387</c:v>
                </c:pt>
                <c:pt idx="15">
                  <c:v>2.7684326306350142</c:v>
                </c:pt>
                <c:pt idx="16">
                  <c:v>3.0059051333268534</c:v>
                </c:pt>
                <c:pt idx="17">
                  <c:v>3.1233410230522369</c:v>
                </c:pt>
                <c:pt idx="18">
                  <c:v>3.0322698788944553</c:v>
                </c:pt>
                <c:pt idx="19">
                  <c:v>3.0974274967907922</c:v>
                </c:pt>
                <c:pt idx="20">
                  <c:v>3.411571076281867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8BA-4041-BB45-B496ED7216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64973952"/>
        <c:axId val="165160448"/>
      </c:barChart>
      <c:lineChart>
        <c:grouping val="standard"/>
        <c:varyColors val="0"/>
        <c:ser>
          <c:idx val="1"/>
          <c:order val="0"/>
          <c:tx>
            <c:strRef>
              <c:f>Species!$W$2</c:f>
              <c:strCache>
                <c:ptCount val="1"/>
                <c:pt idx="0">
                  <c:v>Haze Index - Annual</c:v>
                </c:pt>
              </c:strCache>
            </c:strRef>
          </c:tx>
          <c:spPr>
            <a:ln w="15875">
              <a:solidFill>
                <a:schemeClr val="tx1"/>
              </a:solidFill>
            </a:ln>
          </c:spPr>
          <c:marker>
            <c:symbol val="circle"/>
            <c:size val="7"/>
            <c:spPr>
              <a:solidFill>
                <a:schemeClr val="bg1"/>
              </a:solidFill>
              <a:ln w="12700">
                <a:solidFill>
                  <a:schemeClr val="tx1"/>
                </a:solidFill>
              </a:ln>
            </c:spPr>
          </c:marker>
          <c:cat>
            <c:numRef>
              <c:f>Species!$B$3:$B$31</c:f>
              <c:numCache>
                <c:formatCode>General</c:formatCode>
                <c:ptCount val="29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</c:numCache>
            </c:numRef>
          </c:cat>
          <c:val>
            <c:numRef>
              <c:f>Species!$W$115:$W$143</c:f>
              <c:numCache>
                <c:formatCode>0.00</c:formatCode>
                <c:ptCount val="29"/>
                <c:pt idx="0">
                  <c:v>27.716789499999997</c:v>
                </c:pt>
                <c:pt idx="1">
                  <c:v>27.532631304347827</c:v>
                </c:pt>
                <c:pt idx="2">
                  <c:v>27.958155217391301</c:v>
                </c:pt>
                <c:pt idx="3">
                  <c:v>29.325857826086953</c:v>
                </c:pt>
                <c:pt idx="4">
                  <c:v>28.906647599999999</c:v>
                </c:pt>
                <c:pt idx="5">
                  <c:v>30.454881666666662</c:v>
                </c:pt>
                <c:pt idx="6">
                  <c:v>28.912212083333344</c:v>
                </c:pt>
                <c:pt idx="7">
                  <c:v>28.148977199999994</c:v>
                </c:pt>
                <c:pt idx="8">
                  <c:v>24.369120799999997</c:v>
                </c:pt>
                <c:pt idx="9">
                  <c:v>21.889012499999996</c:v>
                </c:pt>
                <c:pt idx="10">
                  <c:v>22.679809583333334</c:v>
                </c:pt>
                <c:pt idx="11">
                  <c:v>23.752517916666672</c:v>
                </c:pt>
                <c:pt idx="12">
                  <c:v>20.878775833333332</c:v>
                </c:pt>
                <c:pt idx="13">
                  <c:v>18.827012083333337</c:v>
                </c:pt>
                <c:pt idx="14">
                  <c:v>19.412743750000001</c:v>
                </c:pt>
                <c:pt idx="15">
                  <c:v>18.819640416666662</c:v>
                </c:pt>
                <c:pt idx="16">
                  <c:v>16.756800416666668</c:v>
                </c:pt>
                <c:pt idx="17">
                  <c:v>16.150939583333336</c:v>
                </c:pt>
                <c:pt idx="18">
                  <c:v>17.102339583333329</c:v>
                </c:pt>
                <c:pt idx="19">
                  <c:v>16.340090454545454</c:v>
                </c:pt>
                <c:pt idx="20">
                  <c:v>13.767987600000003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48BA-4041-BB45-B496ED7216B0}"/>
            </c:ext>
          </c:extLst>
        </c:ser>
        <c:ser>
          <c:idx val="13"/>
          <c:order val="9"/>
          <c:tx>
            <c:strRef>
              <c:f>Species!$X$2</c:f>
              <c:strCache>
                <c:ptCount val="1"/>
                <c:pt idx="0">
                  <c:v>Haze Index - 5-Year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cat>
            <c:numRef>
              <c:f>Species!$B$3:$B$31</c:f>
              <c:numCache>
                <c:formatCode>General</c:formatCode>
                <c:ptCount val="29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</c:numCache>
            </c:numRef>
          </c:cat>
          <c:val>
            <c:numRef>
              <c:f>Species!$X$115:$X$143</c:f>
              <c:numCache>
                <c:formatCode>0.00</c:formatCode>
                <c:ptCount val="29"/>
                <c:pt idx="4">
                  <c:v>28.288016289565213</c:v>
                </c:pt>
                <c:pt idx="5">
                  <c:v>28.835634722898543</c:v>
                </c:pt>
                <c:pt idx="6">
                  <c:v>29.111550878695653</c:v>
                </c:pt>
                <c:pt idx="7">
                  <c:v>29.149715275217392</c:v>
                </c:pt>
                <c:pt idx="8">
                  <c:v>28.158367869999999</c:v>
                </c:pt>
                <c:pt idx="9">
                  <c:v>26.754840850000001</c:v>
                </c:pt>
                <c:pt idx="10">
                  <c:v>25.199826433333332</c:v>
                </c:pt>
                <c:pt idx="11">
                  <c:v>24.1678876</c:v>
                </c:pt>
                <c:pt idx="12">
                  <c:v>22.71384732666667</c:v>
                </c:pt>
                <c:pt idx="13">
                  <c:v>21.605425583333336</c:v>
                </c:pt>
                <c:pt idx="14">
                  <c:v>21.110171833333332</c:v>
                </c:pt>
                <c:pt idx="15">
                  <c:v>20.338138000000001</c:v>
                </c:pt>
                <c:pt idx="16">
                  <c:v>18.9389945</c:v>
                </c:pt>
                <c:pt idx="17">
                  <c:v>17.99342725</c:v>
                </c:pt>
                <c:pt idx="18">
                  <c:v>17.648492749999999</c:v>
                </c:pt>
                <c:pt idx="19">
                  <c:v>17.033962090909093</c:v>
                </c:pt>
                <c:pt idx="20">
                  <c:v>16.023631527575759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48BA-4041-BB45-B496ED7216B0}"/>
            </c:ext>
          </c:extLst>
        </c:ser>
        <c:ser>
          <c:idx val="2"/>
          <c:order val="10"/>
          <c:tx>
            <c:strRef>
              <c:f>Species!$D$2</c:f>
              <c:strCache>
                <c:ptCount val="1"/>
                <c:pt idx="0">
                  <c:v>Uniform Rate of Progress</c:v>
                </c:pt>
              </c:strCache>
            </c:strRef>
          </c:tx>
          <c:spPr>
            <a:ln w="22225">
              <a:solidFill>
                <a:srgbClr val="FF0000"/>
              </a:solidFill>
              <a:prstDash val="dash"/>
            </a:ln>
          </c:spPr>
          <c:marker>
            <c:symbol val="none"/>
          </c:marker>
          <c:cat>
            <c:numRef>
              <c:f>Species!$B$3:$B$31</c:f>
              <c:numCache>
                <c:formatCode>General</c:formatCode>
                <c:ptCount val="29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</c:numCache>
            </c:numRef>
          </c:cat>
          <c:val>
            <c:numRef>
              <c:f>Species!$D$115:$D$143</c:f>
              <c:numCache>
                <c:formatCode>0.00</c:formatCode>
                <c:ptCount val="29"/>
                <c:pt idx="4">
                  <c:v>28.288016289565213</c:v>
                </c:pt>
                <c:pt idx="5">
                  <c:v>27.965162027755792</c:v>
                </c:pt>
                <c:pt idx="6">
                  <c:v>27.64230776594637</c:v>
                </c:pt>
                <c:pt idx="7">
                  <c:v>27.319453504136948</c:v>
                </c:pt>
                <c:pt idx="8">
                  <c:v>26.996599242327527</c:v>
                </c:pt>
                <c:pt idx="9">
                  <c:v>26.673744980518105</c:v>
                </c:pt>
                <c:pt idx="10">
                  <c:v>26.350890718708683</c:v>
                </c:pt>
                <c:pt idx="11">
                  <c:v>26.028036456899262</c:v>
                </c:pt>
                <c:pt idx="12">
                  <c:v>25.70518219508984</c:v>
                </c:pt>
                <c:pt idx="13">
                  <c:v>25.382327933280418</c:v>
                </c:pt>
                <c:pt idx="14">
                  <c:v>25.059473671470997</c:v>
                </c:pt>
                <c:pt idx="15">
                  <c:v>24.736619409661575</c:v>
                </c:pt>
                <c:pt idx="16">
                  <c:v>24.413765147852153</c:v>
                </c:pt>
                <c:pt idx="17">
                  <c:v>24.090910886042732</c:v>
                </c:pt>
                <c:pt idx="18">
                  <c:v>23.76805662423331</c:v>
                </c:pt>
                <c:pt idx="19">
                  <c:v>23.445202362423888</c:v>
                </c:pt>
                <c:pt idx="20">
                  <c:v>23.122348100614467</c:v>
                </c:pt>
                <c:pt idx="21">
                  <c:v>22.799493838805045</c:v>
                </c:pt>
                <c:pt idx="22">
                  <c:v>22.476639576995623</c:v>
                </c:pt>
                <c:pt idx="23">
                  <c:v>22.153785315186202</c:v>
                </c:pt>
                <c:pt idx="24">
                  <c:v>21.83093105337678</c:v>
                </c:pt>
                <c:pt idx="25">
                  <c:v>21.508076791567358</c:v>
                </c:pt>
                <c:pt idx="26">
                  <c:v>21.185222529757937</c:v>
                </c:pt>
                <c:pt idx="27">
                  <c:v>20.862368267948515</c:v>
                </c:pt>
                <c:pt idx="28">
                  <c:v>20.539514006139093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48BA-4041-BB45-B496ED7216B0}"/>
            </c:ext>
          </c:extLst>
        </c:ser>
        <c:ser>
          <c:idx val="0"/>
          <c:order val="11"/>
          <c:tx>
            <c:v>Natural Conditions</c:v>
          </c:tx>
          <c:spPr>
            <a:ln w="31750">
              <a:solidFill>
                <a:schemeClr val="accent1"/>
              </a:solidFill>
              <a:prstDash val="sysDot"/>
            </a:ln>
          </c:spPr>
          <c:marker>
            <c:symbol val="none"/>
          </c:marker>
          <c:cat>
            <c:numRef>
              <c:f>Species!$B$3:$B$31</c:f>
              <c:numCache>
                <c:formatCode>General</c:formatCode>
                <c:ptCount val="29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</c:numCache>
            </c:numRef>
          </c:cat>
          <c:val>
            <c:numRef>
              <c:f>Species!$H$115:$H$143</c:f>
              <c:numCache>
                <c:formatCode>0.00</c:formatCode>
                <c:ptCount val="29"/>
                <c:pt idx="0">
                  <c:v>8.9167605810000001</c:v>
                </c:pt>
                <c:pt idx="1">
                  <c:v>8.9167605810000001</c:v>
                </c:pt>
                <c:pt idx="2">
                  <c:v>8.9167605810000001</c:v>
                </c:pt>
                <c:pt idx="3">
                  <c:v>8.9167605810000001</c:v>
                </c:pt>
                <c:pt idx="4">
                  <c:v>8.9167605810000001</c:v>
                </c:pt>
                <c:pt idx="5">
                  <c:v>8.9167605810000001</c:v>
                </c:pt>
                <c:pt idx="6">
                  <c:v>8.9167605810000001</c:v>
                </c:pt>
                <c:pt idx="7">
                  <c:v>8.9167605810000001</c:v>
                </c:pt>
                <c:pt idx="8">
                  <c:v>8.9167605810000001</c:v>
                </c:pt>
                <c:pt idx="9">
                  <c:v>8.9167605810000001</c:v>
                </c:pt>
                <c:pt idx="10">
                  <c:v>8.9167605810000001</c:v>
                </c:pt>
                <c:pt idx="11">
                  <c:v>8.9167605810000001</c:v>
                </c:pt>
                <c:pt idx="12">
                  <c:v>8.9167605810000001</c:v>
                </c:pt>
                <c:pt idx="13">
                  <c:v>8.9167605810000001</c:v>
                </c:pt>
                <c:pt idx="14">
                  <c:v>8.9167605810000001</c:v>
                </c:pt>
                <c:pt idx="15">
                  <c:v>8.9167605810000001</c:v>
                </c:pt>
                <c:pt idx="16">
                  <c:v>8.9167605810000001</c:v>
                </c:pt>
                <c:pt idx="17">
                  <c:v>8.9167605810000001</c:v>
                </c:pt>
                <c:pt idx="18">
                  <c:v>8.9167605810000001</c:v>
                </c:pt>
                <c:pt idx="19">
                  <c:v>8.9167605810000001</c:v>
                </c:pt>
                <c:pt idx="20">
                  <c:v>8.9167605810000001</c:v>
                </c:pt>
                <c:pt idx="21">
                  <c:v>8.9167605810000001</c:v>
                </c:pt>
                <c:pt idx="22">
                  <c:v>8.9167605810000001</c:v>
                </c:pt>
                <c:pt idx="23">
                  <c:v>8.9167605810000001</c:v>
                </c:pt>
                <c:pt idx="24">
                  <c:v>8.9167605810000001</c:v>
                </c:pt>
                <c:pt idx="25">
                  <c:v>8.9167605810000001</c:v>
                </c:pt>
                <c:pt idx="26">
                  <c:v>8.9167605810000001</c:v>
                </c:pt>
                <c:pt idx="27">
                  <c:v>8.9167605810000001</c:v>
                </c:pt>
                <c:pt idx="28">
                  <c:v>8.9167605810000001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48BA-4041-BB45-B496ED7216B0}"/>
            </c:ext>
          </c:extLst>
        </c:ser>
        <c:ser>
          <c:idx val="11"/>
          <c:order val="12"/>
          <c:tx>
            <c:strRef>
              <c:f>Species!$Y$2</c:f>
              <c:strCache>
                <c:ptCount val="1"/>
                <c:pt idx="0">
                  <c:v>Base Case - 20% Most Impaired</c:v>
                </c:pt>
              </c:strCache>
            </c:strRef>
          </c:tx>
          <c:spPr>
            <a:ln>
              <a:noFill/>
            </a:ln>
          </c:spPr>
          <c:marker>
            <c:symbol val="x"/>
            <c:size val="7"/>
            <c:spPr>
              <a:noFill/>
              <a:ln>
                <a:solidFill>
                  <a:srgbClr val="FF0000"/>
                </a:solidFill>
              </a:ln>
            </c:spPr>
          </c:marker>
          <c:val>
            <c:numRef>
              <c:f>Species!$Y$115:$Y$143</c:f>
              <c:numCache>
                <c:formatCode>0.00</c:formatCode>
                <c:ptCount val="29"/>
                <c:pt idx="28">
                  <c:v>15.3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ED-4EE6-8AEF-51C85E5DEE06}"/>
            </c:ext>
          </c:extLst>
        </c:ser>
        <c:ser>
          <c:idx val="14"/>
          <c:order val="13"/>
          <c:tx>
            <c:v>Reasonable Progress Goal (RPG)</c:v>
          </c:tx>
          <c:spPr>
            <a:ln>
              <a:noFill/>
            </a:ln>
          </c:spPr>
          <c:marker>
            <c:symbol val="plus"/>
            <c:size val="7"/>
            <c:spPr>
              <a:ln>
                <a:solidFill>
                  <a:schemeClr val="tx1"/>
                </a:solidFill>
              </a:ln>
            </c:spPr>
          </c:marker>
          <c:cat>
            <c:numRef>
              <c:f>Species!$B$3:$B$31</c:f>
              <c:numCache>
                <c:formatCode>General</c:formatCode>
                <c:ptCount val="29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</c:numCache>
            </c:numRef>
          </c:cat>
          <c:val>
            <c:numRef>
              <c:f>Species!$Z$115:$Z$143</c:f>
              <c:numCache>
                <c:formatCode>0.00</c:formatCode>
                <c:ptCount val="29"/>
                <c:pt idx="28">
                  <c:v>15.09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48BA-4041-BB45-B496ED7216B0}"/>
            </c:ext>
          </c:extLst>
        </c:ser>
        <c:ser>
          <c:idx val="12"/>
          <c:order val="14"/>
          <c:tx>
            <c:v>Stright Line Path to RPG</c:v>
          </c:tx>
          <c:spPr>
            <a:ln w="22225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numRef>
              <c:f>Species!$B$3:$B$31</c:f>
              <c:numCache>
                <c:formatCode>General</c:formatCode>
                <c:ptCount val="29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</c:numCache>
            </c:numRef>
          </c:cat>
          <c:val>
            <c:numRef>
              <c:f>Species!$F$115:$F$143</c:f>
              <c:numCache>
                <c:formatCode>0.00</c:formatCode>
                <c:ptCount val="29"/>
                <c:pt idx="4">
                  <c:v>28.288016289565213</c:v>
                </c:pt>
                <c:pt idx="5">
                  <c:v>27.738098944166662</c:v>
                </c:pt>
                <c:pt idx="6">
                  <c:v>27.188181598768111</c:v>
                </c:pt>
                <c:pt idx="7">
                  <c:v>26.638264253369559</c:v>
                </c:pt>
                <c:pt idx="8">
                  <c:v>26.088346907971008</c:v>
                </c:pt>
                <c:pt idx="9">
                  <c:v>25.538429562572457</c:v>
                </c:pt>
                <c:pt idx="10">
                  <c:v>24.988512217173906</c:v>
                </c:pt>
                <c:pt idx="11">
                  <c:v>24.438594871775354</c:v>
                </c:pt>
                <c:pt idx="12">
                  <c:v>23.888677526376803</c:v>
                </c:pt>
                <c:pt idx="13">
                  <c:v>23.338760180978252</c:v>
                </c:pt>
                <c:pt idx="14">
                  <c:v>22.7888428355797</c:v>
                </c:pt>
                <c:pt idx="15">
                  <c:v>22.238925490181149</c:v>
                </c:pt>
                <c:pt idx="16">
                  <c:v>21.689008144782598</c:v>
                </c:pt>
                <c:pt idx="17">
                  <c:v>21.139090799384046</c:v>
                </c:pt>
                <c:pt idx="18">
                  <c:v>20.589173453985495</c:v>
                </c:pt>
                <c:pt idx="19">
                  <c:v>20.039256108586944</c:v>
                </c:pt>
                <c:pt idx="20">
                  <c:v>19.489338763188393</c:v>
                </c:pt>
                <c:pt idx="21">
                  <c:v>18.939421417789841</c:v>
                </c:pt>
                <c:pt idx="22">
                  <c:v>18.38950407239129</c:v>
                </c:pt>
                <c:pt idx="23">
                  <c:v>17.839586726992739</c:v>
                </c:pt>
                <c:pt idx="24">
                  <c:v>17.289669381594187</c:v>
                </c:pt>
                <c:pt idx="25">
                  <c:v>16.739752036195636</c:v>
                </c:pt>
                <c:pt idx="26">
                  <c:v>16.189834690797085</c:v>
                </c:pt>
                <c:pt idx="27">
                  <c:v>15.639917345398533</c:v>
                </c:pt>
                <c:pt idx="28">
                  <c:v>15.09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48BA-4041-BB45-B496ED7216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4973952"/>
        <c:axId val="165160448"/>
      </c:lineChart>
      <c:catAx>
        <c:axId val="16497395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 sz="1200"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165160448"/>
        <c:crosses val="autoZero"/>
        <c:auto val="1"/>
        <c:lblAlgn val="ctr"/>
        <c:lblOffset val="100"/>
        <c:noMultiLvlLbl val="0"/>
      </c:catAx>
      <c:valAx>
        <c:axId val="165160448"/>
        <c:scaling>
          <c:orientation val="minMax"/>
          <c:max val="31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400"/>
                </a:pPr>
                <a:r>
                  <a:rPr lang="en-US" sz="1400"/>
                  <a:t>Haze Index (deciviews)</a:t>
                </a:r>
              </a:p>
            </c:rich>
          </c:tx>
          <c:overlay val="0"/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1200"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164973952"/>
        <c:crosses val="autoZero"/>
        <c:crossBetween val="between"/>
        <c:majorUnit val="5"/>
      </c:valAx>
      <c:spPr>
        <a:ln>
          <a:noFill/>
        </a:ln>
      </c:spPr>
    </c:plotArea>
    <c:legend>
      <c:legendPos val="r"/>
      <c:overlay val="0"/>
      <c:spPr>
        <a:solidFill>
          <a:schemeClr val="bg1"/>
        </a:solidFill>
        <a:ln>
          <a:solidFill>
            <a:schemeClr val="tx1"/>
          </a:solidFill>
        </a:ln>
      </c:spPr>
    </c:legend>
    <c:plotVisOnly val="1"/>
    <c:dispBlanksAs val="gap"/>
    <c:showDLblsOverMax val="0"/>
  </c:chart>
  <c:spPr>
    <a:ln>
      <a:noFill/>
    </a:ln>
  </c:spPr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3"/>
          <c:order val="2"/>
          <c:tx>
            <c:strRef>
              <c:f>Species!$BG$2</c:f>
              <c:strCache>
                <c:ptCount val="1"/>
                <c:pt idx="0">
                  <c:v>Sulfate Extinction Fraction</c:v>
                </c:pt>
              </c:strCache>
            </c:strRef>
          </c:tx>
          <c:spPr>
            <a:solidFill>
              <a:srgbClr val="FDF733"/>
            </a:solidFill>
          </c:spPr>
          <c:invertIfNegative val="0"/>
          <c:cat>
            <c:numRef>
              <c:f>Species!$B$3:$B$14</c:f>
              <c:numCache>
                <c:formatCode>General</c:formatCode>
                <c:ptCount val="1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</c:numCache>
            </c:numRef>
          </c:cat>
          <c:val>
            <c:numRef>
              <c:f>Species!$BG$339:$BG$367</c:f>
              <c:numCache>
                <c:formatCode>0.00</c:formatCode>
                <c:ptCount val="29"/>
                <c:pt idx="0">
                  <c:v>3.1085049513962022</c:v>
                </c:pt>
                <c:pt idx="1">
                  <c:v>5.5115436956893973</c:v>
                </c:pt>
                <c:pt idx="2">
                  <c:v>4.2466733799392982</c:v>
                </c:pt>
                <c:pt idx="3">
                  <c:v>3.406031524544177</c:v>
                </c:pt>
                <c:pt idx="4">
                  <c:v>3.3970203956996472</c:v>
                </c:pt>
                <c:pt idx="5">
                  <c:v>4.0430809893282165</c:v>
                </c:pt>
                <c:pt idx="6">
                  <c:v>3.8799807762887575</c:v>
                </c:pt>
                <c:pt idx="7">
                  <c:v>4.3293561554590072</c:v>
                </c:pt>
                <c:pt idx="8">
                  <c:v>2.7618985081610137</c:v>
                </c:pt>
                <c:pt idx="9">
                  <c:v>2.6697121891525946</c:v>
                </c:pt>
                <c:pt idx="10">
                  <c:v>2.9953319245162038</c:v>
                </c:pt>
                <c:pt idx="11">
                  <c:v>2.2695256351202096</c:v>
                </c:pt>
                <c:pt idx="12">
                  <c:v>3.1510502143564936</c:v>
                </c:pt>
                <c:pt idx="13">
                  <c:v>1.9476394506441077</c:v>
                </c:pt>
                <c:pt idx="14">
                  <c:v>2.2052010276803116</c:v>
                </c:pt>
                <c:pt idx="15">
                  <c:v>1.2530233134630342</c:v>
                </c:pt>
                <c:pt idx="16">
                  <c:v>1.8903645758937808</c:v>
                </c:pt>
                <c:pt idx="17">
                  <c:v>1.2577099704558452</c:v>
                </c:pt>
                <c:pt idx="18">
                  <c:v>1.1342070804414297</c:v>
                </c:pt>
                <c:pt idx="19">
                  <c:v>1.2707482525572198</c:v>
                </c:pt>
                <c:pt idx="20">
                  <c:v>0.93762153406571547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93-4A33-81A2-5F533FECDF16}"/>
            </c:ext>
          </c:extLst>
        </c:ser>
        <c:ser>
          <c:idx val="4"/>
          <c:order val="3"/>
          <c:tx>
            <c:strRef>
              <c:f>Species!$BH$2</c:f>
              <c:strCache>
                <c:ptCount val="1"/>
                <c:pt idx="0">
                  <c:v>Nitrate Extinction Fraction</c:v>
                </c:pt>
              </c:strCache>
            </c:strRef>
          </c:tx>
          <c:spPr>
            <a:solidFill>
              <a:srgbClr val="ED462F"/>
            </a:solidFill>
          </c:spPr>
          <c:invertIfNegative val="0"/>
          <c:cat>
            <c:numRef>
              <c:f>Species!$B$3:$B$14</c:f>
              <c:numCache>
                <c:formatCode>General</c:formatCode>
                <c:ptCount val="1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</c:numCache>
            </c:numRef>
          </c:cat>
          <c:val>
            <c:numRef>
              <c:f>Species!$BH$339:$BH$367</c:f>
              <c:numCache>
                <c:formatCode>0.00</c:formatCode>
                <c:ptCount val="29"/>
                <c:pt idx="0">
                  <c:v>1.6560567692806274</c:v>
                </c:pt>
                <c:pt idx="1">
                  <c:v>1.8679151652463892</c:v>
                </c:pt>
                <c:pt idx="2">
                  <c:v>1.7383326810229043</c:v>
                </c:pt>
                <c:pt idx="3">
                  <c:v>0.98681822454486734</c:v>
                </c:pt>
                <c:pt idx="4">
                  <c:v>1.0393132965278953</c:v>
                </c:pt>
                <c:pt idx="5">
                  <c:v>1.0236511019832193</c:v>
                </c:pt>
                <c:pt idx="6">
                  <c:v>1.1660244582576822</c:v>
                </c:pt>
                <c:pt idx="7">
                  <c:v>1.5429492756716341</c:v>
                </c:pt>
                <c:pt idx="8">
                  <c:v>0.79534884259872296</c:v>
                </c:pt>
                <c:pt idx="9">
                  <c:v>0.61090140228107992</c:v>
                </c:pt>
                <c:pt idx="10">
                  <c:v>1.2521869434054627</c:v>
                </c:pt>
                <c:pt idx="11">
                  <c:v>0.75013557500562156</c:v>
                </c:pt>
                <c:pt idx="12">
                  <c:v>1.1561677519545155</c:v>
                </c:pt>
                <c:pt idx="13">
                  <c:v>0.84832415387179705</c:v>
                </c:pt>
                <c:pt idx="14">
                  <c:v>0.79734045437222545</c:v>
                </c:pt>
                <c:pt idx="15">
                  <c:v>0.63453933673932938</c:v>
                </c:pt>
                <c:pt idx="16">
                  <c:v>0.66678675780625996</c:v>
                </c:pt>
                <c:pt idx="17">
                  <c:v>0.4407713383128799</c:v>
                </c:pt>
                <c:pt idx="18">
                  <c:v>0.58011052911356054</c:v>
                </c:pt>
                <c:pt idx="19">
                  <c:v>0.53730627073855941</c:v>
                </c:pt>
                <c:pt idx="20">
                  <c:v>0.45627266025860136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493-4A33-81A2-5F533FECDF16}"/>
            </c:ext>
          </c:extLst>
        </c:ser>
        <c:ser>
          <c:idx val="5"/>
          <c:order val="4"/>
          <c:tx>
            <c:strRef>
              <c:f>Species!$BI$2</c:f>
              <c:strCache>
                <c:ptCount val="1"/>
                <c:pt idx="0">
                  <c:v>Organic Carbon Mass Extinction Fraction</c:v>
                </c:pt>
              </c:strCache>
            </c:strRef>
          </c:tx>
          <c:spPr>
            <a:solidFill>
              <a:srgbClr val="64CE0E"/>
            </a:solidFill>
          </c:spPr>
          <c:invertIfNegative val="0"/>
          <c:cat>
            <c:numRef>
              <c:f>Species!$B$3:$B$14</c:f>
              <c:numCache>
                <c:formatCode>General</c:formatCode>
                <c:ptCount val="1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</c:numCache>
            </c:numRef>
          </c:cat>
          <c:val>
            <c:numRef>
              <c:f>Species!$BI$339:$BI$367</c:f>
              <c:numCache>
                <c:formatCode>0.00</c:formatCode>
                <c:ptCount val="29"/>
                <c:pt idx="0">
                  <c:v>1.4348242159529569</c:v>
                </c:pt>
                <c:pt idx="1">
                  <c:v>1.0856094224751782</c:v>
                </c:pt>
                <c:pt idx="2">
                  <c:v>0.99228010208844664</c:v>
                </c:pt>
                <c:pt idx="3">
                  <c:v>0.77190660370192687</c:v>
                </c:pt>
                <c:pt idx="4">
                  <c:v>0.78773653677221656</c:v>
                </c:pt>
                <c:pt idx="5">
                  <c:v>0.95939353446449893</c:v>
                </c:pt>
                <c:pt idx="6">
                  <c:v>0.84353426009946719</c:v>
                </c:pt>
                <c:pt idx="7">
                  <c:v>0.77791902579699468</c:v>
                </c:pt>
                <c:pt idx="8">
                  <c:v>0.52157404905831961</c:v>
                </c:pt>
                <c:pt idx="9">
                  <c:v>0.6894030537278929</c:v>
                </c:pt>
                <c:pt idx="10">
                  <c:v>1.0011866697410827</c:v>
                </c:pt>
                <c:pt idx="11">
                  <c:v>0.5947515711582263</c:v>
                </c:pt>
                <c:pt idx="12">
                  <c:v>0.81946801643682377</c:v>
                </c:pt>
                <c:pt idx="13">
                  <c:v>0.5711005252769028</c:v>
                </c:pt>
                <c:pt idx="14">
                  <c:v>0.69228258160674017</c:v>
                </c:pt>
                <c:pt idx="15">
                  <c:v>0.72491962163330437</c:v>
                </c:pt>
                <c:pt idx="16">
                  <c:v>0.72050928987263985</c:v>
                </c:pt>
                <c:pt idx="17">
                  <c:v>0.79141413480684164</c:v>
                </c:pt>
                <c:pt idx="18">
                  <c:v>0.59501566850931842</c:v>
                </c:pt>
                <c:pt idx="19">
                  <c:v>0.74018987438199091</c:v>
                </c:pt>
                <c:pt idx="20">
                  <c:v>0.41652682267615271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493-4A33-81A2-5F533FECDF16}"/>
            </c:ext>
          </c:extLst>
        </c:ser>
        <c:ser>
          <c:idx val="6"/>
          <c:order val="5"/>
          <c:tx>
            <c:strRef>
              <c:f>Species!$BJ$2</c:f>
              <c:strCache>
                <c:ptCount val="1"/>
                <c:pt idx="0">
                  <c:v>Light Absorbing Carbon Extinction Fraction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cat>
            <c:numRef>
              <c:f>Species!$B$3:$B$14</c:f>
              <c:numCache>
                <c:formatCode>General</c:formatCode>
                <c:ptCount val="1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</c:numCache>
            </c:numRef>
          </c:cat>
          <c:val>
            <c:numRef>
              <c:f>Species!$BJ$339:$BJ$367</c:f>
              <c:numCache>
                <c:formatCode>0.00</c:formatCode>
                <c:ptCount val="29"/>
                <c:pt idx="0">
                  <c:v>0.73280299065473631</c:v>
                </c:pt>
                <c:pt idx="1">
                  <c:v>0.62356458134480641</c:v>
                </c:pt>
                <c:pt idx="2">
                  <c:v>0.57691957055092402</c:v>
                </c:pt>
                <c:pt idx="3">
                  <c:v>0.44606450936171604</c:v>
                </c:pt>
                <c:pt idx="4">
                  <c:v>0.43667107048636078</c:v>
                </c:pt>
                <c:pt idx="5">
                  <c:v>0.58996014755198511</c:v>
                </c:pt>
                <c:pt idx="6">
                  <c:v>0.54753853465350732</c:v>
                </c:pt>
                <c:pt idx="7">
                  <c:v>0.49096411406627744</c:v>
                </c:pt>
                <c:pt idx="8">
                  <c:v>0.30263936220799675</c:v>
                </c:pt>
                <c:pt idx="9">
                  <c:v>0.34216396128562571</c:v>
                </c:pt>
                <c:pt idx="10">
                  <c:v>0.4559746577430342</c:v>
                </c:pt>
                <c:pt idx="11">
                  <c:v>0.29495883897236402</c:v>
                </c:pt>
                <c:pt idx="12">
                  <c:v>0.36661277297617312</c:v>
                </c:pt>
                <c:pt idx="13">
                  <c:v>0.22878181238856704</c:v>
                </c:pt>
                <c:pt idx="14">
                  <c:v>0.2914870807535464</c:v>
                </c:pt>
                <c:pt idx="15">
                  <c:v>0.21562582723571508</c:v>
                </c:pt>
                <c:pt idx="16">
                  <c:v>0.23819477487947815</c:v>
                </c:pt>
                <c:pt idx="17">
                  <c:v>0.24615263831964676</c:v>
                </c:pt>
                <c:pt idx="18">
                  <c:v>0.22112615809935049</c:v>
                </c:pt>
                <c:pt idx="19">
                  <c:v>0.30404581381180068</c:v>
                </c:pt>
                <c:pt idx="20">
                  <c:v>0.21571618863786107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493-4A33-81A2-5F533FECDF16}"/>
            </c:ext>
          </c:extLst>
        </c:ser>
        <c:ser>
          <c:idx val="7"/>
          <c:order val="6"/>
          <c:tx>
            <c:strRef>
              <c:f>Species!$BK$2</c:f>
              <c:strCache>
                <c:ptCount val="1"/>
                <c:pt idx="0">
                  <c:v>Soil Extinction Fraction</c:v>
                </c:pt>
              </c:strCache>
            </c:strRef>
          </c:tx>
          <c:spPr>
            <a:solidFill>
              <a:srgbClr val="8C4825"/>
            </a:solidFill>
          </c:spPr>
          <c:invertIfNegative val="0"/>
          <c:cat>
            <c:numRef>
              <c:f>Species!$B$3:$B$14</c:f>
              <c:numCache>
                <c:formatCode>General</c:formatCode>
                <c:ptCount val="1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</c:numCache>
            </c:numRef>
          </c:cat>
          <c:val>
            <c:numRef>
              <c:f>Species!$BK$339:$BK$367</c:f>
              <c:numCache>
                <c:formatCode>0.00</c:formatCode>
                <c:ptCount val="29"/>
                <c:pt idx="0">
                  <c:v>5.6938766190314578E-2</c:v>
                </c:pt>
                <c:pt idx="1">
                  <c:v>7.1305724630959022E-2</c:v>
                </c:pt>
                <c:pt idx="2">
                  <c:v>4.8800391235925604E-2</c:v>
                </c:pt>
                <c:pt idx="3">
                  <c:v>5.6617378143964954E-2</c:v>
                </c:pt>
                <c:pt idx="4">
                  <c:v>4.3749125267092653E-2</c:v>
                </c:pt>
                <c:pt idx="5">
                  <c:v>4.5699594885910286E-2</c:v>
                </c:pt>
                <c:pt idx="6">
                  <c:v>7.3664314983710052E-2</c:v>
                </c:pt>
                <c:pt idx="7">
                  <c:v>4.9683982490082226E-2</c:v>
                </c:pt>
                <c:pt idx="8">
                  <c:v>4.3283415318860097E-2</c:v>
                </c:pt>
                <c:pt idx="9">
                  <c:v>4.869245955134454E-2</c:v>
                </c:pt>
                <c:pt idx="10">
                  <c:v>5.8726992762257839E-2</c:v>
                </c:pt>
                <c:pt idx="11">
                  <c:v>2.5110341341113254E-2</c:v>
                </c:pt>
                <c:pt idx="12">
                  <c:v>5.4459889847141257E-2</c:v>
                </c:pt>
                <c:pt idx="13">
                  <c:v>3.9738433420375467E-2</c:v>
                </c:pt>
                <c:pt idx="14">
                  <c:v>3.6277567961227365E-2</c:v>
                </c:pt>
                <c:pt idx="15">
                  <c:v>1.7502154650191871E-2</c:v>
                </c:pt>
                <c:pt idx="16">
                  <c:v>3.1740476218876185E-2</c:v>
                </c:pt>
                <c:pt idx="17">
                  <c:v>1.9715784317122564E-2</c:v>
                </c:pt>
                <c:pt idx="18">
                  <c:v>2.1917040773600016E-2</c:v>
                </c:pt>
                <c:pt idx="19">
                  <c:v>1.7917983482610287E-2</c:v>
                </c:pt>
                <c:pt idx="20">
                  <c:v>2.3639601560817888E-2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493-4A33-81A2-5F533FECDF16}"/>
            </c:ext>
          </c:extLst>
        </c:ser>
        <c:ser>
          <c:idx val="8"/>
          <c:order val="7"/>
          <c:tx>
            <c:strRef>
              <c:f>Species!$BL$2</c:f>
              <c:strCache>
                <c:ptCount val="1"/>
                <c:pt idx="0">
                  <c:v>Coarse Mass Extinction Fraction</c:v>
                </c:pt>
              </c:strCache>
            </c:strRef>
          </c:tx>
          <c:spPr>
            <a:solidFill>
              <a:srgbClr val="BDBDBD"/>
            </a:solidFill>
          </c:spPr>
          <c:invertIfNegative val="0"/>
          <c:cat>
            <c:numRef>
              <c:f>Species!$B$3:$B$14</c:f>
              <c:numCache>
                <c:formatCode>General</c:formatCode>
                <c:ptCount val="1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</c:numCache>
            </c:numRef>
          </c:cat>
          <c:val>
            <c:numRef>
              <c:f>Species!$BL$339:$BL$367</c:f>
              <c:numCache>
                <c:formatCode>0.00</c:formatCode>
                <c:ptCount val="29"/>
                <c:pt idx="0">
                  <c:v>0.50461440097582766</c:v>
                </c:pt>
                <c:pt idx="1">
                  <c:v>0.47173140703858513</c:v>
                </c:pt>
                <c:pt idx="2">
                  <c:v>0.32121946729900536</c:v>
                </c:pt>
                <c:pt idx="3">
                  <c:v>0.36725086601872448</c:v>
                </c:pt>
                <c:pt idx="4">
                  <c:v>0.26677868466101423</c:v>
                </c:pt>
                <c:pt idx="5">
                  <c:v>0.28867597063483807</c:v>
                </c:pt>
                <c:pt idx="6">
                  <c:v>0.3949814970772062</c:v>
                </c:pt>
                <c:pt idx="7">
                  <c:v>0.31069934992661735</c:v>
                </c:pt>
                <c:pt idx="8">
                  <c:v>0.27079617834509678</c:v>
                </c:pt>
                <c:pt idx="9">
                  <c:v>0.3780406200126164</c:v>
                </c:pt>
                <c:pt idx="10">
                  <c:v>0.41007201336333399</c:v>
                </c:pt>
                <c:pt idx="11">
                  <c:v>0.3779656142298447</c:v>
                </c:pt>
                <c:pt idx="12">
                  <c:v>0.39865980697751857</c:v>
                </c:pt>
                <c:pt idx="13">
                  <c:v>0.30749670136433344</c:v>
                </c:pt>
                <c:pt idx="14">
                  <c:v>0.41939631082426504</c:v>
                </c:pt>
                <c:pt idx="15">
                  <c:v>0.3483026653075425</c:v>
                </c:pt>
                <c:pt idx="16">
                  <c:v>0.34829229347904389</c:v>
                </c:pt>
                <c:pt idx="17">
                  <c:v>0.27704951409770884</c:v>
                </c:pt>
                <c:pt idx="18">
                  <c:v>0.24255315924396678</c:v>
                </c:pt>
                <c:pt idx="19">
                  <c:v>0.18828707079889562</c:v>
                </c:pt>
                <c:pt idx="20">
                  <c:v>0.17770469715908635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493-4A33-81A2-5F533FECDF16}"/>
            </c:ext>
          </c:extLst>
        </c:ser>
        <c:ser>
          <c:idx val="9"/>
          <c:order val="8"/>
          <c:tx>
            <c:strRef>
              <c:f>Species!$BM$2</c:f>
              <c:strCache>
                <c:ptCount val="1"/>
                <c:pt idx="0">
                  <c:v>Sea Salt Extinction Fraction</c:v>
                </c:pt>
              </c:strCache>
            </c:strRef>
          </c:tx>
          <c:spPr>
            <a:solidFill>
              <a:srgbClr val="224AFB"/>
            </a:solidFill>
          </c:spPr>
          <c:invertIfNegative val="0"/>
          <c:cat>
            <c:numRef>
              <c:f>Species!$B$3:$B$14</c:f>
              <c:numCache>
                <c:formatCode>General</c:formatCode>
                <c:ptCount val="1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</c:numCache>
            </c:numRef>
          </c:cat>
          <c:val>
            <c:numRef>
              <c:f>Species!$BM$339:$BM$367</c:f>
              <c:numCache>
                <c:formatCode>0.00</c:formatCode>
                <c:ptCount val="29"/>
                <c:pt idx="0">
                  <c:v>3.2178658199453994E-2</c:v>
                </c:pt>
                <c:pt idx="1">
                  <c:v>9.0226143311519597E-2</c:v>
                </c:pt>
                <c:pt idx="2">
                  <c:v>1.0239872579785999E-3</c:v>
                </c:pt>
                <c:pt idx="3">
                  <c:v>4.4259912029768408E-2</c:v>
                </c:pt>
                <c:pt idx="4">
                  <c:v>8.9301588141101659E-2</c:v>
                </c:pt>
                <c:pt idx="5">
                  <c:v>4.5781434863221171E-2</c:v>
                </c:pt>
                <c:pt idx="6">
                  <c:v>9.7390586008046343E-2</c:v>
                </c:pt>
                <c:pt idx="7">
                  <c:v>6.6377257947530979E-2</c:v>
                </c:pt>
                <c:pt idx="8">
                  <c:v>5.0669590384015376E-2</c:v>
                </c:pt>
                <c:pt idx="9">
                  <c:v>3.3648379877967483E-2</c:v>
                </c:pt>
                <c:pt idx="10">
                  <c:v>2.6938532836642819E-2</c:v>
                </c:pt>
                <c:pt idx="11">
                  <c:v>0.10120839958224827</c:v>
                </c:pt>
                <c:pt idx="12">
                  <c:v>3.940875018949358E-2</c:v>
                </c:pt>
                <c:pt idx="13">
                  <c:v>0.10350162689087131</c:v>
                </c:pt>
                <c:pt idx="14">
                  <c:v>5.7506289376119998E-2</c:v>
                </c:pt>
                <c:pt idx="15">
                  <c:v>2.7801394840529212E-2</c:v>
                </c:pt>
                <c:pt idx="16">
                  <c:v>1.6601013222878921E-2</c:v>
                </c:pt>
                <c:pt idx="17">
                  <c:v>2.2296367091819317E-2</c:v>
                </c:pt>
                <c:pt idx="18">
                  <c:v>5.8928477627254963E-2</c:v>
                </c:pt>
                <c:pt idx="19">
                  <c:v>5.7136633968663142E-2</c:v>
                </c:pt>
                <c:pt idx="20">
                  <c:v>5.0146657056018333E-2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493-4A33-81A2-5F533FECDF16}"/>
            </c:ext>
          </c:extLst>
        </c:ser>
        <c:ser>
          <c:idx val="10"/>
          <c:order val="9"/>
          <c:tx>
            <c:strRef>
              <c:f>Species!$BN$2</c:f>
              <c:strCache>
                <c:ptCount val="1"/>
                <c:pt idx="0">
                  <c:v>Rayleigh Extinction Fraction</c:v>
                </c:pt>
              </c:strCache>
            </c:strRef>
          </c:tx>
          <c:spPr>
            <a:solidFill>
              <a:srgbClr val="FF99FF"/>
            </a:solidFill>
          </c:spPr>
          <c:invertIfNegative val="0"/>
          <c:cat>
            <c:numRef>
              <c:f>Species!$B$3:$B$14</c:f>
              <c:numCache>
                <c:formatCode>General</c:formatCode>
                <c:ptCount val="1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</c:numCache>
            </c:numRef>
          </c:cat>
          <c:val>
            <c:numRef>
              <c:f>Species!$BN$339:$BN$367</c:f>
              <c:numCache>
                <c:formatCode>0.00</c:formatCode>
                <c:ptCount val="29"/>
                <c:pt idx="0">
                  <c:v>3.5534829315604082</c:v>
                </c:pt>
                <c:pt idx="1">
                  <c:v>3.4887984782439752</c:v>
                </c:pt>
                <c:pt idx="2">
                  <c:v>3.567359426462859</c:v>
                </c:pt>
                <c:pt idx="3">
                  <c:v>3.4004709816548568</c:v>
                </c:pt>
                <c:pt idx="4">
                  <c:v>3.4933685638908862</c:v>
                </c:pt>
                <c:pt idx="5">
                  <c:v>3.4857768113894361</c:v>
                </c:pt>
                <c:pt idx="6">
                  <c:v>3.5892958413371803</c:v>
                </c:pt>
                <c:pt idx="7">
                  <c:v>3.5619754663820511</c:v>
                </c:pt>
                <c:pt idx="8">
                  <c:v>3.4127447695305748</c:v>
                </c:pt>
                <c:pt idx="9">
                  <c:v>3.4607612619038663</c:v>
                </c:pt>
                <c:pt idx="10">
                  <c:v>3.586500704450037</c:v>
                </c:pt>
                <c:pt idx="11">
                  <c:v>3.4557858980002911</c:v>
                </c:pt>
                <c:pt idx="12">
                  <c:v>3.639266477191982</c:v>
                </c:pt>
                <c:pt idx="13">
                  <c:v>3.4549697093276182</c:v>
                </c:pt>
                <c:pt idx="14">
                  <c:v>3.518158510354517</c:v>
                </c:pt>
                <c:pt idx="15">
                  <c:v>3.2768366907976025</c:v>
                </c:pt>
                <c:pt idx="16">
                  <c:v>3.4043520372045024</c:v>
                </c:pt>
                <c:pt idx="17">
                  <c:v>3.2979609833875316</c:v>
                </c:pt>
                <c:pt idx="18">
                  <c:v>3.2326452286783165</c:v>
                </c:pt>
                <c:pt idx="19">
                  <c:v>3.3215950552509175</c:v>
                </c:pt>
                <c:pt idx="20">
                  <c:v>3.0773552039163459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9493-4A33-81A2-5F533FECDF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86356864"/>
        <c:axId val="186358784"/>
      </c:barChart>
      <c:lineChart>
        <c:grouping val="standard"/>
        <c:varyColors val="0"/>
        <c:ser>
          <c:idx val="2"/>
          <c:order val="0"/>
          <c:tx>
            <c:v>Natural Conditions</c:v>
          </c:tx>
          <c:spPr>
            <a:ln w="31750">
              <a:solidFill>
                <a:schemeClr val="accent1"/>
              </a:solidFill>
              <a:prstDash val="sysDot"/>
            </a:ln>
          </c:spPr>
          <c:marker>
            <c:symbol val="none"/>
          </c:marker>
          <c:cat>
            <c:numRef>
              <c:f>Species!$B$3:$B$31</c:f>
              <c:numCache>
                <c:formatCode>General</c:formatCode>
                <c:ptCount val="29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</c:numCache>
            </c:numRef>
          </c:cat>
          <c:val>
            <c:numRef>
              <c:f>Species!$G$339:$G$367</c:f>
              <c:numCache>
                <c:formatCode>0.00</c:formatCode>
                <c:ptCount val="29"/>
                <c:pt idx="0">
                  <c:v>3.1463273572000001</c:v>
                </c:pt>
                <c:pt idx="1">
                  <c:v>3.1463273572000001</c:v>
                </c:pt>
                <c:pt idx="2">
                  <c:v>3.1463273572000001</c:v>
                </c:pt>
                <c:pt idx="3">
                  <c:v>3.1463273572000001</c:v>
                </c:pt>
                <c:pt idx="4">
                  <c:v>3.1463273572000001</c:v>
                </c:pt>
                <c:pt idx="5">
                  <c:v>3.1463273572000001</c:v>
                </c:pt>
                <c:pt idx="6">
                  <c:v>3.1463273572000001</c:v>
                </c:pt>
                <c:pt idx="7">
                  <c:v>3.1463273572000001</c:v>
                </c:pt>
                <c:pt idx="8">
                  <c:v>3.1463273572000001</c:v>
                </c:pt>
                <c:pt idx="9">
                  <c:v>3.1463273572000001</c:v>
                </c:pt>
                <c:pt idx="10">
                  <c:v>3.1463273572000001</c:v>
                </c:pt>
                <c:pt idx="11">
                  <c:v>3.1463273572000001</c:v>
                </c:pt>
                <c:pt idx="12">
                  <c:v>3.1463273572000001</c:v>
                </c:pt>
                <c:pt idx="13">
                  <c:v>3.1463273572000001</c:v>
                </c:pt>
                <c:pt idx="14">
                  <c:v>3.1463273572000001</c:v>
                </c:pt>
                <c:pt idx="15">
                  <c:v>3.1463273572000001</c:v>
                </c:pt>
                <c:pt idx="16">
                  <c:v>3.1463273572000001</c:v>
                </c:pt>
                <c:pt idx="17">
                  <c:v>3.1463273572000001</c:v>
                </c:pt>
                <c:pt idx="18">
                  <c:v>3.1463273572000001</c:v>
                </c:pt>
                <c:pt idx="19">
                  <c:v>3.1463273572000001</c:v>
                </c:pt>
                <c:pt idx="20">
                  <c:v>3.1463273572000001</c:v>
                </c:pt>
                <c:pt idx="21">
                  <c:v>3.1463273572000001</c:v>
                </c:pt>
                <c:pt idx="22">
                  <c:v>3.1463273572000001</c:v>
                </c:pt>
                <c:pt idx="23">
                  <c:v>3.1463273572000001</c:v>
                </c:pt>
                <c:pt idx="24">
                  <c:v>3.1463273572000001</c:v>
                </c:pt>
                <c:pt idx="25">
                  <c:v>3.1463273572000001</c:v>
                </c:pt>
                <c:pt idx="26">
                  <c:v>3.1463273572000001</c:v>
                </c:pt>
                <c:pt idx="27">
                  <c:v>3.1463273572000001</c:v>
                </c:pt>
                <c:pt idx="28">
                  <c:v>3.1463273572000001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9493-4A33-81A2-5F533FECDF16}"/>
            </c:ext>
          </c:extLst>
        </c:ser>
        <c:ser>
          <c:idx val="1"/>
          <c:order val="1"/>
          <c:tx>
            <c:strRef>
              <c:f>Species!$BE$2</c:f>
              <c:strCache>
                <c:ptCount val="1"/>
                <c:pt idx="0">
                  <c:v>Haze Index - Annual</c:v>
                </c:pt>
              </c:strCache>
            </c:strRef>
          </c:tx>
          <c:spPr>
            <a:ln w="15875">
              <a:solidFill>
                <a:schemeClr val="tx1"/>
              </a:solidFill>
            </a:ln>
          </c:spPr>
          <c:marker>
            <c:symbol val="circle"/>
            <c:size val="7"/>
            <c:spPr>
              <a:solidFill>
                <a:schemeClr val="bg1"/>
              </a:solidFill>
              <a:ln w="12700">
                <a:solidFill>
                  <a:schemeClr val="tx1"/>
                </a:solidFill>
              </a:ln>
            </c:spPr>
          </c:marker>
          <c:cat>
            <c:numRef>
              <c:f>Species!$B$3:$B$31</c:f>
              <c:numCache>
                <c:formatCode>General</c:formatCode>
                <c:ptCount val="29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</c:numCache>
            </c:numRef>
          </c:cat>
          <c:val>
            <c:numRef>
              <c:f>Species!$BE$339:$BE$367</c:f>
              <c:numCache>
                <c:formatCode>0.00</c:formatCode>
                <c:ptCount val="29"/>
                <c:pt idx="0">
                  <c:v>11.079403684210527</c:v>
                </c:pt>
                <c:pt idx="1">
                  <c:v>13.210694285714288</c:v>
                </c:pt>
                <c:pt idx="2">
                  <c:v>11.492608695652173</c:v>
                </c:pt>
                <c:pt idx="3">
                  <c:v>9.4794200000000011</c:v>
                </c:pt>
                <c:pt idx="4">
                  <c:v>9.5539395652173944</c:v>
                </c:pt>
                <c:pt idx="5">
                  <c:v>10.482019130434782</c:v>
                </c:pt>
                <c:pt idx="6">
                  <c:v>10.592410952380956</c:v>
                </c:pt>
                <c:pt idx="7">
                  <c:v>11.129924782608693</c:v>
                </c:pt>
                <c:pt idx="8">
                  <c:v>8.1589549999999988</c:v>
                </c:pt>
                <c:pt idx="9">
                  <c:v>8.2333234782608695</c:v>
                </c:pt>
                <c:pt idx="10">
                  <c:v>9.7869190909090911</c:v>
                </c:pt>
                <c:pt idx="11">
                  <c:v>7.8694421739130425</c:v>
                </c:pt>
                <c:pt idx="12">
                  <c:v>9.6250933333333339</c:v>
                </c:pt>
                <c:pt idx="13">
                  <c:v>7.5015527272727276</c:v>
                </c:pt>
                <c:pt idx="14">
                  <c:v>8.0176504347826079</c:v>
                </c:pt>
                <c:pt idx="15">
                  <c:v>6.498550434782608</c:v>
                </c:pt>
                <c:pt idx="16">
                  <c:v>7.3168409090909101</c:v>
                </c:pt>
                <c:pt idx="17">
                  <c:v>6.3530713043478269</c:v>
                </c:pt>
                <c:pt idx="18">
                  <c:v>6.086503636363636</c:v>
                </c:pt>
                <c:pt idx="19">
                  <c:v>6.43722652173913</c:v>
                </c:pt>
                <c:pt idx="20">
                  <c:v>5.3549837499999997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493-4A33-81A2-5F533FECDF16}"/>
            </c:ext>
          </c:extLst>
        </c:ser>
        <c:ser>
          <c:idx val="12"/>
          <c:order val="10"/>
          <c:tx>
            <c:strRef>
              <c:f>Species!$J$2</c:f>
              <c:strCache>
                <c:ptCount val="1"/>
                <c:pt idx="0">
                  <c:v>Haze Index - 5-Year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cat>
            <c:numRef>
              <c:f>Species!$B$3:$B$31</c:f>
              <c:numCache>
                <c:formatCode>General</c:formatCode>
                <c:ptCount val="29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</c:numCache>
            </c:numRef>
          </c:cat>
          <c:val>
            <c:numRef>
              <c:f>Species!$J$339:$J$367</c:f>
              <c:numCache>
                <c:formatCode>0.00</c:formatCode>
                <c:ptCount val="29"/>
                <c:pt idx="4">
                  <c:v>10.963213246158876</c:v>
                </c:pt>
                <c:pt idx="5">
                  <c:v>10.843736335403728</c:v>
                </c:pt>
                <c:pt idx="6">
                  <c:v>10.320079668737062</c:v>
                </c:pt>
                <c:pt idx="7">
                  <c:v>10.247542886128366</c:v>
                </c:pt>
                <c:pt idx="8">
                  <c:v>9.9834498861283656</c:v>
                </c:pt>
                <c:pt idx="9">
                  <c:v>9.719326668737061</c:v>
                </c:pt>
                <c:pt idx="10">
                  <c:v>9.5803066608319227</c:v>
                </c:pt>
                <c:pt idx="11">
                  <c:v>9.0357129051383396</c:v>
                </c:pt>
                <c:pt idx="12">
                  <c:v>8.7347466152832673</c:v>
                </c:pt>
                <c:pt idx="13">
                  <c:v>8.603266160737812</c:v>
                </c:pt>
                <c:pt idx="14">
                  <c:v>8.5601315520421615</c:v>
                </c:pt>
                <c:pt idx="15">
                  <c:v>7.9024578208168634</c:v>
                </c:pt>
                <c:pt idx="16">
                  <c:v>7.7919375678524379</c:v>
                </c:pt>
                <c:pt idx="17">
                  <c:v>7.1375331620553357</c:v>
                </c:pt>
                <c:pt idx="18">
                  <c:v>6.8545233438735185</c:v>
                </c:pt>
                <c:pt idx="19">
                  <c:v>6.5384385612648215</c:v>
                </c:pt>
                <c:pt idx="20">
                  <c:v>6.3097252243083002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493-4A33-81A2-5F533FECDF16}"/>
            </c:ext>
          </c:extLst>
        </c:ser>
        <c:ser>
          <c:idx val="0"/>
          <c:order val="11"/>
          <c:tx>
            <c:strRef>
              <c:f>Species!$C$2</c:f>
              <c:strCache>
                <c:ptCount val="1"/>
                <c:pt idx="0">
                  <c:v>No Degradation</c:v>
                </c:pt>
              </c:strCache>
            </c:strRef>
          </c:tx>
          <c:spPr>
            <a:ln w="22225">
              <a:solidFill>
                <a:schemeClr val="tx1"/>
              </a:solidFill>
              <a:prstDash val="dash"/>
            </a:ln>
          </c:spPr>
          <c:marker>
            <c:symbol val="none"/>
          </c:marker>
          <c:cat>
            <c:numRef>
              <c:f>Species!$B$3:$B$31</c:f>
              <c:numCache>
                <c:formatCode>General</c:formatCode>
                <c:ptCount val="29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</c:numCache>
            </c:numRef>
          </c:cat>
          <c:val>
            <c:numRef>
              <c:f>Species!$C$339:$C$367</c:f>
              <c:numCache>
                <c:formatCode>0.00</c:formatCode>
                <c:ptCount val="29"/>
                <c:pt idx="4">
                  <c:v>10.963213246158876</c:v>
                </c:pt>
                <c:pt idx="5">
                  <c:v>10.963213246158876</c:v>
                </c:pt>
                <c:pt idx="6">
                  <c:v>10.963213246158876</c:v>
                </c:pt>
                <c:pt idx="7">
                  <c:v>10.963213246158876</c:v>
                </c:pt>
                <c:pt idx="8">
                  <c:v>10.963213246158876</c:v>
                </c:pt>
                <c:pt idx="9">
                  <c:v>10.963213246158876</c:v>
                </c:pt>
                <c:pt idx="10">
                  <c:v>10.963213246158876</c:v>
                </c:pt>
                <c:pt idx="11">
                  <c:v>10.963213246158876</c:v>
                </c:pt>
                <c:pt idx="12">
                  <c:v>10.963213246158876</c:v>
                </c:pt>
                <c:pt idx="13">
                  <c:v>10.963213246158876</c:v>
                </c:pt>
                <c:pt idx="14">
                  <c:v>10.963213246158876</c:v>
                </c:pt>
                <c:pt idx="15">
                  <c:v>10.963213246158876</c:v>
                </c:pt>
                <c:pt idx="16">
                  <c:v>10.963213246158876</c:v>
                </c:pt>
                <c:pt idx="17">
                  <c:v>10.963213246158876</c:v>
                </c:pt>
                <c:pt idx="18">
                  <c:v>10.963213246158876</c:v>
                </c:pt>
                <c:pt idx="19">
                  <c:v>10.963213246158876</c:v>
                </c:pt>
                <c:pt idx="20">
                  <c:v>10.963213246158876</c:v>
                </c:pt>
                <c:pt idx="21">
                  <c:v>10.963213246158876</c:v>
                </c:pt>
                <c:pt idx="22">
                  <c:v>10.963213246158876</c:v>
                </c:pt>
                <c:pt idx="23">
                  <c:v>10.963213246158876</c:v>
                </c:pt>
                <c:pt idx="24">
                  <c:v>10.963213246158876</c:v>
                </c:pt>
                <c:pt idx="25">
                  <c:v>10.963213246158876</c:v>
                </c:pt>
                <c:pt idx="26">
                  <c:v>10.963213246158876</c:v>
                </c:pt>
                <c:pt idx="27">
                  <c:v>10.963213246158876</c:v>
                </c:pt>
                <c:pt idx="28">
                  <c:v>10.963213246158876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493-4A33-81A2-5F533FECDF16}"/>
            </c:ext>
          </c:extLst>
        </c:ser>
        <c:ser>
          <c:idx val="14"/>
          <c:order val="12"/>
          <c:tx>
            <c:strRef>
              <c:f>Species!$K$2</c:f>
              <c:strCache>
                <c:ptCount val="1"/>
                <c:pt idx="0">
                  <c:v>Base Case - 20% Clearest</c:v>
                </c:pt>
              </c:strCache>
            </c:strRef>
          </c:tx>
          <c:spPr>
            <a:ln>
              <a:noFill/>
            </a:ln>
          </c:spPr>
          <c:marker>
            <c:symbol val="x"/>
            <c:size val="7"/>
            <c:spPr>
              <a:noFill/>
              <a:ln>
                <a:solidFill>
                  <a:srgbClr val="FF0000"/>
                </a:solidFill>
              </a:ln>
            </c:spPr>
          </c:marker>
          <c:val>
            <c:numRef>
              <c:f>Species!$K$339:$K$367</c:f>
              <c:numCache>
                <c:formatCode>0.00</c:formatCode>
                <c:ptCount val="29"/>
                <c:pt idx="28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DE-42C5-A033-58C5502D1F0F}"/>
            </c:ext>
          </c:extLst>
        </c:ser>
        <c:ser>
          <c:idx val="13"/>
          <c:order val="13"/>
          <c:tx>
            <c:v>Reasonable Progress Goal (RPG)</c:v>
          </c:tx>
          <c:spPr>
            <a:ln>
              <a:noFill/>
            </a:ln>
          </c:spPr>
          <c:marker>
            <c:symbol val="plus"/>
            <c:size val="7"/>
            <c:spPr>
              <a:ln>
                <a:solidFill>
                  <a:schemeClr val="tx1"/>
                </a:solidFill>
              </a:ln>
            </c:spPr>
          </c:marker>
          <c:cat>
            <c:numRef>
              <c:f>Species!$B$3:$B$31</c:f>
              <c:numCache>
                <c:formatCode>General</c:formatCode>
                <c:ptCount val="29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</c:numCache>
            </c:numRef>
          </c:cat>
          <c:val>
            <c:numRef>
              <c:f>Species!$L$339:$L$367</c:f>
              <c:numCache>
                <c:formatCode>0.00</c:formatCode>
                <c:ptCount val="29"/>
                <c:pt idx="28">
                  <c:v>6.83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9493-4A33-81A2-5F533FECDF16}"/>
            </c:ext>
          </c:extLst>
        </c:ser>
        <c:ser>
          <c:idx val="11"/>
          <c:order val="14"/>
          <c:tx>
            <c:v>Straight Line Path to RPG</c:v>
          </c:tx>
          <c:spPr>
            <a:ln w="22225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numRef>
              <c:f>Species!$B$3:$B$31</c:f>
              <c:numCache>
                <c:formatCode>General</c:formatCode>
                <c:ptCount val="29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</c:numCache>
            </c:numRef>
          </c:cat>
          <c:val>
            <c:numRef>
              <c:f>Species!$E$339:$E$367</c:f>
              <c:numCache>
                <c:formatCode>0.00</c:formatCode>
                <c:ptCount val="29"/>
                <c:pt idx="4">
                  <c:v>10.963213246158876</c:v>
                </c:pt>
                <c:pt idx="5">
                  <c:v>10.790996027568923</c:v>
                </c:pt>
                <c:pt idx="6">
                  <c:v>10.61877880897897</c:v>
                </c:pt>
                <c:pt idx="7">
                  <c:v>10.446561590389017</c:v>
                </c:pt>
                <c:pt idx="8">
                  <c:v>10.274344371799064</c:v>
                </c:pt>
                <c:pt idx="9">
                  <c:v>10.102127153209111</c:v>
                </c:pt>
                <c:pt idx="10">
                  <c:v>9.9299099346191575</c:v>
                </c:pt>
                <c:pt idx="11">
                  <c:v>9.7576927160292044</c:v>
                </c:pt>
                <c:pt idx="12">
                  <c:v>9.5854754974392513</c:v>
                </c:pt>
                <c:pt idx="13">
                  <c:v>9.4132582788492982</c:v>
                </c:pt>
                <c:pt idx="14">
                  <c:v>9.2410410602593451</c:v>
                </c:pt>
                <c:pt idx="15">
                  <c:v>9.068823841669392</c:v>
                </c:pt>
                <c:pt idx="16">
                  <c:v>8.8966066230794389</c:v>
                </c:pt>
                <c:pt idx="17">
                  <c:v>8.7243894044894859</c:v>
                </c:pt>
                <c:pt idx="18">
                  <c:v>8.5521721858995328</c:v>
                </c:pt>
                <c:pt idx="19">
                  <c:v>8.3799549673095797</c:v>
                </c:pt>
                <c:pt idx="20">
                  <c:v>8.2077377487196266</c:v>
                </c:pt>
                <c:pt idx="21">
                  <c:v>8.0355205301296735</c:v>
                </c:pt>
                <c:pt idx="22">
                  <c:v>7.8633033115397204</c:v>
                </c:pt>
                <c:pt idx="23">
                  <c:v>7.6910860929497673</c:v>
                </c:pt>
                <c:pt idx="24">
                  <c:v>7.5188688743598142</c:v>
                </c:pt>
                <c:pt idx="25">
                  <c:v>7.3466516557698611</c:v>
                </c:pt>
                <c:pt idx="26">
                  <c:v>7.174434437179908</c:v>
                </c:pt>
                <c:pt idx="27">
                  <c:v>7.0022172185899549</c:v>
                </c:pt>
                <c:pt idx="28">
                  <c:v>6.83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9493-4A33-81A2-5F533FECDF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6356864"/>
        <c:axId val="186358784"/>
      </c:lineChart>
      <c:catAx>
        <c:axId val="18635686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 sz="1200"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186358784"/>
        <c:crosses val="autoZero"/>
        <c:auto val="1"/>
        <c:lblAlgn val="ctr"/>
        <c:lblOffset val="100"/>
        <c:noMultiLvlLbl val="0"/>
      </c:catAx>
      <c:valAx>
        <c:axId val="186358784"/>
        <c:scaling>
          <c:orientation val="minMax"/>
          <c:max val="31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400"/>
                </a:pPr>
                <a:r>
                  <a:rPr lang="en-US" sz="1400"/>
                  <a:t>Haze Index (deciviews)</a:t>
                </a:r>
              </a:p>
            </c:rich>
          </c:tx>
          <c:overlay val="0"/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1200"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186356864"/>
        <c:crosses val="autoZero"/>
        <c:crossBetween val="between"/>
        <c:majorUnit val="5"/>
      </c:valAx>
    </c:plotArea>
    <c:legend>
      <c:legendPos val="r"/>
      <c:overlay val="0"/>
      <c:spPr>
        <a:solidFill>
          <a:schemeClr val="bg1"/>
        </a:solidFill>
        <a:ln>
          <a:solidFill>
            <a:schemeClr val="tx1"/>
          </a:solidFill>
        </a:ln>
      </c:spPr>
    </c:legend>
    <c:plotVisOnly val="1"/>
    <c:dispBlanksAs val="gap"/>
    <c:showDLblsOverMax val="0"/>
  </c:chart>
  <c:spPr>
    <a:ln>
      <a:noFill/>
    </a:ln>
  </c:spPr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3"/>
          <c:order val="1"/>
          <c:tx>
            <c:strRef>
              <c:f>Species!$BQ$2</c:f>
              <c:strCache>
                <c:ptCount val="1"/>
                <c:pt idx="0">
                  <c:v>Sulfate Extinction Fraction</c:v>
                </c:pt>
              </c:strCache>
            </c:strRef>
          </c:tx>
          <c:spPr>
            <a:solidFill>
              <a:srgbClr val="FDF733"/>
            </a:solidFill>
          </c:spPr>
          <c:invertIfNegative val="0"/>
          <c:cat>
            <c:numRef>
              <c:f>Species!$B$3:$B$31</c:f>
              <c:numCache>
                <c:formatCode>General</c:formatCode>
                <c:ptCount val="29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</c:numCache>
            </c:numRef>
          </c:cat>
          <c:val>
            <c:numRef>
              <c:f>Species!$BQ$339:$BQ$367</c:f>
              <c:numCache>
                <c:formatCode>0.00</c:formatCode>
                <c:ptCount val="29"/>
                <c:pt idx="0">
                  <c:v>21.822622269875335</c:v>
                </c:pt>
                <c:pt idx="1">
                  <c:v>22.411161559146276</c:v>
                </c:pt>
                <c:pt idx="2">
                  <c:v>24.89530892358076</c:v>
                </c:pt>
                <c:pt idx="3">
                  <c:v>22.694536553261507</c:v>
                </c:pt>
                <c:pt idx="4">
                  <c:v>23.82746009071176</c:v>
                </c:pt>
                <c:pt idx="5">
                  <c:v>26.323073778542643</c:v>
                </c:pt>
                <c:pt idx="6">
                  <c:v>22.973234375705825</c:v>
                </c:pt>
                <c:pt idx="7">
                  <c:v>22.601178977491141</c:v>
                </c:pt>
                <c:pt idx="8">
                  <c:v>17.9619328283191</c:v>
                </c:pt>
                <c:pt idx="9">
                  <c:v>14.782878811243</c:v>
                </c:pt>
                <c:pt idx="10">
                  <c:v>14.846604323522703</c:v>
                </c:pt>
                <c:pt idx="11">
                  <c:v>15.658784098714774</c:v>
                </c:pt>
                <c:pt idx="12">
                  <c:v>12.265792183791675</c:v>
                </c:pt>
                <c:pt idx="13">
                  <c:v>10.843623230187205</c:v>
                </c:pt>
                <c:pt idx="14">
                  <c:v>10.526983897705572</c:v>
                </c:pt>
                <c:pt idx="15">
                  <c:v>9.9384383441758786</c:v>
                </c:pt>
                <c:pt idx="16">
                  <c:v>7.6535916126826695</c:v>
                </c:pt>
                <c:pt idx="17">
                  <c:v>6.1870433539233201</c:v>
                </c:pt>
                <c:pt idx="18">
                  <c:v>5.6498734453247419</c:v>
                </c:pt>
                <c:pt idx="19">
                  <c:v>5.6925035865005782</c:v>
                </c:pt>
                <c:pt idx="20">
                  <c:v>4.3237978892583406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10-45DB-A520-E164E6BCCF58}"/>
            </c:ext>
          </c:extLst>
        </c:ser>
        <c:ser>
          <c:idx val="4"/>
          <c:order val="2"/>
          <c:tx>
            <c:strRef>
              <c:f>Species!$BR$2</c:f>
              <c:strCache>
                <c:ptCount val="1"/>
                <c:pt idx="0">
                  <c:v>Nitrate Extinction Fraction</c:v>
                </c:pt>
              </c:strCache>
            </c:strRef>
          </c:tx>
          <c:spPr>
            <a:solidFill>
              <a:srgbClr val="ED462F"/>
            </a:solidFill>
          </c:spPr>
          <c:invertIfNegative val="0"/>
          <c:cat>
            <c:numRef>
              <c:f>Species!$B$3:$B$31</c:f>
              <c:numCache>
                <c:formatCode>General</c:formatCode>
                <c:ptCount val="29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</c:numCache>
            </c:numRef>
          </c:cat>
          <c:val>
            <c:numRef>
              <c:f>Species!$BR$339:$BR$367</c:f>
              <c:numCache>
                <c:formatCode>0.00</c:formatCode>
                <c:ptCount val="29"/>
                <c:pt idx="0">
                  <c:v>0.70851595695829817</c:v>
                </c:pt>
                <c:pt idx="1">
                  <c:v>1.4060519508382805</c:v>
                </c:pt>
                <c:pt idx="2">
                  <c:v>0.77078790037008527</c:v>
                </c:pt>
                <c:pt idx="3">
                  <c:v>0.84681085308630921</c:v>
                </c:pt>
                <c:pt idx="4">
                  <c:v>0.91624256653666791</c:v>
                </c:pt>
                <c:pt idx="5">
                  <c:v>0.59218276260815883</c:v>
                </c:pt>
                <c:pt idx="6">
                  <c:v>0.49541691728263232</c:v>
                </c:pt>
                <c:pt idx="7">
                  <c:v>0.64291881648879157</c:v>
                </c:pt>
                <c:pt idx="8">
                  <c:v>1.2327617946186862</c:v>
                </c:pt>
                <c:pt idx="9">
                  <c:v>0.93808198414702682</c:v>
                </c:pt>
                <c:pt idx="10">
                  <c:v>1.8940182998295327</c:v>
                </c:pt>
                <c:pt idx="11">
                  <c:v>0.90339787792053716</c:v>
                </c:pt>
                <c:pt idx="12">
                  <c:v>1.2280627192110936</c:v>
                </c:pt>
                <c:pt idx="13">
                  <c:v>2.8839287881372311</c:v>
                </c:pt>
                <c:pt idx="14">
                  <c:v>2.5044799686527686</c:v>
                </c:pt>
                <c:pt idx="15">
                  <c:v>2.0995921949490914</c:v>
                </c:pt>
                <c:pt idx="16">
                  <c:v>2.8816967767814941</c:v>
                </c:pt>
                <c:pt idx="17">
                  <c:v>3.4423762729516296</c:v>
                </c:pt>
                <c:pt idx="18">
                  <c:v>3.7228533254366272</c:v>
                </c:pt>
                <c:pt idx="19">
                  <c:v>3.5232512016744653</c:v>
                </c:pt>
                <c:pt idx="20">
                  <c:v>2.9239002669634266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B10-45DB-A520-E164E6BCCF58}"/>
            </c:ext>
          </c:extLst>
        </c:ser>
        <c:ser>
          <c:idx val="5"/>
          <c:order val="3"/>
          <c:tx>
            <c:strRef>
              <c:f>Species!$BS$2</c:f>
              <c:strCache>
                <c:ptCount val="1"/>
                <c:pt idx="0">
                  <c:v>Organic Carbon Mass Extinction Fraction</c:v>
                </c:pt>
              </c:strCache>
            </c:strRef>
          </c:tx>
          <c:spPr>
            <a:solidFill>
              <a:srgbClr val="64CE0E"/>
            </a:solidFill>
          </c:spPr>
          <c:invertIfNegative val="0"/>
          <c:cat>
            <c:numRef>
              <c:f>Species!$B$3:$B$31</c:f>
              <c:numCache>
                <c:formatCode>General</c:formatCode>
                <c:ptCount val="29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</c:numCache>
            </c:numRef>
          </c:cat>
          <c:val>
            <c:numRef>
              <c:f>Species!$BS$339:$BS$367</c:f>
              <c:numCache>
                <c:formatCode>0.00</c:formatCode>
                <c:ptCount val="29"/>
                <c:pt idx="0">
                  <c:v>1.6838480164780401</c:v>
                </c:pt>
                <c:pt idx="1">
                  <c:v>1.2102175105346717</c:v>
                </c:pt>
                <c:pt idx="2">
                  <c:v>1.5834683883202763</c:v>
                </c:pt>
                <c:pt idx="3">
                  <c:v>1.6775093639686116</c:v>
                </c:pt>
                <c:pt idx="4">
                  <c:v>1.5220880985971277</c:v>
                </c:pt>
                <c:pt idx="5">
                  <c:v>1.200305406928629</c:v>
                </c:pt>
                <c:pt idx="6">
                  <c:v>1.5286444802856742</c:v>
                </c:pt>
                <c:pt idx="7">
                  <c:v>2.0999882499247597</c:v>
                </c:pt>
                <c:pt idx="8">
                  <c:v>2.0669705382557089</c:v>
                </c:pt>
                <c:pt idx="9">
                  <c:v>1.6131334752963857</c:v>
                </c:pt>
                <c:pt idx="10">
                  <c:v>1.8019521185619582</c:v>
                </c:pt>
                <c:pt idx="11">
                  <c:v>1.8179540707693103</c:v>
                </c:pt>
                <c:pt idx="12">
                  <c:v>1.6441804977513301</c:v>
                </c:pt>
                <c:pt idx="13">
                  <c:v>1.2827640769154498</c:v>
                </c:pt>
                <c:pt idx="14">
                  <c:v>1.4792437095554778</c:v>
                </c:pt>
                <c:pt idx="15">
                  <c:v>2.33982130325156</c:v>
                </c:pt>
                <c:pt idx="16">
                  <c:v>1.7004392730127267</c:v>
                </c:pt>
                <c:pt idx="17">
                  <c:v>2.0754889607069402</c:v>
                </c:pt>
                <c:pt idx="18">
                  <c:v>1.6379070956180388</c:v>
                </c:pt>
                <c:pt idx="19">
                  <c:v>1.5417232179540838</c:v>
                </c:pt>
                <c:pt idx="20">
                  <c:v>1.5270191000647335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B10-45DB-A520-E164E6BCCF58}"/>
            </c:ext>
          </c:extLst>
        </c:ser>
        <c:ser>
          <c:idx val="6"/>
          <c:order val="4"/>
          <c:tx>
            <c:strRef>
              <c:f>Species!$BT$2</c:f>
              <c:strCache>
                <c:ptCount val="1"/>
                <c:pt idx="0">
                  <c:v>Light Absorbing Carbon Extinction Fraction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cat>
            <c:numRef>
              <c:f>Species!$B$3:$B$31</c:f>
              <c:numCache>
                <c:formatCode>General</c:formatCode>
                <c:ptCount val="29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</c:numCache>
            </c:numRef>
          </c:cat>
          <c:val>
            <c:numRef>
              <c:f>Species!$BT$339:$BT$367</c:f>
              <c:numCache>
                <c:formatCode>0.00</c:formatCode>
                <c:ptCount val="29"/>
                <c:pt idx="0">
                  <c:v>0.91200296884807808</c:v>
                </c:pt>
                <c:pt idx="1">
                  <c:v>0.66770173652283804</c:v>
                </c:pt>
                <c:pt idx="2">
                  <c:v>0.65272878127486511</c:v>
                </c:pt>
                <c:pt idx="3">
                  <c:v>0.74149902728747796</c:v>
                </c:pt>
                <c:pt idx="4">
                  <c:v>0.75850174270867354</c:v>
                </c:pt>
                <c:pt idx="5">
                  <c:v>0.63304935367711679</c:v>
                </c:pt>
                <c:pt idx="6">
                  <c:v>0.69283768262958967</c:v>
                </c:pt>
                <c:pt idx="7">
                  <c:v>0.72089719660342821</c:v>
                </c:pt>
                <c:pt idx="8">
                  <c:v>0.72534414044517248</c:v>
                </c:pt>
                <c:pt idx="9">
                  <c:v>0.75191559511926409</c:v>
                </c:pt>
                <c:pt idx="10">
                  <c:v>0.66040917880336658</c:v>
                </c:pt>
                <c:pt idx="11">
                  <c:v>0.65839240089544848</c:v>
                </c:pt>
                <c:pt idx="12">
                  <c:v>0.66255250923680042</c:v>
                </c:pt>
                <c:pt idx="13">
                  <c:v>0.60410601264177277</c:v>
                </c:pt>
                <c:pt idx="14">
                  <c:v>0.65650782046086675</c:v>
                </c:pt>
                <c:pt idx="15">
                  <c:v>0.78489118333451136</c:v>
                </c:pt>
                <c:pt idx="16">
                  <c:v>0.58924361934948055</c:v>
                </c:pt>
                <c:pt idx="17">
                  <c:v>0.71658079100993399</c:v>
                </c:pt>
                <c:pt idx="18">
                  <c:v>0.62768505249524797</c:v>
                </c:pt>
                <c:pt idx="19">
                  <c:v>0.66729509387786057</c:v>
                </c:pt>
                <c:pt idx="20">
                  <c:v>0.55379242877423362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B10-45DB-A520-E164E6BCCF58}"/>
            </c:ext>
          </c:extLst>
        </c:ser>
        <c:ser>
          <c:idx val="7"/>
          <c:order val="5"/>
          <c:tx>
            <c:strRef>
              <c:f>Species!$BU$2</c:f>
              <c:strCache>
                <c:ptCount val="1"/>
                <c:pt idx="0">
                  <c:v>Soil Extinction Fraction</c:v>
                </c:pt>
              </c:strCache>
            </c:strRef>
          </c:tx>
          <c:spPr>
            <a:solidFill>
              <a:srgbClr val="8C4825"/>
            </a:solidFill>
          </c:spPr>
          <c:invertIfNegative val="0"/>
          <c:cat>
            <c:numRef>
              <c:f>Species!$B$3:$B$31</c:f>
              <c:numCache>
                <c:formatCode>General</c:formatCode>
                <c:ptCount val="29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</c:numCache>
            </c:numRef>
          </c:cat>
          <c:val>
            <c:numRef>
              <c:f>Species!$BU$339:$BU$367</c:f>
              <c:numCache>
                <c:formatCode>0.00</c:formatCode>
                <c:ptCount val="29"/>
                <c:pt idx="0">
                  <c:v>6.0949915687680364E-2</c:v>
                </c:pt>
                <c:pt idx="1">
                  <c:v>6.9581526960263346E-2</c:v>
                </c:pt>
                <c:pt idx="2">
                  <c:v>0.15843345474818438</c:v>
                </c:pt>
                <c:pt idx="3">
                  <c:v>7.06372574550546E-2</c:v>
                </c:pt>
                <c:pt idx="4">
                  <c:v>0.14026923098895816</c:v>
                </c:pt>
                <c:pt idx="5">
                  <c:v>6.8778917577037524E-2</c:v>
                </c:pt>
                <c:pt idx="6">
                  <c:v>9.6354377062447677E-2</c:v>
                </c:pt>
                <c:pt idx="7">
                  <c:v>0.11447249615090237</c:v>
                </c:pt>
                <c:pt idx="8">
                  <c:v>0.14079341553751684</c:v>
                </c:pt>
                <c:pt idx="9">
                  <c:v>0.12675703859343254</c:v>
                </c:pt>
                <c:pt idx="10">
                  <c:v>0.12392733212400123</c:v>
                </c:pt>
                <c:pt idx="11">
                  <c:v>7.7510507497098341E-2</c:v>
                </c:pt>
                <c:pt idx="12">
                  <c:v>0.11314383005292322</c:v>
                </c:pt>
                <c:pt idx="13">
                  <c:v>5.1699401881740693E-2</c:v>
                </c:pt>
                <c:pt idx="14">
                  <c:v>6.3196962504517187E-2</c:v>
                </c:pt>
                <c:pt idx="15">
                  <c:v>7.2632009639156905E-2</c:v>
                </c:pt>
                <c:pt idx="16">
                  <c:v>5.6987136791699672E-2</c:v>
                </c:pt>
                <c:pt idx="17">
                  <c:v>5.530367645376956E-2</c:v>
                </c:pt>
                <c:pt idx="18">
                  <c:v>7.7870353458489694E-2</c:v>
                </c:pt>
                <c:pt idx="19">
                  <c:v>5.8708519863524454E-2</c:v>
                </c:pt>
                <c:pt idx="20">
                  <c:v>9.6684542696123962E-2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B10-45DB-A520-E164E6BCCF58}"/>
            </c:ext>
          </c:extLst>
        </c:ser>
        <c:ser>
          <c:idx val="8"/>
          <c:order val="6"/>
          <c:tx>
            <c:strRef>
              <c:f>Species!$BV$2</c:f>
              <c:strCache>
                <c:ptCount val="1"/>
                <c:pt idx="0">
                  <c:v>Coarse Mass Extinction Fraction</c:v>
                </c:pt>
              </c:strCache>
            </c:strRef>
          </c:tx>
          <c:spPr>
            <a:solidFill>
              <a:srgbClr val="BDBDBD"/>
            </a:solidFill>
          </c:spPr>
          <c:invertIfNegative val="0"/>
          <c:cat>
            <c:numRef>
              <c:f>Species!$B$3:$B$31</c:f>
              <c:numCache>
                <c:formatCode>General</c:formatCode>
                <c:ptCount val="29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</c:numCache>
            </c:numRef>
          </c:cat>
          <c:val>
            <c:numRef>
              <c:f>Species!$BV$339:$BV$367</c:f>
              <c:numCache>
                <c:formatCode>0.00</c:formatCode>
                <c:ptCount val="29"/>
                <c:pt idx="0">
                  <c:v>0.34351440269356026</c:v>
                </c:pt>
                <c:pt idx="1">
                  <c:v>0.2861726169372521</c:v>
                </c:pt>
                <c:pt idx="2">
                  <c:v>0.41559704028522826</c:v>
                </c:pt>
                <c:pt idx="3">
                  <c:v>0.26608401073586091</c:v>
                </c:pt>
                <c:pt idx="4">
                  <c:v>0.26209865756342837</c:v>
                </c:pt>
                <c:pt idx="5">
                  <c:v>0.28186184884830623</c:v>
                </c:pt>
                <c:pt idx="6">
                  <c:v>0.31148702542416523</c:v>
                </c:pt>
                <c:pt idx="7">
                  <c:v>0.36973245837656382</c:v>
                </c:pt>
                <c:pt idx="8">
                  <c:v>0.41556423449662738</c:v>
                </c:pt>
                <c:pt idx="9">
                  <c:v>0.48089891911772686</c:v>
                </c:pt>
                <c:pt idx="10">
                  <c:v>0.52610556598189806</c:v>
                </c:pt>
                <c:pt idx="11">
                  <c:v>0.62708598061074816</c:v>
                </c:pt>
                <c:pt idx="12">
                  <c:v>0.53905554536723599</c:v>
                </c:pt>
                <c:pt idx="13">
                  <c:v>0.4024816430988164</c:v>
                </c:pt>
                <c:pt idx="14">
                  <c:v>0.49889848178990204</c:v>
                </c:pt>
                <c:pt idx="15">
                  <c:v>0.5498648961197482</c:v>
                </c:pt>
                <c:pt idx="16">
                  <c:v>0.61957228635282202</c:v>
                </c:pt>
                <c:pt idx="17">
                  <c:v>0.49222004249609119</c:v>
                </c:pt>
                <c:pt idx="18">
                  <c:v>0.39937358748795382</c:v>
                </c:pt>
                <c:pt idx="19">
                  <c:v>0.39998744360991584</c:v>
                </c:pt>
                <c:pt idx="20">
                  <c:v>0.34392898537548505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B10-45DB-A520-E164E6BCCF58}"/>
            </c:ext>
          </c:extLst>
        </c:ser>
        <c:ser>
          <c:idx val="9"/>
          <c:order val="7"/>
          <c:tx>
            <c:strRef>
              <c:f>Species!$BW$2</c:f>
              <c:strCache>
                <c:ptCount val="1"/>
                <c:pt idx="0">
                  <c:v>Sea Salt Extinction Fraction</c:v>
                </c:pt>
              </c:strCache>
            </c:strRef>
          </c:tx>
          <c:spPr>
            <a:solidFill>
              <a:srgbClr val="224AFB"/>
            </a:solidFill>
          </c:spPr>
          <c:invertIfNegative val="0"/>
          <c:cat>
            <c:numRef>
              <c:f>Species!$B$3:$B$31</c:f>
              <c:numCache>
                <c:formatCode>General</c:formatCode>
                <c:ptCount val="29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</c:numCache>
            </c:numRef>
          </c:cat>
          <c:val>
            <c:numRef>
              <c:f>Species!$BW$339:$BW$367</c:f>
              <c:numCache>
                <c:formatCode>0.00</c:formatCode>
                <c:ptCount val="29"/>
                <c:pt idx="0">
                  <c:v>4.8099018631231902E-3</c:v>
                </c:pt>
                <c:pt idx="1">
                  <c:v>4.7481264861011256E-3</c:v>
                </c:pt>
                <c:pt idx="2">
                  <c:v>7.7811809911625921E-4</c:v>
                </c:pt>
                <c:pt idx="3">
                  <c:v>6.7498131552308049E-4</c:v>
                </c:pt>
                <c:pt idx="4">
                  <c:v>5.4624144744292093E-2</c:v>
                </c:pt>
                <c:pt idx="5">
                  <c:v>4.6263215368513265E-2</c:v>
                </c:pt>
                <c:pt idx="6">
                  <c:v>5.0815684270948881E-2</c:v>
                </c:pt>
                <c:pt idx="7">
                  <c:v>4.1883610244274609E-2</c:v>
                </c:pt>
                <c:pt idx="8">
                  <c:v>4.1439754271407066E-2</c:v>
                </c:pt>
                <c:pt idx="9">
                  <c:v>5.6028046008607987E-2</c:v>
                </c:pt>
                <c:pt idx="10">
                  <c:v>5.1910494665008042E-4</c:v>
                </c:pt>
                <c:pt idx="11">
                  <c:v>6.8135931134616579E-2</c:v>
                </c:pt>
                <c:pt idx="12">
                  <c:v>0.11756811283354891</c:v>
                </c:pt>
                <c:pt idx="13">
                  <c:v>6.7243729817146644E-2</c:v>
                </c:pt>
                <c:pt idx="14">
                  <c:v>6.0161620070736367E-2</c:v>
                </c:pt>
                <c:pt idx="15">
                  <c:v>5.5158048480023501E-2</c:v>
                </c:pt>
                <c:pt idx="16">
                  <c:v>4.6749050926950662E-2</c:v>
                </c:pt>
                <c:pt idx="17">
                  <c:v>6.2737672246545376E-2</c:v>
                </c:pt>
                <c:pt idx="18">
                  <c:v>6.5185272852343504E-2</c:v>
                </c:pt>
                <c:pt idx="19">
                  <c:v>6.6303625614217307E-2</c:v>
                </c:pt>
                <c:pt idx="20">
                  <c:v>5.6292050428205551E-2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B10-45DB-A520-E164E6BCCF58}"/>
            </c:ext>
          </c:extLst>
        </c:ser>
        <c:ser>
          <c:idx val="10"/>
          <c:order val="8"/>
          <c:tx>
            <c:strRef>
              <c:f>Species!$BX$2</c:f>
              <c:strCache>
                <c:ptCount val="1"/>
                <c:pt idx="0">
                  <c:v>Rayleigh Extinction Fraction</c:v>
                </c:pt>
              </c:strCache>
            </c:strRef>
          </c:tx>
          <c:spPr>
            <a:solidFill>
              <a:srgbClr val="FF99FF"/>
            </a:solidFill>
          </c:spPr>
          <c:invertIfNegative val="0"/>
          <c:cat>
            <c:numRef>
              <c:f>Species!$B$3:$B$31</c:f>
              <c:numCache>
                <c:formatCode>General</c:formatCode>
                <c:ptCount val="29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</c:numCache>
            </c:numRef>
          </c:cat>
          <c:val>
            <c:numRef>
              <c:f>Species!$BX$339:$BX$367</c:f>
              <c:numCache>
                <c:formatCode>0.00</c:formatCode>
                <c:ptCount val="29"/>
                <c:pt idx="0">
                  <c:v>1.6930014829458089</c:v>
                </c:pt>
                <c:pt idx="1">
                  <c:v>1.5622574583366944</c:v>
                </c:pt>
                <c:pt idx="2">
                  <c:v>1.4133682266548264</c:v>
                </c:pt>
                <c:pt idx="3">
                  <c:v>1.576898959576521</c:v>
                </c:pt>
                <c:pt idx="4">
                  <c:v>1.5189186437072388</c:v>
                </c:pt>
                <c:pt idx="5">
                  <c:v>1.3651395841870007</c:v>
                </c:pt>
                <c:pt idx="6">
                  <c:v>1.6050575493972492</c:v>
                </c:pt>
                <c:pt idx="7">
                  <c:v>1.5802651247643305</c:v>
                </c:pt>
                <c:pt idx="8">
                  <c:v>2.0032482530163507</c:v>
                </c:pt>
                <c:pt idx="9">
                  <c:v>2.4483724910946649</c:v>
                </c:pt>
                <c:pt idx="10">
                  <c:v>2.2681257167461708</c:v>
                </c:pt>
                <c:pt idx="11">
                  <c:v>2.2903924657908048</c:v>
                </c:pt>
                <c:pt idx="12">
                  <c:v>2.724769642622602</c:v>
                </c:pt>
                <c:pt idx="13">
                  <c:v>2.7481631936471791</c:v>
                </c:pt>
                <c:pt idx="14">
                  <c:v>2.7918682562656456</c:v>
                </c:pt>
                <c:pt idx="15">
                  <c:v>2.8086035696915439</c:v>
                </c:pt>
                <c:pt idx="16">
                  <c:v>3.0465762936555838</c:v>
                </c:pt>
                <c:pt idx="17">
                  <c:v>3.1047750635451066</c:v>
                </c:pt>
                <c:pt idx="18">
                  <c:v>3.1921928940923872</c:v>
                </c:pt>
                <c:pt idx="19">
                  <c:v>3.2121969093807401</c:v>
                </c:pt>
                <c:pt idx="20">
                  <c:v>3.4461173013522894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B10-45DB-A520-E164E6BCCF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88328576"/>
        <c:axId val="188330752"/>
      </c:barChart>
      <c:lineChart>
        <c:grouping val="standard"/>
        <c:varyColors val="0"/>
        <c:ser>
          <c:idx val="1"/>
          <c:order val="0"/>
          <c:tx>
            <c:strRef>
              <c:f>Species!$W$2</c:f>
              <c:strCache>
                <c:ptCount val="1"/>
                <c:pt idx="0">
                  <c:v>Haze Index - Annual</c:v>
                </c:pt>
              </c:strCache>
            </c:strRef>
          </c:tx>
          <c:spPr>
            <a:ln w="15875">
              <a:solidFill>
                <a:schemeClr val="tx1"/>
              </a:solidFill>
            </a:ln>
          </c:spPr>
          <c:marker>
            <c:symbol val="circle"/>
            <c:size val="7"/>
            <c:spPr>
              <a:solidFill>
                <a:schemeClr val="bg1"/>
              </a:solidFill>
              <a:ln w="12700">
                <a:solidFill>
                  <a:schemeClr val="tx1"/>
                </a:solidFill>
              </a:ln>
            </c:spPr>
          </c:marker>
          <c:cat>
            <c:numRef>
              <c:f>Species!$B$3:$B$31</c:f>
              <c:numCache>
                <c:formatCode>General</c:formatCode>
                <c:ptCount val="29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</c:numCache>
            </c:numRef>
          </c:cat>
          <c:val>
            <c:numRef>
              <c:f>Species!$W$339:$W$367</c:f>
              <c:numCache>
                <c:formatCode>0.00</c:formatCode>
                <c:ptCount val="29"/>
                <c:pt idx="0">
                  <c:v>27.229264999999998</c:v>
                </c:pt>
                <c:pt idx="1">
                  <c:v>27.617892272727271</c:v>
                </c:pt>
                <c:pt idx="2">
                  <c:v>29.890470833333335</c:v>
                </c:pt>
                <c:pt idx="3">
                  <c:v>27.874650869565219</c:v>
                </c:pt>
                <c:pt idx="4">
                  <c:v>29.000203043478262</c:v>
                </c:pt>
                <c:pt idx="5">
                  <c:v>30.510654583333331</c:v>
                </c:pt>
                <c:pt idx="6">
                  <c:v>27.753847727272728</c:v>
                </c:pt>
                <c:pt idx="7">
                  <c:v>28.171336666666665</c:v>
                </c:pt>
                <c:pt idx="8">
                  <c:v>24.588055600000004</c:v>
                </c:pt>
                <c:pt idx="9">
                  <c:v>21.198066666666666</c:v>
                </c:pt>
                <c:pt idx="10">
                  <c:v>22.121661739130435</c:v>
                </c:pt>
                <c:pt idx="11">
                  <c:v>22.101653333333335</c:v>
                </c:pt>
                <c:pt idx="12">
                  <c:v>19.295124545454545</c:v>
                </c:pt>
                <c:pt idx="13">
                  <c:v>18.884010434782613</c:v>
                </c:pt>
                <c:pt idx="14">
                  <c:v>18.581340833333332</c:v>
                </c:pt>
                <c:pt idx="15">
                  <c:v>18.649001666666667</c:v>
                </c:pt>
                <c:pt idx="16">
                  <c:v>16.594855652173909</c:v>
                </c:pt>
                <c:pt idx="17">
                  <c:v>16.136525833333334</c:v>
                </c:pt>
                <c:pt idx="18">
                  <c:v>15.372941304347824</c:v>
                </c:pt>
                <c:pt idx="19">
                  <c:v>15.161969999999998</c:v>
                </c:pt>
                <c:pt idx="20">
                  <c:v>13.271531599999998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AB10-45DB-A520-E164E6BCCF58}"/>
            </c:ext>
          </c:extLst>
        </c:ser>
        <c:ser>
          <c:idx val="13"/>
          <c:order val="9"/>
          <c:tx>
            <c:strRef>
              <c:f>Species!$X$2</c:f>
              <c:strCache>
                <c:ptCount val="1"/>
                <c:pt idx="0">
                  <c:v>Haze Index - 5-Year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cat>
            <c:numRef>
              <c:f>Species!$B$3:$B$31</c:f>
              <c:numCache>
                <c:formatCode>General</c:formatCode>
                <c:ptCount val="29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</c:numCache>
            </c:numRef>
          </c:cat>
          <c:val>
            <c:numRef>
              <c:f>Species!$X$339:$X$367</c:f>
              <c:numCache>
                <c:formatCode>0.00</c:formatCode>
                <c:ptCount val="29"/>
                <c:pt idx="4">
                  <c:v>28.322496403820814</c:v>
                </c:pt>
                <c:pt idx="5">
                  <c:v>28.978774320487485</c:v>
                </c:pt>
                <c:pt idx="6">
                  <c:v>29.005965411396573</c:v>
                </c:pt>
                <c:pt idx="7">
                  <c:v>28.662138578063242</c:v>
                </c:pt>
                <c:pt idx="8">
                  <c:v>28.004819524150196</c:v>
                </c:pt>
                <c:pt idx="9">
                  <c:v>26.444392248787882</c:v>
                </c:pt>
                <c:pt idx="10">
                  <c:v>24.766593679947299</c:v>
                </c:pt>
                <c:pt idx="11">
                  <c:v>23.636154801159417</c:v>
                </c:pt>
                <c:pt idx="12">
                  <c:v>21.860912376916993</c:v>
                </c:pt>
                <c:pt idx="13">
                  <c:v>20.720103343873518</c:v>
                </c:pt>
                <c:pt idx="14">
                  <c:v>20.196758177206853</c:v>
                </c:pt>
                <c:pt idx="15">
                  <c:v>19.502226162714098</c:v>
                </c:pt>
                <c:pt idx="16">
                  <c:v>18.400866626482212</c:v>
                </c:pt>
                <c:pt idx="17">
                  <c:v>17.769146884057971</c:v>
                </c:pt>
                <c:pt idx="18">
                  <c:v>17.066933057971013</c:v>
                </c:pt>
                <c:pt idx="19">
                  <c:v>16.383058891304344</c:v>
                </c:pt>
                <c:pt idx="20">
                  <c:v>15.307564877971013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AB10-45DB-A520-E164E6BCCF58}"/>
            </c:ext>
          </c:extLst>
        </c:ser>
        <c:ser>
          <c:idx val="2"/>
          <c:order val="10"/>
          <c:tx>
            <c:strRef>
              <c:f>Species!$D$2</c:f>
              <c:strCache>
                <c:ptCount val="1"/>
                <c:pt idx="0">
                  <c:v>Uniform Rate of Progress</c:v>
                </c:pt>
              </c:strCache>
            </c:strRef>
          </c:tx>
          <c:spPr>
            <a:ln w="22225">
              <a:solidFill>
                <a:srgbClr val="FF0000"/>
              </a:solidFill>
              <a:prstDash val="dash"/>
            </a:ln>
          </c:spPr>
          <c:marker>
            <c:symbol val="none"/>
          </c:marker>
          <c:cat>
            <c:numRef>
              <c:f>Species!$B$3:$B$31</c:f>
              <c:numCache>
                <c:formatCode>General</c:formatCode>
                <c:ptCount val="29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</c:numCache>
            </c:numRef>
          </c:cat>
          <c:val>
            <c:numRef>
              <c:f>Species!$D$339:$D$367</c:f>
              <c:numCache>
                <c:formatCode>0.00</c:formatCode>
                <c:ptCount val="29"/>
                <c:pt idx="4">
                  <c:v>28.322496403820814</c:v>
                </c:pt>
                <c:pt idx="5">
                  <c:v>28.009128456640468</c:v>
                </c:pt>
                <c:pt idx="6">
                  <c:v>27.695760509460122</c:v>
                </c:pt>
                <c:pt idx="7">
                  <c:v>27.382392562279776</c:v>
                </c:pt>
                <c:pt idx="8">
                  <c:v>27.06902461509943</c:v>
                </c:pt>
                <c:pt idx="9">
                  <c:v>26.755656667919084</c:v>
                </c:pt>
                <c:pt idx="10">
                  <c:v>26.442288720738738</c:v>
                </c:pt>
                <c:pt idx="11">
                  <c:v>26.128920773558391</c:v>
                </c:pt>
                <c:pt idx="12">
                  <c:v>25.815552826378045</c:v>
                </c:pt>
                <c:pt idx="13">
                  <c:v>25.502184879197699</c:v>
                </c:pt>
                <c:pt idx="14">
                  <c:v>25.188816932017353</c:v>
                </c:pt>
                <c:pt idx="15">
                  <c:v>24.875448984837007</c:v>
                </c:pt>
                <c:pt idx="16">
                  <c:v>24.562081037656661</c:v>
                </c:pt>
                <c:pt idx="17">
                  <c:v>24.248713090476315</c:v>
                </c:pt>
                <c:pt idx="18">
                  <c:v>23.935345143295969</c:v>
                </c:pt>
                <c:pt idx="19">
                  <c:v>23.621977196115623</c:v>
                </c:pt>
                <c:pt idx="20">
                  <c:v>23.308609248935277</c:v>
                </c:pt>
                <c:pt idx="21">
                  <c:v>22.99524130175493</c:v>
                </c:pt>
                <c:pt idx="22">
                  <c:v>22.681873354574584</c:v>
                </c:pt>
                <c:pt idx="23">
                  <c:v>22.368505407394238</c:v>
                </c:pt>
                <c:pt idx="24">
                  <c:v>22.055137460213892</c:v>
                </c:pt>
                <c:pt idx="25">
                  <c:v>21.741769513033546</c:v>
                </c:pt>
                <c:pt idx="26">
                  <c:v>21.4284015658532</c:v>
                </c:pt>
                <c:pt idx="27">
                  <c:v>21.115033618672854</c:v>
                </c:pt>
                <c:pt idx="28">
                  <c:v>20.801665671492508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AB10-45DB-A520-E164E6BCCF58}"/>
            </c:ext>
          </c:extLst>
        </c:ser>
        <c:ser>
          <c:idx val="0"/>
          <c:order val="11"/>
          <c:tx>
            <c:v>Natural Conditions</c:v>
          </c:tx>
          <c:spPr>
            <a:ln w="31750">
              <a:solidFill>
                <a:schemeClr val="accent1"/>
              </a:solidFill>
              <a:prstDash val="sysDot"/>
            </a:ln>
          </c:spPr>
          <c:marker>
            <c:symbol val="none"/>
          </c:marker>
          <c:cat>
            <c:numRef>
              <c:f>Species!$B$3:$B$31</c:f>
              <c:numCache>
                <c:formatCode>General</c:formatCode>
                <c:ptCount val="29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</c:numCache>
            </c:numRef>
          </c:cat>
          <c:val>
            <c:numRef>
              <c:f>Species!$H$339:$H$367</c:f>
              <c:numCache>
                <c:formatCode>0.00</c:formatCode>
                <c:ptCount val="29"/>
                <c:pt idx="0">
                  <c:v>9.5204195729999999</c:v>
                </c:pt>
                <c:pt idx="1">
                  <c:v>9.5204195729999999</c:v>
                </c:pt>
                <c:pt idx="2">
                  <c:v>9.5204195729999999</c:v>
                </c:pt>
                <c:pt idx="3">
                  <c:v>9.5204195729999999</c:v>
                </c:pt>
                <c:pt idx="4">
                  <c:v>9.5204195729999999</c:v>
                </c:pt>
                <c:pt idx="5">
                  <c:v>9.5204195729999999</c:v>
                </c:pt>
                <c:pt idx="6">
                  <c:v>9.5204195729999999</c:v>
                </c:pt>
                <c:pt idx="7">
                  <c:v>9.5204195729999999</c:v>
                </c:pt>
                <c:pt idx="8">
                  <c:v>9.5204195729999999</c:v>
                </c:pt>
                <c:pt idx="9">
                  <c:v>9.5204195729999999</c:v>
                </c:pt>
                <c:pt idx="10">
                  <c:v>9.5204195729999999</c:v>
                </c:pt>
                <c:pt idx="11">
                  <c:v>9.5204195729999999</c:v>
                </c:pt>
                <c:pt idx="12">
                  <c:v>9.5204195729999999</c:v>
                </c:pt>
                <c:pt idx="13">
                  <c:v>9.5204195729999999</c:v>
                </c:pt>
                <c:pt idx="14">
                  <c:v>9.5204195729999999</c:v>
                </c:pt>
                <c:pt idx="15">
                  <c:v>9.5204195729999999</c:v>
                </c:pt>
                <c:pt idx="16">
                  <c:v>9.5204195729999999</c:v>
                </c:pt>
                <c:pt idx="17">
                  <c:v>9.5204195729999999</c:v>
                </c:pt>
                <c:pt idx="18">
                  <c:v>9.5204195729999999</c:v>
                </c:pt>
                <c:pt idx="19">
                  <c:v>9.5204195729999999</c:v>
                </c:pt>
                <c:pt idx="20">
                  <c:v>9.5204195729999999</c:v>
                </c:pt>
                <c:pt idx="21">
                  <c:v>9.5204195729999999</c:v>
                </c:pt>
                <c:pt idx="22">
                  <c:v>9.5204195729999999</c:v>
                </c:pt>
                <c:pt idx="23">
                  <c:v>9.5204195729999999</c:v>
                </c:pt>
                <c:pt idx="24">
                  <c:v>9.5204195729999999</c:v>
                </c:pt>
                <c:pt idx="25">
                  <c:v>9.5204195729999999</c:v>
                </c:pt>
                <c:pt idx="26">
                  <c:v>9.5204195729999999</c:v>
                </c:pt>
                <c:pt idx="27">
                  <c:v>9.5204195729999999</c:v>
                </c:pt>
                <c:pt idx="28">
                  <c:v>9.5204195729999999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AB10-45DB-A520-E164E6BCCF58}"/>
            </c:ext>
          </c:extLst>
        </c:ser>
        <c:ser>
          <c:idx val="11"/>
          <c:order val="12"/>
          <c:tx>
            <c:strRef>
              <c:f>Species!$Y$2</c:f>
              <c:strCache>
                <c:ptCount val="1"/>
                <c:pt idx="0">
                  <c:v>Base Case - 20% Most Impaired</c:v>
                </c:pt>
              </c:strCache>
            </c:strRef>
          </c:tx>
          <c:spPr>
            <a:ln>
              <a:noFill/>
            </a:ln>
          </c:spPr>
          <c:marker>
            <c:symbol val="x"/>
            <c:size val="7"/>
            <c:spPr>
              <a:noFill/>
              <a:ln>
                <a:solidFill>
                  <a:srgbClr val="FF0000"/>
                </a:solidFill>
              </a:ln>
            </c:spPr>
          </c:marker>
          <c:val>
            <c:numRef>
              <c:f>Species!$Y$339:$Y$367</c:f>
              <c:numCache>
                <c:formatCode>0.00</c:formatCode>
                <c:ptCount val="29"/>
                <c:pt idx="28">
                  <c:v>14.54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89-4DCD-9264-0543D9ABB203}"/>
            </c:ext>
          </c:extLst>
        </c:ser>
        <c:ser>
          <c:idx val="14"/>
          <c:order val="13"/>
          <c:tx>
            <c:v>Reasonable Progress Goal (RPG)</c:v>
          </c:tx>
          <c:spPr>
            <a:ln>
              <a:noFill/>
            </a:ln>
          </c:spPr>
          <c:marker>
            <c:symbol val="plus"/>
            <c:size val="7"/>
            <c:spPr>
              <a:ln>
                <a:solidFill>
                  <a:schemeClr val="tx1"/>
                </a:solidFill>
              </a:ln>
            </c:spPr>
          </c:marker>
          <c:cat>
            <c:numRef>
              <c:f>Species!$B$3:$B$31</c:f>
              <c:numCache>
                <c:formatCode>General</c:formatCode>
                <c:ptCount val="29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</c:numCache>
            </c:numRef>
          </c:cat>
          <c:val>
            <c:numRef>
              <c:f>Species!$Z$339:$Z$367</c:f>
              <c:numCache>
                <c:formatCode>0.00</c:formatCode>
                <c:ptCount val="29"/>
                <c:pt idx="28">
                  <c:v>14.25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AB10-45DB-A520-E164E6BCCF58}"/>
            </c:ext>
          </c:extLst>
        </c:ser>
        <c:ser>
          <c:idx val="12"/>
          <c:order val="14"/>
          <c:tx>
            <c:v>Straight Line Path to RPG</c:v>
          </c:tx>
          <c:spPr>
            <a:ln w="22225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numRef>
              <c:f>Species!$B$3:$B$31</c:f>
              <c:numCache>
                <c:formatCode>General</c:formatCode>
                <c:ptCount val="29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</c:numCache>
            </c:numRef>
          </c:cat>
          <c:val>
            <c:numRef>
              <c:f>Species!$F$339:$F$367</c:f>
              <c:numCache>
                <c:formatCode>0.00</c:formatCode>
                <c:ptCount val="29"/>
                <c:pt idx="4">
                  <c:v>28.322496403820814</c:v>
                </c:pt>
                <c:pt idx="5">
                  <c:v>27.736142386994945</c:v>
                </c:pt>
                <c:pt idx="6">
                  <c:v>27.149788370169077</c:v>
                </c:pt>
                <c:pt idx="7">
                  <c:v>26.563434353343208</c:v>
                </c:pt>
                <c:pt idx="8">
                  <c:v>25.977080336517339</c:v>
                </c:pt>
                <c:pt idx="9">
                  <c:v>25.390726319691471</c:v>
                </c:pt>
                <c:pt idx="10">
                  <c:v>24.804372302865602</c:v>
                </c:pt>
                <c:pt idx="11">
                  <c:v>24.218018286039733</c:v>
                </c:pt>
                <c:pt idx="12">
                  <c:v>23.631664269213864</c:v>
                </c:pt>
                <c:pt idx="13">
                  <c:v>23.045310252387996</c:v>
                </c:pt>
                <c:pt idx="14">
                  <c:v>22.458956235562127</c:v>
                </c:pt>
                <c:pt idx="15">
                  <c:v>21.872602218736258</c:v>
                </c:pt>
                <c:pt idx="16">
                  <c:v>21.286248201910389</c:v>
                </c:pt>
                <c:pt idx="17">
                  <c:v>20.699894185084521</c:v>
                </c:pt>
                <c:pt idx="18">
                  <c:v>20.113540168258652</c:v>
                </c:pt>
                <c:pt idx="19">
                  <c:v>19.527186151432783</c:v>
                </c:pt>
                <c:pt idx="20">
                  <c:v>18.940832134606914</c:v>
                </c:pt>
                <c:pt idx="21">
                  <c:v>18.354478117781046</c:v>
                </c:pt>
                <c:pt idx="22">
                  <c:v>17.768124100955177</c:v>
                </c:pt>
                <c:pt idx="23">
                  <c:v>17.181770084129308</c:v>
                </c:pt>
                <c:pt idx="24">
                  <c:v>16.595416067303439</c:v>
                </c:pt>
                <c:pt idx="25">
                  <c:v>16.009062050477571</c:v>
                </c:pt>
                <c:pt idx="26">
                  <c:v>15.422708033651704</c:v>
                </c:pt>
                <c:pt idx="27">
                  <c:v>14.836354016825837</c:v>
                </c:pt>
                <c:pt idx="28">
                  <c:v>14.25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AB10-45DB-A520-E164E6BCCF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8328576"/>
        <c:axId val="188330752"/>
      </c:lineChart>
      <c:catAx>
        <c:axId val="18832857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 sz="1200"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188330752"/>
        <c:crosses val="autoZero"/>
        <c:auto val="1"/>
        <c:lblAlgn val="ctr"/>
        <c:lblOffset val="100"/>
        <c:noMultiLvlLbl val="0"/>
      </c:catAx>
      <c:valAx>
        <c:axId val="188330752"/>
        <c:scaling>
          <c:orientation val="minMax"/>
          <c:max val="31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400"/>
                </a:pPr>
                <a:r>
                  <a:rPr lang="en-US" sz="1400"/>
                  <a:t>Haze Index (deciviews)</a:t>
                </a:r>
              </a:p>
            </c:rich>
          </c:tx>
          <c:overlay val="0"/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1200"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188328576"/>
        <c:crosses val="autoZero"/>
        <c:crossBetween val="between"/>
        <c:majorUnit val="5"/>
      </c:valAx>
      <c:spPr>
        <a:ln>
          <a:noFill/>
        </a:ln>
      </c:spPr>
    </c:plotArea>
    <c:legend>
      <c:legendPos val="r"/>
      <c:overlay val="0"/>
      <c:spPr>
        <a:solidFill>
          <a:schemeClr val="bg1"/>
        </a:solidFill>
        <a:ln>
          <a:solidFill>
            <a:schemeClr val="tx1"/>
          </a:solidFill>
        </a:ln>
      </c:spPr>
    </c:legend>
    <c:plotVisOnly val="1"/>
    <c:dispBlanksAs val="gap"/>
    <c:showDLblsOverMax val="0"/>
  </c:chart>
  <c:spPr>
    <a:ln>
      <a:noFill/>
    </a:ln>
  </c:spPr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3"/>
          <c:order val="2"/>
          <c:tx>
            <c:strRef>
              <c:f>Species!$BG$2</c:f>
              <c:strCache>
                <c:ptCount val="1"/>
                <c:pt idx="0">
                  <c:v>Sulfate Extinction Fraction</c:v>
                </c:pt>
              </c:strCache>
            </c:strRef>
          </c:tx>
          <c:spPr>
            <a:solidFill>
              <a:srgbClr val="FDF733"/>
            </a:solidFill>
          </c:spPr>
          <c:invertIfNegative val="0"/>
          <c:cat>
            <c:numRef>
              <c:f>Species!$B$3:$B$14</c:f>
              <c:numCache>
                <c:formatCode>General</c:formatCode>
                <c:ptCount val="1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</c:numCache>
            </c:numRef>
          </c:cat>
          <c:val>
            <c:numRef>
              <c:f>Species!$BG$395:$BG$423</c:f>
              <c:numCache>
                <c:formatCode>0.00</c:formatCode>
                <c:ptCount val="29"/>
                <c:pt idx="1">
                  <c:v>6.4656957815144036</c:v>
                </c:pt>
                <c:pt idx="2">
                  <c:v>6.8492565847615277</c:v>
                </c:pt>
                <c:pt idx="3">
                  <c:v>4.8340590065133915</c:v>
                </c:pt>
                <c:pt idx="4">
                  <c:v>5.3046594456343685</c:v>
                </c:pt>
                <c:pt idx="5">
                  <c:v>6.5486031223934509</c:v>
                </c:pt>
                <c:pt idx="6">
                  <c:v>6.3223997196129513</c:v>
                </c:pt>
                <c:pt idx="7">
                  <c:v>5.8988527715805485</c:v>
                </c:pt>
                <c:pt idx="8">
                  <c:v>5.2458206032452068</c:v>
                </c:pt>
                <c:pt idx="9">
                  <c:v>3.9561861499428201</c:v>
                </c:pt>
                <c:pt idx="10">
                  <c:v>5.7094152296853675</c:v>
                </c:pt>
                <c:pt idx="11">
                  <c:v>4.3604558703779261</c:v>
                </c:pt>
                <c:pt idx="12">
                  <c:v>3.9524715731456226</c:v>
                </c:pt>
                <c:pt idx="13">
                  <c:v>2.9273647123732425</c:v>
                </c:pt>
                <c:pt idx="14">
                  <c:v>3.4904302421073443</c:v>
                </c:pt>
                <c:pt idx="15">
                  <c:v>2.1175545649987013</c:v>
                </c:pt>
                <c:pt idx="16">
                  <c:v>2.3931238060584836</c:v>
                </c:pt>
                <c:pt idx="17">
                  <c:v>1.771576911202793</c:v>
                </c:pt>
                <c:pt idx="18">
                  <c:v>2.0343884427762764</c:v>
                </c:pt>
                <c:pt idx="19">
                  <c:v>1.7733764531797482</c:v>
                </c:pt>
                <c:pt idx="20">
                  <c:v>1.4367052643893474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CB-4938-ADDF-4688B94CEE3A}"/>
            </c:ext>
          </c:extLst>
        </c:ser>
        <c:ser>
          <c:idx val="4"/>
          <c:order val="3"/>
          <c:tx>
            <c:strRef>
              <c:f>Species!$BH$2</c:f>
              <c:strCache>
                <c:ptCount val="1"/>
                <c:pt idx="0">
                  <c:v>Nitrate Extinction Fraction</c:v>
                </c:pt>
              </c:strCache>
            </c:strRef>
          </c:tx>
          <c:spPr>
            <a:solidFill>
              <a:srgbClr val="ED462F"/>
            </a:solidFill>
          </c:spPr>
          <c:invertIfNegative val="0"/>
          <c:cat>
            <c:numRef>
              <c:f>Species!$B$3:$B$14</c:f>
              <c:numCache>
                <c:formatCode>General</c:formatCode>
                <c:ptCount val="1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</c:numCache>
            </c:numRef>
          </c:cat>
          <c:val>
            <c:numRef>
              <c:f>Species!$BH$395:$BH$423</c:f>
              <c:numCache>
                <c:formatCode>0.00</c:formatCode>
                <c:ptCount val="29"/>
                <c:pt idx="1">
                  <c:v>1.0989984597533864</c:v>
                </c:pt>
                <c:pt idx="2">
                  <c:v>1.5988786238623436</c:v>
                </c:pt>
                <c:pt idx="3">
                  <c:v>1.3085748412201028</c:v>
                </c:pt>
                <c:pt idx="4">
                  <c:v>1.0028565340425857</c:v>
                </c:pt>
                <c:pt idx="5">
                  <c:v>1.4030999824058517</c:v>
                </c:pt>
                <c:pt idx="6">
                  <c:v>1.1473594881474449</c:v>
                </c:pt>
                <c:pt idx="7">
                  <c:v>1.0944799982285958</c:v>
                </c:pt>
                <c:pt idx="8">
                  <c:v>1.0364390857627979</c:v>
                </c:pt>
                <c:pt idx="9">
                  <c:v>0.81088633376139796</c:v>
                </c:pt>
                <c:pt idx="10">
                  <c:v>1.0466042814958858</c:v>
                </c:pt>
                <c:pt idx="11">
                  <c:v>0.65929493129234529</c:v>
                </c:pt>
                <c:pt idx="12">
                  <c:v>0.84261283771891515</c:v>
                </c:pt>
                <c:pt idx="13">
                  <c:v>0.62650364541968595</c:v>
                </c:pt>
                <c:pt idx="14">
                  <c:v>0.55846655676650458</c:v>
                </c:pt>
                <c:pt idx="15">
                  <c:v>0.640071467693625</c:v>
                </c:pt>
                <c:pt idx="16">
                  <c:v>0.7145037085037792</c:v>
                </c:pt>
                <c:pt idx="17">
                  <c:v>0.53475891216279958</c:v>
                </c:pt>
                <c:pt idx="18">
                  <c:v>0.40238668967166913</c:v>
                </c:pt>
                <c:pt idx="19">
                  <c:v>0.51404283730935729</c:v>
                </c:pt>
                <c:pt idx="20">
                  <c:v>0.40323062470964971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9CB-4938-ADDF-4688B94CEE3A}"/>
            </c:ext>
          </c:extLst>
        </c:ser>
        <c:ser>
          <c:idx val="5"/>
          <c:order val="4"/>
          <c:tx>
            <c:strRef>
              <c:f>Species!$BI$2</c:f>
              <c:strCache>
                <c:ptCount val="1"/>
                <c:pt idx="0">
                  <c:v>Organic Carbon Mass Extinction Fraction</c:v>
                </c:pt>
              </c:strCache>
            </c:strRef>
          </c:tx>
          <c:spPr>
            <a:solidFill>
              <a:srgbClr val="64CE0E"/>
            </a:solidFill>
          </c:spPr>
          <c:invertIfNegative val="0"/>
          <c:cat>
            <c:numRef>
              <c:f>Species!$B$3:$B$14</c:f>
              <c:numCache>
                <c:formatCode>General</c:formatCode>
                <c:ptCount val="1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</c:numCache>
            </c:numRef>
          </c:cat>
          <c:val>
            <c:numRef>
              <c:f>Species!$BI$395:$BI$423</c:f>
              <c:numCache>
                <c:formatCode>0.00</c:formatCode>
                <c:ptCount val="29"/>
                <c:pt idx="1">
                  <c:v>1.8101034676552712</c:v>
                </c:pt>
                <c:pt idx="2">
                  <c:v>2.0205150784927026</c:v>
                </c:pt>
                <c:pt idx="3">
                  <c:v>1.571790609897614</c:v>
                </c:pt>
                <c:pt idx="4">
                  <c:v>2.0735954454082255</c:v>
                </c:pt>
                <c:pt idx="5">
                  <c:v>1.7248032540280622</c:v>
                </c:pt>
                <c:pt idx="6">
                  <c:v>1.8268691592453248</c:v>
                </c:pt>
                <c:pt idx="7">
                  <c:v>1.4766049198409623</c:v>
                </c:pt>
                <c:pt idx="8">
                  <c:v>1.6275120933692513</c:v>
                </c:pt>
                <c:pt idx="9">
                  <c:v>1.3783158626222336</c:v>
                </c:pt>
                <c:pt idx="10">
                  <c:v>1.5817122737559883</c:v>
                </c:pt>
                <c:pt idx="11">
                  <c:v>1.328124063500927</c:v>
                </c:pt>
                <c:pt idx="12">
                  <c:v>1.876163307284191</c:v>
                </c:pt>
                <c:pt idx="13">
                  <c:v>1.2852399939091868</c:v>
                </c:pt>
                <c:pt idx="14">
                  <c:v>1.450648441670356</c:v>
                </c:pt>
                <c:pt idx="15">
                  <c:v>1.6618737931714123</c:v>
                </c:pt>
                <c:pt idx="16">
                  <c:v>1.3814083042674192</c:v>
                </c:pt>
                <c:pt idx="17">
                  <c:v>1.093771696466479</c:v>
                </c:pt>
                <c:pt idx="18">
                  <c:v>1.2876010136301288</c:v>
                </c:pt>
                <c:pt idx="19">
                  <c:v>1.1751063539925848</c:v>
                </c:pt>
                <c:pt idx="20">
                  <c:v>0.94422433771623682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9CB-4938-ADDF-4688B94CEE3A}"/>
            </c:ext>
          </c:extLst>
        </c:ser>
        <c:ser>
          <c:idx val="6"/>
          <c:order val="5"/>
          <c:tx>
            <c:strRef>
              <c:f>Species!$BJ$2</c:f>
              <c:strCache>
                <c:ptCount val="1"/>
                <c:pt idx="0">
                  <c:v>Light Absorbing Carbon Extinction Fraction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cat>
            <c:numRef>
              <c:f>Species!$B$3:$B$14</c:f>
              <c:numCache>
                <c:formatCode>General</c:formatCode>
                <c:ptCount val="1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</c:numCache>
            </c:numRef>
          </c:cat>
          <c:val>
            <c:numRef>
              <c:f>Species!$BJ$395:$BJ$423</c:f>
              <c:numCache>
                <c:formatCode>0.00</c:formatCode>
                <c:ptCount val="29"/>
                <c:pt idx="1">
                  <c:v>0.94707359593408125</c:v>
                </c:pt>
                <c:pt idx="2">
                  <c:v>1.1149105493369982</c:v>
                </c:pt>
                <c:pt idx="3">
                  <c:v>0.84418532178528072</c:v>
                </c:pt>
                <c:pt idx="4">
                  <c:v>1.0835724872936094</c:v>
                </c:pt>
                <c:pt idx="5">
                  <c:v>1.0574850693009477</c:v>
                </c:pt>
                <c:pt idx="6">
                  <c:v>1.1183632112202568</c:v>
                </c:pt>
                <c:pt idx="7">
                  <c:v>0.92059235378301429</c:v>
                </c:pt>
                <c:pt idx="8">
                  <c:v>0.92320045813941209</c:v>
                </c:pt>
                <c:pt idx="9">
                  <c:v>0.74995396344125242</c:v>
                </c:pt>
                <c:pt idx="10">
                  <c:v>0.74365851268584449</c:v>
                </c:pt>
                <c:pt idx="11">
                  <c:v>0.61472685120030801</c:v>
                </c:pt>
                <c:pt idx="12">
                  <c:v>0.84361789529253262</c:v>
                </c:pt>
                <c:pt idx="13">
                  <c:v>0.51819222840440615</c:v>
                </c:pt>
                <c:pt idx="14">
                  <c:v>0.63617768873150138</c:v>
                </c:pt>
                <c:pt idx="15">
                  <c:v>0.61780352026932961</c:v>
                </c:pt>
                <c:pt idx="16">
                  <c:v>0.51160721083327831</c:v>
                </c:pt>
                <c:pt idx="17">
                  <c:v>0.44557666111492916</c:v>
                </c:pt>
                <c:pt idx="18">
                  <c:v>0.5402730645777597</c:v>
                </c:pt>
                <c:pt idx="19">
                  <c:v>0.62635021217714082</c:v>
                </c:pt>
                <c:pt idx="20">
                  <c:v>0.42392916524785229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9CB-4938-ADDF-4688B94CEE3A}"/>
            </c:ext>
          </c:extLst>
        </c:ser>
        <c:ser>
          <c:idx val="7"/>
          <c:order val="6"/>
          <c:tx>
            <c:strRef>
              <c:f>Species!$BK$2</c:f>
              <c:strCache>
                <c:ptCount val="1"/>
                <c:pt idx="0">
                  <c:v>Soil Extinction Fraction</c:v>
                </c:pt>
              </c:strCache>
            </c:strRef>
          </c:tx>
          <c:spPr>
            <a:solidFill>
              <a:srgbClr val="8C4825"/>
            </a:solidFill>
          </c:spPr>
          <c:invertIfNegative val="0"/>
          <c:cat>
            <c:numRef>
              <c:f>Species!$B$3:$B$14</c:f>
              <c:numCache>
                <c:formatCode>General</c:formatCode>
                <c:ptCount val="1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</c:numCache>
            </c:numRef>
          </c:cat>
          <c:val>
            <c:numRef>
              <c:f>Species!$BK$395:$BK$423</c:f>
              <c:numCache>
                <c:formatCode>0.00</c:formatCode>
                <c:ptCount val="29"/>
                <c:pt idx="1">
                  <c:v>7.5646092201840917E-2</c:v>
                </c:pt>
                <c:pt idx="2">
                  <c:v>7.7020304929087666E-2</c:v>
                </c:pt>
                <c:pt idx="3">
                  <c:v>9.4014904660809653E-2</c:v>
                </c:pt>
                <c:pt idx="4">
                  <c:v>8.3801775521815489E-2</c:v>
                </c:pt>
                <c:pt idx="5">
                  <c:v>7.6012415159974381E-2</c:v>
                </c:pt>
                <c:pt idx="6">
                  <c:v>8.7137636149885178E-2</c:v>
                </c:pt>
                <c:pt idx="7">
                  <c:v>7.6533275377833054E-2</c:v>
                </c:pt>
                <c:pt idx="8">
                  <c:v>7.1903035681973718E-2</c:v>
                </c:pt>
                <c:pt idx="9">
                  <c:v>7.3175571089180019E-2</c:v>
                </c:pt>
                <c:pt idx="10">
                  <c:v>0.11111604613510871</c:v>
                </c:pt>
                <c:pt idx="11">
                  <c:v>5.6183881137544078E-2</c:v>
                </c:pt>
                <c:pt idx="12">
                  <c:v>8.391845081976973E-2</c:v>
                </c:pt>
                <c:pt idx="13">
                  <c:v>6.2601269303259835E-2</c:v>
                </c:pt>
                <c:pt idx="14">
                  <c:v>5.0862869347554046E-2</c:v>
                </c:pt>
                <c:pt idx="15">
                  <c:v>4.9705715653531317E-2</c:v>
                </c:pt>
                <c:pt idx="16">
                  <c:v>4.2357386533948299E-2</c:v>
                </c:pt>
                <c:pt idx="17">
                  <c:v>4.6578770248174882E-2</c:v>
                </c:pt>
                <c:pt idx="18">
                  <c:v>4.7720027774555862E-2</c:v>
                </c:pt>
                <c:pt idx="19">
                  <c:v>4.4607922797852764E-2</c:v>
                </c:pt>
                <c:pt idx="20">
                  <c:v>3.6189246338846764E-2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9CB-4938-ADDF-4688B94CEE3A}"/>
            </c:ext>
          </c:extLst>
        </c:ser>
        <c:ser>
          <c:idx val="8"/>
          <c:order val="7"/>
          <c:tx>
            <c:strRef>
              <c:f>Species!$BL$2</c:f>
              <c:strCache>
                <c:ptCount val="1"/>
                <c:pt idx="0">
                  <c:v>Coarse Mass Extinction Fraction</c:v>
                </c:pt>
              </c:strCache>
            </c:strRef>
          </c:tx>
          <c:spPr>
            <a:solidFill>
              <a:srgbClr val="BDBDBD"/>
            </a:solidFill>
          </c:spPr>
          <c:invertIfNegative val="0"/>
          <c:cat>
            <c:numRef>
              <c:f>Species!$B$3:$B$14</c:f>
              <c:numCache>
                <c:formatCode>General</c:formatCode>
                <c:ptCount val="1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</c:numCache>
            </c:numRef>
          </c:cat>
          <c:val>
            <c:numRef>
              <c:f>Species!$BL$395:$BL$423</c:f>
              <c:numCache>
                <c:formatCode>0.00</c:formatCode>
                <c:ptCount val="29"/>
                <c:pt idx="1">
                  <c:v>0.41977528590009305</c:v>
                </c:pt>
                <c:pt idx="2">
                  <c:v>0.42412881296048716</c:v>
                </c:pt>
                <c:pt idx="3">
                  <c:v>0.40902571725201786</c:v>
                </c:pt>
                <c:pt idx="4">
                  <c:v>0.40782896651535133</c:v>
                </c:pt>
                <c:pt idx="5">
                  <c:v>0.46727437996299048</c:v>
                </c:pt>
                <c:pt idx="6">
                  <c:v>0.59314216080277349</c:v>
                </c:pt>
                <c:pt idx="7">
                  <c:v>0.49628793292690493</c:v>
                </c:pt>
                <c:pt idx="8">
                  <c:v>0.43447307275067704</c:v>
                </c:pt>
                <c:pt idx="9">
                  <c:v>0.56500549532410071</c:v>
                </c:pt>
                <c:pt idx="10">
                  <c:v>0.49014299017835794</c:v>
                </c:pt>
                <c:pt idx="11">
                  <c:v>0.59121706857043332</c:v>
                </c:pt>
                <c:pt idx="12">
                  <c:v>0.60613422623677093</c:v>
                </c:pt>
                <c:pt idx="13">
                  <c:v>0.36201461738076252</c:v>
                </c:pt>
                <c:pt idx="14">
                  <c:v>0.62265262410466926</c:v>
                </c:pt>
                <c:pt idx="15">
                  <c:v>0.62988367557545188</c:v>
                </c:pt>
                <c:pt idx="16">
                  <c:v>0.50528208787032436</c:v>
                </c:pt>
                <c:pt idx="17">
                  <c:v>0.52809255220292362</c:v>
                </c:pt>
                <c:pt idx="18">
                  <c:v>0.44613288345183483</c:v>
                </c:pt>
                <c:pt idx="19">
                  <c:v>0.30005387877892536</c:v>
                </c:pt>
                <c:pt idx="20">
                  <c:v>0.26927472950797543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9CB-4938-ADDF-4688B94CEE3A}"/>
            </c:ext>
          </c:extLst>
        </c:ser>
        <c:ser>
          <c:idx val="9"/>
          <c:order val="8"/>
          <c:tx>
            <c:strRef>
              <c:f>Species!$BM$2</c:f>
              <c:strCache>
                <c:ptCount val="1"/>
                <c:pt idx="0">
                  <c:v>Sea Salt Extinction Fraction</c:v>
                </c:pt>
              </c:strCache>
            </c:strRef>
          </c:tx>
          <c:spPr>
            <a:solidFill>
              <a:srgbClr val="224AFB"/>
            </a:solidFill>
          </c:spPr>
          <c:invertIfNegative val="0"/>
          <c:cat>
            <c:numRef>
              <c:f>Species!$B$3:$B$14</c:f>
              <c:numCache>
                <c:formatCode>General</c:formatCode>
                <c:ptCount val="1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</c:numCache>
            </c:numRef>
          </c:cat>
          <c:val>
            <c:numRef>
              <c:f>Species!$BM$395:$BM$423</c:f>
              <c:numCache>
                <c:formatCode>0.00</c:formatCode>
                <c:ptCount val="29"/>
                <c:pt idx="1">
                  <c:v>1.7880929644018204E-2</c:v>
                </c:pt>
                <c:pt idx="2">
                  <c:v>1.2679258958486633E-3</c:v>
                </c:pt>
                <c:pt idx="3">
                  <c:v>9.8521364759781797E-3</c:v>
                </c:pt>
                <c:pt idx="4">
                  <c:v>7.6413625491148982E-2</c:v>
                </c:pt>
                <c:pt idx="5">
                  <c:v>3.6899656252256829E-2</c:v>
                </c:pt>
                <c:pt idx="6">
                  <c:v>5.0848529734513627E-2</c:v>
                </c:pt>
                <c:pt idx="7">
                  <c:v>6.8865889832043226E-2</c:v>
                </c:pt>
                <c:pt idx="8">
                  <c:v>3.5402874711579158E-2</c:v>
                </c:pt>
                <c:pt idx="9">
                  <c:v>5.9325113678327455E-2</c:v>
                </c:pt>
                <c:pt idx="10">
                  <c:v>1.6083545365163928E-2</c:v>
                </c:pt>
                <c:pt idx="11">
                  <c:v>8.4538360340566221E-2</c:v>
                </c:pt>
                <c:pt idx="12">
                  <c:v>4.4017631611707742E-2</c:v>
                </c:pt>
                <c:pt idx="13">
                  <c:v>8.030882989188079E-2</c:v>
                </c:pt>
                <c:pt idx="14">
                  <c:v>4.0192932447464913E-2</c:v>
                </c:pt>
                <c:pt idx="15">
                  <c:v>5.7191911363144353E-2</c:v>
                </c:pt>
                <c:pt idx="16">
                  <c:v>3.4554122141118027E-2</c:v>
                </c:pt>
                <c:pt idx="17">
                  <c:v>2.0097746240038624E-2</c:v>
                </c:pt>
                <c:pt idx="18">
                  <c:v>6.0767982103273499E-2</c:v>
                </c:pt>
                <c:pt idx="19">
                  <c:v>2.2222229573153077E-2</c:v>
                </c:pt>
                <c:pt idx="20">
                  <c:v>3.8964275224737249E-2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9CB-4938-ADDF-4688B94CEE3A}"/>
            </c:ext>
          </c:extLst>
        </c:ser>
        <c:ser>
          <c:idx val="10"/>
          <c:order val="9"/>
          <c:tx>
            <c:strRef>
              <c:f>Species!$BN$2</c:f>
              <c:strCache>
                <c:ptCount val="1"/>
                <c:pt idx="0">
                  <c:v>Rayleigh Extinction Fraction</c:v>
                </c:pt>
              </c:strCache>
            </c:strRef>
          </c:tx>
          <c:spPr>
            <a:solidFill>
              <a:srgbClr val="FF99FF"/>
            </a:solidFill>
          </c:spPr>
          <c:invertIfNegative val="0"/>
          <c:cat>
            <c:numRef>
              <c:f>Species!$B$3:$B$14</c:f>
              <c:numCache>
                <c:formatCode>General</c:formatCode>
                <c:ptCount val="1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</c:numCache>
            </c:numRef>
          </c:cat>
          <c:val>
            <c:numRef>
              <c:f>Species!$BN$395:$BN$423</c:f>
              <c:numCache>
                <c:formatCode>0.00</c:formatCode>
                <c:ptCount val="29"/>
                <c:pt idx="1">
                  <c:v>3.7072256314971392</c:v>
                </c:pt>
                <c:pt idx="2">
                  <c:v>3.5611151382072803</c:v>
                </c:pt>
                <c:pt idx="3">
                  <c:v>3.7752794868873152</c:v>
                </c:pt>
                <c:pt idx="4">
                  <c:v>3.7703386841721955</c:v>
                </c:pt>
                <c:pt idx="5">
                  <c:v>3.6052024006024279</c:v>
                </c:pt>
                <c:pt idx="6">
                  <c:v>3.6074028683749502</c:v>
                </c:pt>
                <c:pt idx="7">
                  <c:v>3.7438695006848088</c:v>
                </c:pt>
                <c:pt idx="8">
                  <c:v>3.7714304430057686</c:v>
                </c:pt>
                <c:pt idx="9">
                  <c:v>3.9602252666535205</c:v>
                </c:pt>
                <c:pt idx="10">
                  <c:v>3.8131149095706274</c:v>
                </c:pt>
                <c:pt idx="11">
                  <c:v>3.8798057514762738</c:v>
                </c:pt>
                <c:pt idx="12">
                  <c:v>3.8733450034300967</c:v>
                </c:pt>
                <c:pt idx="13">
                  <c:v>3.9929584162389671</c:v>
                </c:pt>
                <c:pt idx="14">
                  <c:v>3.9652374972055342</c:v>
                </c:pt>
                <c:pt idx="15">
                  <c:v>3.9893999379309397</c:v>
                </c:pt>
                <c:pt idx="16">
                  <c:v>3.9851852276075923</c:v>
                </c:pt>
                <c:pt idx="17">
                  <c:v>3.9373169059870317</c:v>
                </c:pt>
                <c:pt idx="18">
                  <c:v>4.0032651134058064</c:v>
                </c:pt>
                <c:pt idx="19">
                  <c:v>3.9558203674275414</c:v>
                </c:pt>
                <c:pt idx="20">
                  <c:v>3.8618388786044844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9CB-4938-ADDF-4688B94CEE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86356864"/>
        <c:axId val="186358784"/>
      </c:barChart>
      <c:lineChart>
        <c:grouping val="standard"/>
        <c:varyColors val="0"/>
        <c:ser>
          <c:idx val="2"/>
          <c:order val="0"/>
          <c:tx>
            <c:v>Natural Conditions</c:v>
          </c:tx>
          <c:spPr>
            <a:ln w="31750">
              <a:solidFill>
                <a:schemeClr val="accent1"/>
              </a:solidFill>
              <a:prstDash val="sysDot"/>
            </a:ln>
          </c:spPr>
          <c:marker>
            <c:symbol val="none"/>
          </c:marker>
          <c:cat>
            <c:numRef>
              <c:f>Species!$B$3:$B$31</c:f>
              <c:numCache>
                <c:formatCode>General</c:formatCode>
                <c:ptCount val="29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</c:numCache>
            </c:numRef>
          </c:cat>
          <c:val>
            <c:numRef>
              <c:f>Species!$G$395:$G$423</c:f>
              <c:numCache>
                <c:formatCode>0.00</c:formatCode>
                <c:ptCount val="29"/>
                <c:pt idx="0">
                  <c:v>4.3893142560999996</c:v>
                </c:pt>
                <c:pt idx="1">
                  <c:v>4.3893142560999996</c:v>
                </c:pt>
                <c:pt idx="2">
                  <c:v>4.3893142560999996</c:v>
                </c:pt>
                <c:pt idx="3">
                  <c:v>4.3893142560999996</c:v>
                </c:pt>
                <c:pt idx="4">
                  <c:v>4.3893142560999996</c:v>
                </c:pt>
                <c:pt idx="5">
                  <c:v>4.3893142560999996</c:v>
                </c:pt>
                <c:pt idx="6">
                  <c:v>4.3893142560999996</c:v>
                </c:pt>
                <c:pt idx="7">
                  <c:v>4.3893142560999996</c:v>
                </c:pt>
                <c:pt idx="8">
                  <c:v>4.3893142560999996</c:v>
                </c:pt>
                <c:pt idx="9">
                  <c:v>4.3893142560999996</c:v>
                </c:pt>
                <c:pt idx="10">
                  <c:v>4.3893142560999996</c:v>
                </c:pt>
                <c:pt idx="11">
                  <c:v>4.3893142560999996</c:v>
                </c:pt>
                <c:pt idx="12">
                  <c:v>4.3893142560999996</c:v>
                </c:pt>
                <c:pt idx="13">
                  <c:v>4.3893142560999996</c:v>
                </c:pt>
                <c:pt idx="14">
                  <c:v>4.3893142560999996</c:v>
                </c:pt>
                <c:pt idx="15">
                  <c:v>4.3893142560999996</c:v>
                </c:pt>
                <c:pt idx="16">
                  <c:v>4.3893142560999996</c:v>
                </c:pt>
                <c:pt idx="17">
                  <c:v>4.3893142560999996</c:v>
                </c:pt>
                <c:pt idx="18">
                  <c:v>4.3893142560999996</c:v>
                </c:pt>
                <c:pt idx="19">
                  <c:v>4.3893142560999996</c:v>
                </c:pt>
                <c:pt idx="20">
                  <c:v>4.3893142560999996</c:v>
                </c:pt>
                <c:pt idx="21">
                  <c:v>4.3893142560999996</c:v>
                </c:pt>
                <c:pt idx="22">
                  <c:v>4.3893142560999996</c:v>
                </c:pt>
                <c:pt idx="23">
                  <c:v>4.3893142560999996</c:v>
                </c:pt>
                <c:pt idx="24">
                  <c:v>4.3893142560999996</c:v>
                </c:pt>
                <c:pt idx="25">
                  <c:v>4.3893142560999996</c:v>
                </c:pt>
                <c:pt idx="26">
                  <c:v>4.3893142560999996</c:v>
                </c:pt>
                <c:pt idx="27">
                  <c:v>4.3893142560999996</c:v>
                </c:pt>
                <c:pt idx="28">
                  <c:v>4.3893142560999996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D9CB-4938-ADDF-4688B94CEE3A}"/>
            </c:ext>
          </c:extLst>
        </c:ser>
        <c:ser>
          <c:idx val="1"/>
          <c:order val="1"/>
          <c:tx>
            <c:strRef>
              <c:f>Species!$BE$2</c:f>
              <c:strCache>
                <c:ptCount val="1"/>
                <c:pt idx="0">
                  <c:v>Haze Index - Annual</c:v>
                </c:pt>
              </c:strCache>
            </c:strRef>
          </c:tx>
          <c:spPr>
            <a:ln w="15875">
              <a:solidFill>
                <a:schemeClr val="tx1"/>
              </a:solidFill>
            </a:ln>
          </c:spPr>
          <c:marker>
            <c:symbol val="circle"/>
            <c:size val="7"/>
            <c:spPr>
              <a:solidFill>
                <a:schemeClr val="bg1"/>
              </a:solidFill>
              <a:ln w="12700">
                <a:solidFill>
                  <a:schemeClr val="tx1"/>
                </a:solidFill>
              </a:ln>
            </c:spPr>
          </c:marker>
          <c:cat>
            <c:numRef>
              <c:f>Species!$B$3:$B$31</c:f>
              <c:numCache>
                <c:formatCode>General</c:formatCode>
                <c:ptCount val="29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</c:numCache>
            </c:numRef>
          </c:cat>
          <c:val>
            <c:numRef>
              <c:f>Species!$BE$395:$BE$423</c:f>
              <c:numCache>
                <c:formatCode>0.00</c:formatCode>
                <c:ptCount val="29"/>
                <c:pt idx="1">
                  <c:v>14.542399090909093</c:v>
                </c:pt>
                <c:pt idx="2">
                  <c:v>15.647092173913041</c:v>
                </c:pt>
                <c:pt idx="3">
                  <c:v>12.846782173913041</c:v>
                </c:pt>
                <c:pt idx="4">
                  <c:v>13.803066250000001</c:v>
                </c:pt>
                <c:pt idx="5">
                  <c:v>14.919380416666664</c:v>
                </c:pt>
                <c:pt idx="6">
                  <c:v>14.753522500000001</c:v>
                </c:pt>
                <c:pt idx="7">
                  <c:v>13.776087826086961</c:v>
                </c:pt>
                <c:pt idx="8">
                  <c:v>13.146181666666665</c:v>
                </c:pt>
                <c:pt idx="9">
                  <c:v>11.553073913043477</c:v>
                </c:pt>
                <c:pt idx="10">
                  <c:v>13.511847500000002</c:v>
                </c:pt>
                <c:pt idx="11">
                  <c:v>11.574347391304348</c:v>
                </c:pt>
                <c:pt idx="12">
                  <c:v>12.122281428571428</c:v>
                </c:pt>
                <c:pt idx="13">
                  <c:v>9.8551841666666657</c:v>
                </c:pt>
                <c:pt idx="14">
                  <c:v>10.814668695652175</c:v>
                </c:pt>
                <c:pt idx="15">
                  <c:v>9.7634852173913025</c:v>
                </c:pt>
                <c:pt idx="16">
                  <c:v>9.568021250000001</c:v>
                </c:pt>
                <c:pt idx="17">
                  <c:v>8.3777699999999982</c:v>
                </c:pt>
                <c:pt idx="18">
                  <c:v>8.822535217391307</c:v>
                </c:pt>
                <c:pt idx="19">
                  <c:v>8.4115809090909082</c:v>
                </c:pt>
                <c:pt idx="20">
                  <c:v>7.4143565217391298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D9CB-4938-ADDF-4688B94CEE3A}"/>
            </c:ext>
          </c:extLst>
        </c:ser>
        <c:ser>
          <c:idx val="12"/>
          <c:order val="10"/>
          <c:tx>
            <c:strRef>
              <c:f>Species!$J$2</c:f>
              <c:strCache>
                <c:ptCount val="1"/>
                <c:pt idx="0">
                  <c:v>Haze Index - 5-Year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cat>
            <c:numRef>
              <c:f>Species!$B$3:$B$31</c:f>
              <c:numCache>
                <c:formatCode>General</c:formatCode>
                <c:ptCount val="29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</c:numCache>
            </c:numRef>
          </c:cat>
          <c:val>
            <c:numRef>
              <c:f>Species!$J$395:$J$423</c:f>
              <c:numCache>
                <c:formatCode>0.00</c:formatCode>
                <c:ptCount val="29"/>
                <c:pt idx="4">
                  <c:v>14.209834922183795</c:v>
                </c:pt>
                <c:pt idx="5">
                  <c:v>14.35174402108037</c:v>
                </c:pt>
                <c:pt idx="6">
                  <c:v>14.393968702898547</c:v>
                </c:pt>
                <c:pt idx="7">
                  <c:v>14.019767833333333</c:v>
                </c:pt>
                <c:pt idx="8">
                  <c:v>14.079647731884057</c:v>
                </c:pt>
                <c:pt idx="9">
                  <c:v>13.629649264492752</c:v>
                </c:pt>
                <c:pt idx="10">
                  <c:v>13.34814268115942</c:v>
                </c:pt>
                <c:pt idx="11">
                  <c:v>12.712307659420292</c:v>
                </c:pt>
                <c:pt idx="12">
                  <c:v>12.381546379917184</c:v>
                </c:pt>
                <c:pt idx="13">
                  <c:v>11.723346879917184</c:v>
                </c:pt>
                <c:pt idx="14">
                  <c:v>11.575665836438924</c:v>
                </c:pt>
                <c:pt idx="15">
                  <c:v>10.825993379917184</c:v>
                </c:pt>
                <c:pt idx="16">
                  <c:v>10.424728151656314</c:v>
                </c:pt>
                <c:pt idx="17">
                  <c:v>9.6758258659420271</c:v>
                </c:pt>
                <c:pt idx="18">
                  <c:v>9.4692960760869571</c:v>
                </c:pt>
                <c:pt idx="19">
                  <c:v>8.9886785187747034</c:v>
                </c:pt>
                <c:pt idx="20">
                  <c:v>8.5188527796442681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D9CB-4938-ADDF-4688B94CEE3A}"/>
            </c:ext>
          </c:extLst>
        </c:ser>
        <c:ser>
          <c:idx val="0"/>
          <c:order val="11"/>
          <c:tx>
            <c:strRef>
              <c:f>Species!$C$2</c:f>
              <c:strCache>
                <c:ptCount val="1"/>
                <c:pt idx="0">
                  <c:v>No Degradation</c:v>
                </c:pt>
              </c:strCache>
            </c:strRef>
          </c:tx>
          <c:spPr>
            <a:ln w="22225">
              <a:solidFill>
                <a:schemeClr val="tx1"/>
              </a:solidFill>
              <a:prstDash val="dash"/>
            </a:ln>
          </c:spPr>
          <c:marker>
            <c:symbol val="none"/>
          </c:marker>
          <c:cat>
            <c:numRef>
              <c:f>Species!$B$3:$B$31</c:f>
              <c:numCache>
                <c:formatCode>General</c:formatCode>
                <c:ptCount val="29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</c:numCache>
            </c:numRef>
          </c:cat>
          <c:val>
            <c:numRef>
              <c:f>Species!$C$395:$C$423</c:f>
              <c:numCache>
                <c:formatCode>0.00</c:formatCode>
                <c:ptCount val="29"/>
                <c:pt idx="4">
                  <c:v>14.209834922183795</c:v>
                </c:pt>
                <c:pt idx="5">
                  <c:v>14.209834922183795</c:v>
                </c:pt>
                <c:pt idx="6">
                  <c:v>14.209834922183795</c:v>
                </c:pt>
                <c:pt idx="7">
                  <c:v>14.209834922183795</c:v>
                </c:pt>
                <c:pt idx="8">
                  <c:v>14.209834922183795</c:v>
                </c:pt>
                <c:pt idx="9">
                  <c:v>14.209834922183795</c:v>
                </c:pt>
                <c:pt idx="10">
                  <c:v>14.209834922183795</c:v>
                </c:pt>
                <c:pt idx="11">
                  <c:v>14.209834922183795</c:v>
                </c:pt>
                <c:pt idx="12">
                  <c:v>14.209834922183795</c:v>
                </c:pt>
                <c:pt idx="13">
                  <c:v>14.209834922183795</c:v>
                </c:pt>
                <c:pt idx="14">
                  <c:v>14.209834922183795</c:v>
                </c:pt>
                <c:pt idx="15">
                  <c:v>14.209834922183795</c:v>
                </c:pt>
                <c:pt idx="16">
                  <c:v>14.209834922183795</c:v>
                </c:pt>
                <c:pt idx="17">
                  <c:v>14.209834922183795</c:v>
                </c:pt>
                <c:pt idx="18">
                  <c:v>14.209834922183795</c:v>
                </c:pt>
                <c:pt idx="19">
                  <c:v>14.209834922183795</c:v>
                </c:pt>
                <c:pt idx="20">
                  <c:v>14.209834922183795</c:v>
                </c:pt>
                <c:pt idx="21">
                  <c:v>14.209834922183795</c:v>
                </c:pt>
                <c:pt idx="22">
                  <c:v>14.209834922183795</c:v>
                </c:pt>
                <c:pt idx="23">
                  <c:v>14.209834922183795</c:v>
                </c:pt>
                <c:pt idx="24">
                  <c:v>14.209834922183795</c:v>
                </c:pt>
                <c:pt idx="25">
                  <c:v>14.209834922183795</c:v>
                </c:pt>
                <c:pt idx="26">
                  <c:v>14.209834922183795</c:v>
                </c:pt>
                <c:pt idx="27">
                  <c:v>14.209834922183795</c:v>
                </c:pt>
                <c:pt idx="28">
                  <c:v>14.209834922183795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D9CB-4938-ADDF-4688B94CEE3A}"/>
            </c:ext>
          </c:extLst>
        </c:ser>
        <c:ser>
          <c:idx val="14"/>
          <c:order val="12"/>
          <c:tx>
            <c:strRef>
              <c:f>Species!$K$2</c:f>
              <c:strCache>
                <c:ptCount val="1"/>
                <c:pt idx="0">
                  <c:v>Base Case - 20% Clearest</c:v>
                </c:pt>
              </c:strCache>
            </c:strRef>
          </c:tx>
          <c:spPr>
            <a:ln>
              <a:noFill/>
            </a:ln>
          </c:spPr>
          <c:marker>
            <c:symbol val="x"/>
            <c:size val="7"/>
            <c:spPr>
              <a:noFill/>
              <a:ln>
                <a:solidFill>
                  <a:srgbClr val="FF0000"/>
                </a:solidFill>
              </a:ln>
            </c:spPr>
          </c:marker>
          <c:val>
            <c:numRef>
              <c:f>Species!$K$395:$K$423</c:f>
              <c:numCache>
                <c:formatCode>0.00</c:formatCode>
                <c:ptCount val="29"/>
                <c:pt idx="28">
                  <c:v>9.4499999999999993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EF-4614-B2B3-77C4A0D2A7C1}"/>
            </c:ext>
          </c:extLst>
        </c:ser>
        <c:ser>
          <c:idx val="13"/>
          <c:order val="13"/>
          <c:tx>
            <c:v>Reasonable Progress Goal (RPG)</c:v>
          </c:tx>
          <c:spPr>
            <a:ln>
              <a:noFill/>
            </a:ln>
          </c:spPr>
          <c:marker>
            <c:symbol val="plus"/>
            <c:size val="7"/>
            <c:spPr>
              <a:ln>
                <a:solidFill>
                  <a:schemeClr val="tx1"/>
                </a:solidFill>
              </a:ln>
            </c:spPr>
          </c:marker>
          <c:cat>
            <c:numRef>
              <c:f>Species!$B$3:$B$31</c:f>
              <c:numCache>
                <c:formatCode>General</c:formatCode>
                <c:ptCount val="29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</c:numCache>
            </c:numRef>
          </c:cat>
          <c:val>
            <c:numRef>
              <c:f>Species!$L$395:$L$423</c:f>
              <c:numCache>
                <c:formatCode>0.00</c:formatCode>
                <c:ptCount val="29"/>
                <c:pt idx="28">
                  <c:v>9.36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D9CB-4938-ADDF-4688B94CEE3A}"/>
            </c:ext>
          </c:extLst>
        </c:ser>
        <c:ser>
          <c:idx val="11"/>
          <c:order val="14"/>
          <c:tx>
            <c:v>Straight Line Path to RPG</c:v>
          </c:tx>
          <c:spPr>
            <a:ln w="22225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numRef>
              <c:f>Species!$B$3:$B$31</c:f>
              <c:numCache>
                <c:formatCode>General</c:formatCode>
                <c:ptCount val="29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</c:numCache>
            </c:numRef>
          </c:cat>
          <c:val>
            <c:numRef>
              <c:f>Species!$E$395:$E$423</c:f>
              <c:numCache>
                <c:formatCode>0.00</c:formatCode>
                <c:ptCount val="29"/>
                <c:pt idx="4">
                  <c:v>14.209834922183795</c:v>
                </c:pt>
                <c:pt idx="5">
                  <c:v>14.007758467092803</c:v>
                </c:pt>
                <c:pt idx="6">
                  <c:v>13.80568201200181</c:v>
                </c:pt>
                <c:pt idx="7">
                  <c:v>13.603605556910818</c:v>
                </c:pt>
                <c:pt idx="8">
                  <c:v>13.401529101819825</c:v>
                </c:pt>
                <c:pt idx="9">
                  <c:v>13.199452646728833</c:v>
                </c:pt>
                <c:pt idx="10">
                  <c:v>12.997376191637841</c:v>
                </c:pt>
                <c:pt idx="11">
                  <c:v>12.795299736546848</c:v>
                </c:pt>
                <c:pt idx="12">
                  <c:v>12.593223281455856</c:v>
                </c:pt>
                <c:pt idx="13">
                  <c:v>12.391146826364864</c:v>
                </c:pt>
                <c:pt idx="14">
                  <c:v>12.189070371273871</c:v>
                </c:pt>
                <c:pt idx="15">
                  <c:v>11.986993916182879</c:v>
                </c:pt>
                <c:pt idx="16">
                  <c:v>11.784917461091887</c:v>
                </c:pt>
                <c:pt idx="17">
                  <c:v>11.582841006000894</c:v>
                </c:pt>
                <c:pt idx="18">
                  <c:v>11.380764550909902</c:v>
                </c:pt>
                <c:pt idx="19">
                  <c:v>11.178688095818909</c:v>
                </c:pt>
                <c:pt idx="20">
                  <c:v>10.976611640727917</c:v>
                </c:pt>
                <c:pt idx="21">
                  <c:v>10.774535185636925</c:v>
                </c:pt>
                <c:pt idx="22">
                  <c:v>10.572458730545932</c:v>
                </c:pt>
                <c:pt idx="23">
                  <c:v>10.37038227545494</c:v>
                </c:pt>
                <c:pt idx="24">
                  <c:v>10.168305820363948</c:v>
                </c:pt>
                <c:pt idx="25">
                  <c:v>9.9662293652729552</c:v>
                </c:pt>
                <c:pt idx="26">
                  <c:v>9.7641529101819629</c:v>
                </c:pt>
                <c:pt idx="27">
                  <c:v>9.5620764550909705</c:v>
                </c:pt>
                <c:pt idx="28">
                  <c:v>9.36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D9CB-4938-ADDF-4688B94CEE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6356864"/>
        <c:axId val="186358784"/>
      </c:lineChart>
      <c:catAx>
        <c:axId val="18635686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 sz="1200"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186358784"/>
        <c:crosses val="autoZero"/>
        <c:auto val="1"/>
        <c:lblAlgn val="ctr"/>
        <c:lblOffset val="100"/>
        <c:noMultiLvlLbl val="0"/>
      </c:catAx>
      <c:valAx>
        <c:axId val="186358784"/>
        <c:scaling>
          <c:orientation val="minMax"/>
          <c:max val="31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400"/>
                </a:pPr>
                <a:r>
                  <a:rPr lang="en-US" sz="1400"/>
                  <a:t>Haze Index (deciviews)</a:t>
                </a:r>
              </a:p>
            </c:rich>
          </c:tx>
          <c:overlay val="0"/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1200"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186356864"/>
        <c:crosses val="autoZero"/>
        <c:crossBetween val="between"/>
        <c:majorUnit val="5"/>
      </c:valAx>
    </c:plotArea>
    <c:legend>
      <c:legendPos val="r"/>
      <c:overlay val="0"/>
      <c:spPr>
        <a:solidFill>
          <a:schemeClr val="bg1"/>
        </a:solidFill>
        <a:ln>
          <a:solidFill>
            <a:schemeClr val="tx1"/>
          </a:solidFill>
        </a:ln>
      </c:spPr>
    </c:legend>
    <c:plotVisOnly val="1"/>
    <c:dispBlanksAs val="gap"/>
    <c:showDLblsOverMax val="0"/>
  </c:chart>
  <c:spPr>
    <a:ln>
      <a:noFill/>
    </a:ln>
  </c:spPr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3"/>
          <c:order val="1"/>
          <c:tx>
            <c:strRef>
              <c:f>Species!$BQ$2</c:f>
              <c:strCache>
                <c:ptCount val="1"/>
                <c:pt idx="0">
                  <c:v>Sulfate Extinction Fraction</c:v>
                </c:pt>
              </c:strCache>
            </c:strRef>
          </c:tx>
          <c:spPr>
            <a:solidFill>
              <a:srgbClr val="FDF733"/>
            </a:solidFill>
          </c:spPr>
          <c:invertIfNegative val="0"/>
          <c:cat>
            <c:numRef>
              <c:f>Species!$B$3:$B$31</c:f>
              <c:numCache>
                <c:formatCode>General</c:formatCode>
                <c:ptCount val="29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</c:numCache>
            </c:numRef>
          </c:cat>
          <c:val>
            <c:numRef>
              <c:f>Species!$BQ$395:$BQ$423</c:f>
              <c:numCache>
                <c:formatCode>0.00</c:formatCode>
                <c:ptCount val="29"/>
                <c:pt idx="1">
                  <c:v>21.010105022086478</c:v>
                </c:pt>
                <c:pt idx="2">
                  <c:v>22.772100912882728</c:v>
                </c:pt>
                <c:pt idx="3">
                  <c:v>20.849627615414455</c:v>
                </c:pt>
                <c:pt idx="4">
                  <c:v>20.7713779935122</c:v>
                </c:pt>
                <c:pt idx="5">
                  <c:v>24.493538431129576</c:v>
                </c:pt>
                <c:pt idx="6">
                  <c:v>21.820012645724905</c:v>
                </c:pt>
                <c:pt idx="7">
                  <c:v>20.892985386480753</c:v>
                </c:pt>
                <c:pt idx="8">
                  <c:v>16.238570888369299</c:v>
                </c:pt>
                <c:pt idx="9">
                  <c:v>14.771419093953664</c:v>
                </c:pt>
                <c:pt idx="10">
                  <c:v>14.419265872092689</c:v>
                </c:pt>
                <c:pt idx="11">
                  <c:v>14.806763842835196</c:v>
                </c:pt>
                <c:pt idx="12">
                  <c:v>10.686277595739707</c:v>
                </c:pt>
                <c:pt idx="13">
                  <c:v>10.57874570143065</c:v>
                </c:pt>
                <c:pt idx="14">
                  <c:v>10.149850930812804</c:v>
                </c:pt>
                <c:pt idx="15">
                  <c:v>8.9680190571476626</c:v>
                </c:pt>
                <c:pt idx="16">
                  <c:v>7.2106482618494194</c:v>
                </c:pt>
                <c:pt idx="17">
                  <c:v>6.521487602588655</c:v>
                </c:pt>
                <c:pt idx="18">
                  <c:v>6.0255114585108505</c:v>
                </c:pt>
                <c:pt idx="19">
                  <c:v>6.2574241424712831</c:v>
                </c:pt>
                <c:pt idx="20">
                  <c:v>4.6759549702607943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AD-4AE5-8533-AAA318EFBBA9}"/>
            </c:ext>
          </c:extLst>
        </c:ser>
        <c:ser>
          <c:idx val="4"/>
          <c:order val="2"/>
          <c:tx>
            <c:strRef>
              <c:f>Species!$BR$2</c:f>
              <c:strCache>
                <c:ptCount val="1"/>
                <c:pt idx="0">
                  <c:v>Nitrate Extinction Fraction</c:v>
                </c:pt>
              </c:strCache>
            </c:strRef>
          </c:tx>
          <c:spPr>
            <a:solidFill>
              <a:srgbClr val="ED462F"/>
            </a:solidFill>
          </c:spPr>
          <c:invertIfNegative val="0"/>
          <c:cat>
            <c:numRef>
              <c:f>Species!$B$3:$B$31</c:f>
              <c:numCache>
                <c:formatCode>General</c:formatCode>
                <c:ptCount val="29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</c:numCache>
            </c:numRef>
          </c:cat>
          <c:val>
            <c:numRef>
              <c:f>Species!$BR$395:$BR$423</c:f>
              <c:numCache>
                <c:formatCode>0.00</c:formatCode>
                <c:ptCount val="29"/>
                <c:pt idx="1">
                  <c:v>1.145511544262888</c:v>
                </c:pt>
                <c:pt idx="2">
                  <c:v>0.62770045568946897</c:v>
                </c:pt>
                <c:pt idx="3">
                  <c:v>0.81576273900178009</c:v>
                </c:pt>
                <c:pt idx="4">
                  <c:v>0.61554016141686951</c:v>
                </c:pt>
                <c:pt idx="5">
                  <c:v>0.53296467879526921</c:v>
                </c:pt>
                <c:pt idx="6">
                  <c:v>0.47410649652012454</c:v>
                </c:pt>
                <c:pt idx="7">
                  <c:v>0.61086406435000984</c:v>
                </c:pt>
                <c:pt idx="8">
                  <c:v>0.8583876555101948</c:v>
                </c:pt>
                <c:pt idx="9">
                  <c:v>0.60833343917929816</c:v>
                </c:pt>
                <c:pt idx="10">
                  <c:v>1.0727863340689912</c:v>
                </c:pt>
                <c:pt idx="11">
                  <c:v>1.2440443889032482</c:v>
                </c:pt>
                <c:pt idx="12">
                  <c:v>1.1218350320872834</c:v>
                </c:pt>
                <c:pt idx="13">
                  <c:v>1.074349801383957</c:v>
                </c:pt>
                <c:pt idx="14">
                  <c:v>2.4307550404885188</c:v>
                </c:pt>
                <c:pt idx="15">
                  <c:v>1.4972047659707106</c:v>
                </c:pt>
                <c:pt idx="16">
                  <c:v>1.8502898792813689</c:v>
                </c:pt>
                <c:pt idx="17">
                  <c:v>1.8158532648358992</c:v>
                </c:pt>
                <c:pt idx="18">
                  <c:v>2.8543068160211984</c:v>
                </c:pt>
                <c:pt idx="19">
                  <c:v>1.5130679165814533</c:v>
                </c:pt>
                <c:pt idx="20">
                  <c:v>2.0311880226660244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DAD-4AE5-8533-AAA318EFBBA9}"/>
            </c:ext>
          </c:extLst>
        </c:ser>
        <c:ser>
          <c:idx val="5"/>
          <c:order val="3"/>
          <c:tx>
            <c:strRef>
              <c:f>Species!$BS$2</c:f>
              <c:strCache>
                <c:ptCount val="1"/>
                <c:pt idx="0">
                  <c:v>Organic Carbon Mass Extinction Fraction</c:v>
                </c:pt>
              </c:strCache>
            </c:strRef>
          </c:tx>
          <c:spPr>
            <a:solidFill>
              <a:srgbClr val="64CE0E"/>
            </a:solidFill>
          </c:spPr>
          <c:invertIfNegative val="0"/>
          <c:cat>
            <c:numRef>
              <c:f>Species!$B$3:$B$31</c:f>
              <c:numCache>
                <c:formatCode>General</c:formatCode>
                <c:ptCount val="29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</c:numCache>
            </c:numRef>
          </c:cat>
          <c:val>
            <c:numRef>
              <c:f>Species!$BS$395:$BS$423</c:f>
              <c:numCache>
                <c:formatCode>0.00</c:formatCode>
                <c:ptCount val="29"/>
                <c:pt idx="1">
                  <c:v>2.6732698365404581</c:v>
                </c:pt>
                <c:pt idx="2">
                  <c:v>2.3166545005014707</c:v>
                </c:pt>
                <c:pt idx="3">
                  <c:v>2.4695435175201488</c:v>
                </c:pt>
                <c:pt idx="4">
                  <c:v>2.6104101755385072</c:v>
                </c:pt>
                <c:pt idx="5">
                  <c:v>1.9996542813460287</c:v>
                </c:pt>
                <c:pt idx="6">
                  <c:v>2.4458183943441156</c:v>
                </c:pt>
                <c:pt idx="7">
                  <c:v>2.506984757919636</c:v>
                </c:pt>
                <c:pt idx="8">
                  <c:v>2.7214514868604116</c:v>
                </c:pt>
                <c:pt idx="9">
                  <c:v>2.3951706679103162</c:v>
                </c:pt>
                <c:pt idx="10">
                  <c:v>2.9504310612217299</c:v>
                </c:pt>
                <c:pt idx="11">
                  <c:v>2.6585287038368053</c:v>
                </c:pt>
                <c:pt idx="12">
                  <c:v>3.0572372920310902</c:v>
                </c:pt>
                <c:pt idx="13">
                  <c:v>2.4274104220036832</c:v>
                </c:pt>
                <c:pt idx="14">
                  <c:v>2.0171735320186963</c:v>
                </c:pt>
                <c:pt idx="15">
                  <c:v>2.9072993499333246</c:v>
                </c:pt>
                <c:pt idx="16">
                  <c:v>3.1168222887801744</c:v>
                </c:pt>
                <c:pt idx="17">
                  <c:v>3.599295264904391</c:v>
                </c:pt>
                <c:pt idx="18">
                  <c:v>3.2127249752377458</c:v>
                </c:pt>
                <c:pt idx="19">
                  <c:v>2.9469365593765557</c:v>
                </c:pt>
                <c:pt idx="20">
                  <c:v>3.010335943274753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DAD-4AE5-8533-AAA318EFBBA9}"/>
            </c:ext>
          </c:extLst>
        </c:ser>
        <c:ser>
          <c:idx val="6"/>
          <c:order val="4"/>
          <c:tx>
            <c:strRef>
              <c:f>Species!$BT$2</c:f>
              <c:strCache>
                <c:ptCount val="1"/>
                <c:pt idx="0">
                  <c:v>Light Absorbing Carbon Extinction Fraction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cat>
            <c:numRef>
              <c:f>Species!$B$3:$B$31</c:f>
              <c:numCache>
                <c:formatCode>General</c:formatCode>
                <c:ptCount val="29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</c:numCache>
            </c:numRef>
          </c:cat>
          <c:val>
            <c:numRef>
              <c:f>Species!$BT$395:$BT$423</c:f>
              <c:numCache>
                <c:formatCode>0.00</c:formatCode>
                <c:ptCount val="29"/>
                <c:pt idx="1">
                  <c:v>1.0990765806888148</c:v>
                </c:pt>
                <c:pt idx="2">
                  <c:v>0.8893186322043285</c:v>
                </c:pt>
                <c:pt idx="3">
                  <c:v>1.076683123615499</c:v>
                </c:pt>
                <c:pt idx="4">
                  <c:v>0.99215869879474616</c:v>
                </c:pt>
                <c:pt idx="5">
                  <c:v>1.164181460333471</c:v>
                </c:pt>
                <c:pt idx="6">
                  <c:v>1.1282087648624117</c:v>
                </c:pt>
                <c:pt idx="7">
                  <c:v>1.0645164154613693</c:v>
                </c:pt>
                <c:pt idx="8">
                  <c:v>1.198802055053692</c:v>
                </c:pt>
                <c:pt idx="9">
                  <c:v>1.0053473769165562</c:v>
                </c:pt>
                <c:pt idx="10">
                  <c:v>1.1871589382200545</c:v>
                </c:pt>
                <c:pt idx="11">
                  <c:v>1.1146893645925617</c:v>
                </c:pt>
                <c:pt idx="12">
                  <c:v>1.3462467277968153</c:v>
                </c:pt>
                <c:pt idx="13">
                  <c:v>1.0269676725613675</c:v>
                </c:pt>
                <c:pt idx="14">
                  <c:v>1.0132117009767772</c:v>
                </c:pt>
                <c:pt idx="15">
                  <c:v>1.1948510972988347</c:v>
                </c:pt>
                <c:pt idx="16">
                  <c:v>1.1753626943891082</c:v>
                </c:pt>
                <c:pt idx="17">
                  <c:v>1.2319241488796326</c:v>
                </c:pt>
                <c:pt idx="18">
                  <c:v>1.3287318102067827</c:v>
                </c:pt>
                <c:pt idx="19">
                  <c:v>1.3024675036166684</c:v>
                </c:pt>
                <c:pt idx="20">
                  <c:v>1.2500896901751246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DAD-4AE5-8533-AAA318EFBBA9}"/>
            </c:ext>
          </c:extLst>
        </c:ser>
        <c:ser>
          <c:idx val="7"/>
          <c:order val="5"/>
          <c:tx>
            <c:strRef>
              <c:f>Species!$BU$2</c:f>
              <c:strCache>
                <c:ptCount val="1"/>
                <c:pt idx="0">
                  <c:v>Soil Extinction Fraction</c:v>
                </c:pt>
              </c:strCache>
            </c:strRef>
          </c:tx>
          <c:spPr>
            <a:solidFill>
              <a:srgbClr val="8C4825"/>
            </a:solidFill>
          </c:spPr>
          <c:invertIfNegative val="0"/>
          <c:cat>
            <c:numRef>
              <c:f>Species!$B$3:$B$31</c:f>
              <c:numCache>
                <c:formatCode>General</c:formatCode>
                <c:ptCount val="29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</c:numCache>
            </c:numRef>
          </c:cat>
          <c:val>
            <c:numRef>
              <c:f>Species!$BU$395:$BU$423</c:f>
              <c:numCache>
                <c:formatCode>0.00</c:formatCode>
                <c:ptCount val="29"/>
                <c:pt idx="1">
                  <c:v>0.12686238926291363</c:v>
                </c:pt>
                <c:pt idx="2">
                  <c:v>0.15619395753741247</c:v>
                </c:pt>
                <c:pt idx="3">
                  <c:v>8.2141576767482433E-2</c:v>
                </c:pt>
                <c:pt idx="4">
                  <c:v>0.15384077516780426</c:v>
                </c:pt>
                <c:pt idx="5">
                  <c:v>6.760486284692431E-2</c:v>
                </c:pt>
                <c:pt idx="6">
                  <c:v>9.7785318322748283E-2</c:v>
                </c:pt>
                <c:pt idx="7">
                  <c:v>0.12033869100570092</c:v>
                </c:pt>
                <c:pt idx="8">
                  <c:v>0.13877688693269064</c:v>
                </c:pt>
                <c:pt idx="9">
                  <c:v>0.12710339059438988</c:v>
                </c:pt>
                <c:pt idx="10">
                  <c:v>0.15567406295146563</c:v>
                </c:pt>
                <c:pt idx="11">
                  <c:v>7.946837012592857E-2</c:v>
                </c:pt>
                <c:pt idx="12">
                  <c:v>0.12301516135526193</c:v>
                </c:pt>
                <c:pt idx="13">
                  <c:v>8.2836601615163333E-2</c:v>
                </c:pt>
                <c:pt idx="14">
                  <c:v>5.3719971781252839E-2</c:v>
                </c:pt>
                <c:pt idx="15">
                  <c:v>7.4659037241638165E-2</c:v>
                </c:pt>
                <c:pt idx="16">
                  <c:v>7.2608373566194345E-2</c:v>
                </c:pt>
                <c:pt idx="17">
                  <c:v>7.905857330266014E-2</c:v>
                </c:pt>
                <c:pt idx="18">
                  <c:v>8.9604384677478027E-2</c:v>
                </c:pt>
                <c:pt idx="19">
                  <c:v>9.1512383833859595E-2</c:v>
                </c:pt>
                <c:pt idx="20">
                  <c:v>6.0265549928171722E-2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DAD-4AE5-8533-AAA318EFBBA9}"/>
            </c:ext>
          </c:extLst>
        </c:ser>
        <c:ser>
          <c:idx val="8"/>
          <c:order val="6"/>
          <c:tx>
            <c:strRef>
              <c:f>Species!$BV$2</c:f>
              <c:strCache>
                <c:ptCount val="1"/>
                <c:pt idx="0">
                  <c:v>Coarse Mass Extinction Fraction</c:v>
                </c:pt>
              </c:strCache>
            </c:strRef>
          </c:tx>
          <c:spPr>
            <a:solidFill>
              <a:srgbClr val="BDBDBD"/>
            </a:solidFill>
          </c:spPr>
          <c:invertIfNegative val="0"/>
          <c:cat>
            <c:numRef>
              <c:f>Species!$B$3:$B$31</c:f>
              <c:numCache>
                <c:formatCode>General</c:formatCode>
                <c:ptCount val="29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</c:numCache>
            </c:numRef>
          </c:cat>
          <c:val>
            <c:numRef>
              <c:f>Species!$BV$395:$BV$423</c:f>
              <c:numCache>
                <c:formatCode>0.00</c:formatCode>
                <c:ptCount val="29"/>
                <c:pt idx="1">
                  <c:v>0.47535186407227226</c:v>
                </c:pt>
                <c:pt idx="2">
                  <c:v>0.4399802228037451</c:v>
                </c:pt>
                <c:pt idx="3">
                  <c:v>0.47564339760489965</c:v>
                </c:pt>
                <c:pt idx="4">
                  <c:v>0.37267949653611676</c:v>
                </c:pt>
                <c:pt idx="5">
                  <c:v>0.49392648212876761</c:v>
                </c:pt>
                <c:pt idx="6">
                  <c:v>0.41314238907190182</c:v>
                </c:pt>
                <c:pt idx="7">
                  <c:v>0.42127883911507336</c:v>
                </c:pt>
                <c:pt idx="8">
                  <c:v>0.50809729431943318</c:v>
                </c:pt>
                <c:pt idx="9">
                  <c:v>0.56111009088158137</c:v>
                </c:pt>
                <c:pt idx="10">
                  <c:v>0.60943154421090562</c:v>
                </c:pt>
                <c:pt idx="11">
                  <c:v>0.51093015899759353</c:v>
                </c:pt>
                <c:pt idx="12">
                  <c:v>0.52592891792431029</c:v>
                </c:pt>
                <c:pt idx="13">
                  <c:v>0.24773290230963843</c:v>
                </c:pt>
                <c:pt idx="14">
                  <c:v>0.41099835674128782</c:v>
                </c:pt>
                <c:pt idx="15">
                  <c:v>0.6469996567234042</c:v>
                </c:pt>
                <c:pt idx="16">
                  <c:v>0.50860095324777388</c:v>
                </c:pt>
                <c:pt idx="17">
                  <c:v>0.65631840167870659</c:v>
                </c:pt>
                <c:pt idx="18">
                  <c:v>0.43314676603765956</c:v>
                </c:pt>
                <c:pt idx="19">
                  <c:v>0.42766512530495887</c:v>
                </c:pt>
                <c:pt idx="20">
                  <c:v>0.40290694246106012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DAD-4AE5-8533-AAA318EFBBA9}"/>
            </c:ext>
          </c:extLst>
        </c:ser>
        <c:ser>
          <c:idx val="9"/>
          <c:order val="7"/>
          <c:tx>
            <c:strRef>
              <c:f>Species!$BW$2</c:f>
              <c:strCache>
                <c:ptCount val="1"/>
                <c:pt idx="0">
                  <c:v>Sea Salt Extinction Fraction</c:v>
                </c:pt>
              </c:strCache>
            </c:strRef>
          </c:tx>
          <c:spPr>
            <a:solidFill>
              <a:srgbClr val="224AFB"/>
            </a:solidFill>
          </c:spPr>
          <c:invertIfNegative val="0"/>
          <c:cat>
            <c:numRef>
              <c:f>Species!$B$3:$B$31</c:f>
              <c:numCache>
                <c:formatCode>General</c:formatCode>
                <c:ptCount val="29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</c:numCache>
            </c:numRef>
          </c:cat>
          <c:val>
            <c:numRef>
              <c:f>Species!$BW$395:$BW$423</c:f>
              <c:numCache>
                <c:formatCode>0.00</c:formatCode>
                <c:ptCount val="29"/>
                <c:pt idx="1">
                  <c:v>7.9799472681654077E-2</c:v>
                </c:pt>
                <c:pt idx="2">
                  <c:v>2.078827396334651E-2</c:v>
                </c:pt>
                <c:pt idx="3">
                  <c:v>6.9315141385516458E-4</c:v>
                </c:pt>
                <c:pt idx="4">
                  <c:v>5.9861009550159217E-2</c:v>
                </c:pt>
                <c:pt idx="5">
                  <c:v>2.7639870775881623E-2</c:v>
                </c:pt>
                <c:pt idx="6">
                  <c:v>4.8592698224937926E-2</c:v>
                </c:pt>
                <c:pt idx="7">
                  <c:v>4.6410242394525479E-2</c:v>
                </c:pt>
                <c:pt idx="8">
                  <c:v>4.9671973771322223E-2</c:v>
                </c:pt>
                <c:pt idx="9">
                  <c:v>2.7237536365279695E-2</c:v>
                </c:pt>
                <c:pt idx="10">
                  <c:v>3.2481923533109942E-3</c:v>
                </c:pt>
                <c:pt idx="11">
                  <c:v>6.9212206811318025E-2</c:v>
                </c:pt>
                <c:pt idx="12">
                  <c:v>4.4194847030325286E-2</c:v>
                </c:pt>
                <c:pt idx="13">
                  <c:v>5.4958073641582894E-2</c:v>
                </c:pt>
                <c:pt idx="14">
                  <c:v>4.7500209961855833E-2</c:v>
                </c:pt>
                <c:pt idx="15">
                  <c:v>4.0721737504404866E-2</c:v>
                </c:pt>
                <c:pt idx="16">
                  <c:v>4.316140029546927E-2</c:v>
                </c:pt>
                <c:pt idx="17">
                  <c:v>3.0244074169281324E-2</c:v>
                </c:pt>
                <c:pt idx="18">
                  <c:v>6.0863882475240917E-2</c:v>
                </c:pt>
                <c:pt idx="19">
                  <c:v>5.5038979195702782E-2</c:v>
                </c:pt>
                <c:pt idx="20">
                  <c:v>3.6338111217023586E-2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DAD-4AE5-8533-AAA318EFBBA9}"/>
            </c:ext>
          </c:extLst>
        </c:ser>
        <c:ser>
          <c:idx val="10"/>
          <c:order val="8"/>
          <c:tx>
            <c:strRef>
              <c:f>Species!$BX$2</c:f>
              <c:strCache>
                <c:ptCount val="1"/>
                <c:pt idx="0">
                  <c:v>Rayleigh Extinction Fraction</c:v>
                </c:pt>
              </c:strCache>
            </c:strRef>
          </c:tx>
          <c:spPr>
            <a:solidFill>
              <a:srgbClr val="FF99FF"/>
            </a:solidFill>
          </c:spPr>
          <c:invertIfNegative val="0"/>
          <c:cat>
            <c:numRef>
              <c:f>Species!$B$3:$B$31</c:f>
              <c:numCache>
                <c:formatCode>General</c:formatCode>
                <c:ptCount val="29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</c:numCache>
            </c:numRef>
          </c:cat>
          <c:val>
            <c:numRef>
              <c:f>Species!$BX$395:$BX$423</c:f>
              <c:numCache>
                <c:formatCode>0.00</c:formatCode>
                <c:ptCount val="29"/>
                <c:pt idx="1">
                  <c:v>1.7469992392583316</c:v>
                </c:pt>
                <c:pt idx="2">
                  <c:v>1.6916091021892106</c:v>
                </c:pt>
                <c:pt idx="3">
                  <c:v>1.8387457119952115</c:v>
                </c:pt>
                <c:pt idx="4">
                  <c:v>1.8691633418182731</c:v>
                </c:pt>
                <c:pt idx="5">
                  <c:v>1.5439104449284806</c:v>
                </c:pt>
                <c:pt idx="6">
                  <c:v>1.7847091631318279</c:v>
                </c:pt>
                <c:pt idx="7">
                  <c:v>1.8302810472549045</c:v>
                </c:pt>
                <c:pt idx="8">
                  <c:v>2.299692940954619</c:v>
                </c:pt>
                <c:pt idx="9">
                  <c:v>2.5790161254855688</c:v>
                </c:pt>
                <c:pt idx="10">
                  <c:v>2.4858614948808611</c:v>
                </c:pt>
                <c:pt idx="11">
                  <c:v>2.4507848615651575</c:v>
                </c:pt>
                <c:pt idx="12">
                  <c:v>2.9356158203518619</c:v>
                </c:pt>
                <c:pt idx="13">
                  <c:v>3.1005634083872859</c:v>
                </c:pt>
                <c:pt idx="14">
                  <c:v>3.0193573732982935</c:v>
                </c:pt>
                <c:pt idx="15">
                  <c:v>3.1411637504968297</c:v>
                </c:pt>
                <c:pt idx="16">
                  <c:v>3.30326414784864</c:v>
                </c:pt>
                <c:pt idx="17">
                  <c:v>3.3290952979470601</c:v>
                </c:pt>
                <c:pt idx="18">
                  <c:v>3.2762750309343716</c:v>
                </c:pt>
                <c:pt idx="19">
                  <c:v>3.5166811636637498</c:v>
                </c:pt>
                <c:pt idx="20">
                  <c:v>3.6084291033503817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DAD-4AE5-8533-AAA318EFBB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88328576"/>
        <c:axId val="188330752"/>
      </c:barChart>
      <c:lineChart>
        <c:grouping val="standard"/>
        <c:varyColors val="0"/>
        <c:ser>
          <c:idx val="1"/>
          <c:order val="0"/>
          <c:tx>
            <c:strRef>
              <c:f>Species!$W$2</c:f>
              <c:strCache>
                <c:ptCount val="1"/>
                <c:pt idx="0">
                  <c:v>Haze Index - Annual</c:v>
                </c:pt>
              </c:strCache>
            </c:strRef>
          </c:tx>
          <c:spPr>
            <a:ln w="15875">
              <a:solidFill>
                <a:schemeClr val="tx1"/>
              </a:solidFill>
            </a:ln>
          </c:spPr>
          <c:marker>
            <c:symbol val="circle"/>
            <c:size val="7"/>
            <c:spPr>
              <a:solidFill>
                <a:schemeClr val="bg1"/>
              </a:solidFill>
              <a:ln w="12700">
                <a:solidFill>
                  <a:schemeClr val="tx1"/>
                </a:solidFill>
              </a:ln>
            </c:spPr>
          </c:marker>
          <c:cat>
            <c:numRef>
              <c:f>Species!$B$3:$B$31</c:f>
              <c:numCache>
                <c:formatCode>General</c:formatCode>
                <c:ptCount val="29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</c:numCache>
            </c:numRef>
          </c:cat>
          <c:val>
            <c:numRef>
              <c:f>Species!$W$395:$W$423</c:f>
              <c:numCache>
                <c:formatCode>0.00</c:formatCode>
                <c:ptCount val="29"/>
                <c:pt idx="1">
                  <c:v>28.356976086956518</c:v>
                </c:pt>
                <c:pt idx="2">
                  <c:v>28.914346250000005</c:v>
                </c:pt>
                <c:pt idx="3">
                  <c:v>27.608840833333332</c:v>
                </c:pt>
                <c:pt idx="4">
                  <c:v>27.445032400000006</c:v>
                </c:pt>
                <c:pt idx="5">
                  <c:v>30.323420399999996</c:v>
                </c:pt>
                <c:pt idx="6">
                  <c:v>28.212375999999999</c:v>
                </c:pt>
                <c:pt idx="7">
                  <c:v>27.493659166666664</c:v>
                </c:pt>
                <c:pt idx="8">
                  <c:v>24.013450833333334</c:v>
                </c:pt>
                <c:pt idx="9">
                  <c:v>22.074737916666663</c:v>
                </c:pt>
                <c:pt idx="10">
                  <c:v>22.883857500000001</c:v>
                </c:pt>
                <c:pt idx="11">
                  <c:v>22.934422083333331</c:v>
                </c:pt>
                <c:pt idx="12">
                  <c:v>19.840350909090905</c:v>
                </c:pt>
                <c:pt idx="13">
                  <c:v>18.593564583333329</c:v>
                </c:pt>
                <c:pt idx="14">
                  <c:v>19.142567916666668</c:v>
                </c:pt>
                <c:pt idx="15">
                  <c:v>18.470918333333334</c:v>
                </c:pt>
                <c:pt idx="16">
                  <c:v>17.28075875</c:v>
                </c:pt>
                <c:pt idx="17">
                  <c:v>17.263276250000004</c:v>
                </c:pt>
                <c:pt idx="18">
                  <c:v>17.281164999999998</c:v>
                </c:pt>
                <c:pt idx="19">
                  <c:v>16.11079391304348</c:v>
                </c:pt>
                <c:pt idx="20">
                  <c:v>15.075508333333332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ADAD-4AE5-8533-AAA318EFBBA9}"/>
            </c:ext>
          </c:extLst>
        </c:ser>
        <c:ser>
          <c:idx val="13"/>
          <c:order val="9"/>
          <c:tx>
            <c:strRef>
              <c:f>Species!$X$2</c:f>
              <c:strCache>
                <c:ptCount val="1"/>
                <c:pt idx="0">
                  <c:v>Haze Index - 5-Year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cat>
            <c:numRef>
              <c:f>Species!$B$3:$B$31</c:f>
              <c:numCache>
                <c:formatCode>General</c:formatCode>
                <c:ptCount val="29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</c:numCache>
            </c:numRef>
          </c:cat>
          <c:val>
            <c:numRef>
              <c:f>Species!$X$395:$X$423</c:f>
              <c:numCache>
                <c:formatCode>0.00</c:formatCode>
                <c:ptCount val="29"/>
                <c:pt idx="4">
                  <c:v>28.081298892572462</c:v>
                </c:pt>
                <c:pt idx="5">
                  <c:v>28.529723194057972</c:v>
                </c:pt>
                <c:pt idx="6">
                  <c:v>28.500803176666672</c:v>
                </c:pt>
                <c:pt idx="7">
                  <c:v>28.216665760000001</c:v>
                </c:pt>
                <c:pt idx="8">
                  <c:v>27.497587759999998</c:v>
                </c:pt>
                <c:pt idx="9">
                  <c:v>26.423528863333331</c:v>
                </c:pt>
                <c:pt idx="10">
                  <c:v>24.935616283333335</c:v>
                </c:pt>
                <c:pt idx="11">
                  <c:v>23.880025499999999</c:v>
                </c:pt>
                <c:pt idx="12">
                  <c:v>22.349363848484849</c:v>
                </c:pt>
                <c:pt idx="13">
                  <c:v>21.265386598484845</c:v>
                </c:pt>
                <c:pt idx="14">
                  <c:v>20.678952598484848</c:v>
                </c:pt>
                <c:pt idx="15">
                  <c:v>19.796364765151512</c:v>
                </c:pt>
                <c:pt idx="16">
                  <c:v>18.665632098484846</c:v>
                </c:pt>
                <c:pt idx="17">
                  <c:v>18.150217166666668</c:v>
                </c:pt>
                <c:pt idx="18">
                  <c:v>17.887737250000001</c:v>
                </c:pt>
                <c:pt idx="19">
                  <c:v>17.281382449275362</c:v>
                </c:pt>
                <c:pt idx="20">
                  <c:v>16.602300449275365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ADAD-4AE5-8533-AAA318EFBBA9}"/>
            </c:ext>
          </c:extLst>
        </c:ser>
        <c:ser>
          <c:idx val="2"/>
          <c:order val="10"/>
          <c:tx>
            <c:strRef>
              <c:f>Species!$D$2</c:f>
              <c:strCache>
                <c:ptCount val="1"/>
                <c:pt idx="0">
                  <c:v>Uniform Rate of Progress</c:v>
                </c:pt>
              </c:strCache>
            </c:strRef>
          </c:tx>
          <c:spPr>
            <a:ln w="22225">
              <a:solidFill>
                <a:srgbClr val="FF0000"/>
              </a:solidFill>
              <a:prstDash val="dash"/>
            </a:ln>
          </c:spPr>
          <c:marker>
            <c:symbol val="none"/>
          </c:marker>
          <c:cat>
            <c:numRef>
              <c:f>Species!$B$3:$B$31</c:f>
              <c:numCache>
                <c:formatCode>General</c:formatCode>
                <c:ptCount val="29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</c:numCache>
            </c:numRef>
          </c:cat>
          <c:val>
            <c:numRef>
              <c:f>Species!$D$395:$D$423</c:f>
              <c:numCache>
                <c:formatCode>0.00</c:formatCode>
                <c:ptCount val="29"/>
                <c:pt idx="4">
                  <c:v>28.081298892572462</c:v>
                </c:pt>
                <c:pt idx="5">
                  <c:v>27.771057908146254</c:v>
                </c:pt>
                <c:pt idx="6">
                  <c:v>27.460816923720046</c:v>
                </c:pt>
                <c:pt idx="7">
                  <c:v>27.150575939293837</c:v>
                </c:pt>
                <c:pt idx="8">
                  <c:v>26.840334954867629</c:v>
                </c:pt>
                <c:pt idx="9">
                  <c:v>26.53009397044142</c:v>
                </c:pt>
                <c:pt idx="10">
                  <c:v>26.219852986015212</c:v>
                </c:pt>
                <c:pt idx="11">
                  <c:v>25.909612001589004</c:v>
                </c:pt>
                <c:pt idx="12">
                  <c:v>25.599371017162795</c:v>
                </c:pt>
                <c:pt idx="13">
                  <c:v>25.289130032736587</c:v>
                </c:pt>
                <c:pt idx="14">
                  <c:v>24.978889048310378</c:v>
                </c:pt>
                <c:pt idx="15">
                  <c:v>24.66864806388417</c:v>
                </c:pt>
                <c:pt idx="16">
                  <c:v>24.358407079457962</c:v>
                </c:pt>
                <c:pt idx="17">
                  <c:v>24.048166095031753</c:v>
                </c:pt>
                <c:pt idx="18">
                  <c:v>23.737925110605545</c:v>
                </c:pt>
                <c:pt idx="19">
                  <c:v>23.427684126179336</c:v>
                </c:pt>
                <c:pt idx="20">
                  <c:v>23.117443141753128</c:v>
                </c:pt>
                <c:pt idx="21">
                  <c:v>22.80720215732692</c:v>
                </c:pt>
                <c:pt idx="22">
                  <c:v>22.496961172900711</c:v>
                </c:pt>
                <c:pt idx="23">
                  <c:v>22.186720188474503</c:v>
                </c:pt>
                <c:pt idx="24">
                  <c:v>21.876479204048294</c:v>
                </c:pt>
                <c:pt idx="25">
                  <c:v>21.566238219622086</c:v>
                </c:pt>
                <c:pt idx="26">
                  <c:v>21.255997235195878</c:v>
                </c:pt>
                <c:pt idx="27">
                  <c:v>20.945756250769669</c:v>
                </c:pt>
                <c:pt idx="28">
                  <c:v>20.635515266343461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ADAD-4AE5-8533-AAA318EFBBA9}"/>
            </c:ext>
          </c:extLst>
        </c:ser>
        <c:ser>
          <c:idx val="0"/>
          <c:order val="11"/>
          <c:tx>
            <c:v>Natural Conditions</c:v>
          </c:tx>
          <c:spPr>
            <a:ln w="31750">
              <a:solidFill>
                <a:schemeClr val="accent1"/>
              </a:solidFill>
              <a:prstDash val="sysDot"/>
            </a:ln>
          </c:spPr>
          <c:marker>
            <c:symbol val="none"/>
          </c:marker>
          <c:cat>
            <c:numRef>
              <c:f>Species!$B$3:$B$31</c:f>
              <c:numCache>
                <c:formatCode>General</c:formatCode>
                <c:ptCount val="29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</c:numCache>
            </c:numRef>
          </c:cat>
          <c:val>
            <c:numRef>
              <c:f>Species!$H$395:$H$423</c:f>
              <c:numCache>
                <c:formatCode>0.00</c:formatCode>
                <c:ptCount val="29"/>
                <c:pt idx="0">
                  <c:v>9.4668398269999994</c:v>
                </c:pt>
                <c:pt idx="1">
                  <c:v>9.4668398269999994</c:v>
                </c:pt>
                <c:pt idx="2">
                  <c:v>9.4668398269999994</c:v>
                </c:pt>
                <c:pt idx="3">
                  <c:v>9.4668398269999994</c:v>
                </c:pt>
                <c:pt idx="4">
                  <c:v>9.4668398269999994</c:v>
                </c:pt>
                <c:pt idx="5">
                  <c:v>9.4668398269999994</c:v>
                </c:pt>
                <c:pt idx="6">
                  <c:v>9.4668398269999994</c:v>
                </c:pt>
                <c:pt idx="7">
                  <c:v>9.4668398269999994</c:v>
                </c:pt>
                <c:pt idx="8">
                  <c:v>9.4668398269999994</c:v>
                </c:pt>
                <c:pt idx="9">
                  <c:v>9.4668398269999994</c:v>
                </c:pt>
                <c:pt idx="10">
                  <c:v>9.4668398269999994</c:v>
                </c:pt>
                <c:pt idx="11">
                  <c:v>9.4668398269999994</c:v>
                </c:pt>
                <c:pt idx="12">
                  <c:v>9.4668398269999994</c:v>
                </c:pt>
                <c:pt idx="13">
                  <c:v>9.4668398269999994</c:v>
                </c:pt>
                <c:pt idx="14">
                  <c:v>9.4668398269999994</c:v>
                </c:pt>
                <c:pt idx="15">
                  <c:v>9.4668398269999994</c:v>
                </c:pt>
                <c:pt idx="16">
                  <c:v>9.4668398269999994</c:v>
                </c:pt>
                <c:pt idx="17">
                  <c:v>9.4668398269999994</c:v>
                </c:pt>
                <c:pt idx="18">
                  <c:v>9.4668398269999994</c:v>
                </c:pt>
                <c:pt idx="19">
                  <c:v>9.4668398269999994</c:v>
                </c:pt>
                <c:pt idx="20">
                  <c:v>9.4668398269999994</c:v>
                </c:pt>
                <c:pt idx="21">
                  <c:v>9.4668398269999994</c:v>
                </c:pt>
                <c:pt idx="22">
                  <c:v>9.4668398269999994</c:v>
                </c:pt>
                <c:pt idx="23">
                  <c:v>9.4668398269999994</c:v>
                </c:pt>
                <c:pt idx="24">
                  <c:v>9.4668398269999994</c:v>
                </c:pt>
                <c:pt idx="25">
                  <c:v>9.4668398269999994</c:v>
                </c:pt>
                <c:pt idx="26">
                  <c:v>9.4668398269999994</c:v>
                </c:pt>
                <c:pt idx="27">
                  <c:v>9.4668398269999994</c:v>
                </c:pt>
                <c:pt idx="28">
                  <c:v>9.4668398269999994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ADAD-4AE5-8533-AAA318EFBBA9}"/>
            </c:ext>
          </c:extLst>
        </c:ser>
        <c:ser>
          <c:idx val="11"/>
          <c:order val="12"/>
          <c:tx>
            <c:strRef>
              <c:f>Species!$Y$2</c:f>
              <c:strCache>
                <c:ptCount val="1"/>
                <c:pt idx="0">
                  <c:v>Base Case - 20% Most Impaired</c:v>
                </c:pt>
              </c:strCache>
            </c:strRef>
          </c:tx>
          <c:spPr>
            <a:ln>
              <a:noFill/>
            </a:ln>
          </c:spPr>
          <c:marker>
            <c:symbol val="x"/>
            <c:size val="7"/>
            <c:spPr>
              <a:noFill/>
              <a:ln>
                <a:solidFill>
                  <a:srgbClr val="FF0000"/>
                </a:solidFill>
              </a:ln>
            </c:spPr>
          </c:marker>
          <c:val>
            <c:numRef>
              <c:f>Species!$Y$395:$Y$423</c:f>
              <c:numCache>
                <c:formatCode>0.00</c:formatCode>
                <c:ptCount val="29"/>
                <c:pt idx="28">
                  <c:v>15.48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70-4561-AF6E-1320CBFB2ABB}"/>
            </c:ext>
          </c:extLst>
        </c:ser>
        <c:ser>
          <c:idx val="14"/>
          <c:order val="13"/>
          <c:tx>
            <c:v>Reasonable Progress Goal (RPG)</c:v>
          </c:tx>
          <c:spPr>
            <a:ln>
              <a:noFill/>
            </a:ln>
          </c:spPr>
          <c:marker>
            <c:symbol val="plus"/>
            <c:size val="7"/>
            <c:spPr>
              <a:ln>
                <a:solidFill>
                  <a:schemeClr val="tx1"/>
                </a:solidFill>
              </a:ln>
            </c:spPr>
          </c:marker>
          <c:cat>
            <c:numRef>
              <c:f>Species!$B$3:$B$31</c:f>
              <c:numCache>
                <c:formatCode>General</c:formatCode>
                <c:ptCount val="29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</c:numCache>
            </c:numRef>
          </c:cat>
          <c:val>
            <c:numRef>
              <c:f>Species!$Z$395:$Z$423</c:f>
              <c:numCache>
                <c:formatCode>0.00</c:formatCode>
                <c:ptCount val="29"/>
                <c:pt idx="28">
                  <c:v>15.31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ADAD-4AE5-8533-AAA318EFBBA9}"/>
            </c:ext>
          </c:extLst>
        </c:ser>
        <c:ser>
          <c:idx val="12"/>
          <c:order val="14"/>
          <c:tx>
            <c:v>Straight Line Path to RPG</c:v>
          </c:tx>
          <c:spPr>
            <a:ln w="22225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numRef>
              <c:f>Species!$B$3:$B$31</c:f>
              <c:numCache>
                <c:formatCode>General</c:formatCode>
                <c:ptCount val="29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</c:numCache>
            </c:numRef>
          </c:cat>
          <c:val>
            <c:numRef>
              <c:f>Species!$F$395:$F$423</c:f>
              <c:numCache>
                <c:formatCode>0.00</c:formatCode>
                <c:ptCount val="29"/>
                <c:pt idx="4">
                  <c:v>28.081298892572462</c:v>
                </c:pt>
                <c:pt idx="5">
                  <c:v>27.549161438715277</c:v>
                </c:pt>
                <c:pt idx="6">
                  <c:v>27.017023984858092</c:v>
                </c:pt>
                <c:pt idx="7">
                  <c:v>26.484886531000907</c:v>
                </c:pt>
                <c:pt idx="8">
                  <c:v>25.952749077143721</c:v>
                </c:pt>
                <c:pt idx="9">
                  <c:v>25.420611623286536</c:v>
                </c:pt>
                <c:pt idx="10">
                  <c:v>24.888474169429351</c:v>
                </c:pt>
                <c:pt idx="11">
                  <c:v>24.356336715572166</c:v>
                </c:pt>
                <c:pt idx="12">
                  <c:v>23.82419926171498</c:v>
                </c:pt>
                <c:pt idx="13">
                  <c:v>23.292061807857795</c:v>
                </c:pt>
                <c:pt idx="14">
                  <c:v>22.75992435400061</c:v>
                </c:pt>
                <c:pt idx="15">
                  <c:v>22.227786900143425</c:v>
                </c:pt>
                <c:pt idx="16">
                  <c:v>21.695649446286239</c:v>
                </c:pt>
                <c:pt idx="17">
                  <c:v>21.163511992429054</c:v>
                </c:pt>
                <c:pt idx="18">
                  <c:v>20.631374538571869</c:v>
                </c:pt>
                <c:pt idx="19">
                  <c:v>20.099237084714684</c:v>
                </c:pt>
                <c:pt idx="20">
                  <c:v>19.567099630857498</c:v>
                </c:pt>
                <c:pt idx="21">
                  <c:v>19.034962177000313</c:v>
                </c:pt>
                <c:pt idx="22">
                  <c:v>18.502824723143128</c:v>
                </c:pt>
                <c:pt idx="23">
                  <c:v>17.970687269285943</c:v>
                </c:pt>
                <c:pt idx="24">
                  <c:v>17.438549815428757</c:v>
                </c:pt>
                <c:pt idx="25">
                  <c:v>16.906412361571572</c:v>
                </c:pt>
                <c:pt idx="26">
                  <c:v>16.374274907714387</c:v>
                </c:pt>
                <c:pt idx="27">
                  <c:v>15.842137453857202</c:v>
                </c:pt>
                <c:pt idx="28">
                  <c:v>15.31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ADAD-4AE5-8533-AAA318EFBB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8328576"/>
        <c:axId val="188330752"/>
      </c:lineChart>
      <c:catAx>
        <c:axId val="18832857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 sz="1200"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188330752"/>
        <c:crosses val="autoZero"/>
        <c:auto val="1"/>
        <c:lblAlgn val="ctr"/>
        <c:lblOffset val="100"/>
        <c:noMultiLvlLbl val="0"/>
      </c:catAx>
      <c:valAx>
        <c:axId val="188330752"/>
        <c:scaling>
          <c:orientation val="minMax"/>
          <c:max val="31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400"/>
                </a:pPr>
                <a:r>
                  <a:rPr lang="en-US" sz="1400"/>
                  <a:t>Haze Index (deciviews)</a:t>
                </a:r>
              </a:p>
            </c:rich>
          </c:tx>
          <c:overlay val="0"/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1200"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188328576"/>
        <c:crosses val="autoZero"/>
        <c:crossBetween val="between"/>
        <c:majorUnit val="5"/>
      </c:valAx>
      <c:spPr>
        <a:ln>
          <a:noFill/>
        </a:ln>
      </c:spPr>
    </c:plotArea>
    <c:legend>
      <c:legendPos val="r"/>
      <c:overlay val="0"/>
      <c:spPr>
        <a:solidFill>
          <a:schemeClr val="bg1"/>
        </a:solidFill>
        <a:ln>
          <a:solidFill>
            <a:schemeClr val="tx1"/>
          </a:solidFill>
        </a:ln>
      </c:spPr>
    </c:legend>
    <c:plotVisOnly val="1"/>
    <c:dispBlanksAs val="gap"/>
    <c:showDLblsOverMax val="0"/>
  </c:chart>
  <c:spPr>
    <a:ln>
      <a:noFill/>
    </a:ln>
  </c:spPr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  <c:spPr>
        <a:ln>
          <a:solidFill>
            <a:schemeClr val="tx1"/>
          </a:solidFill>
        </a:ln>
      </c:spPr>
    </c:sideWall>
    <c:backWall>
      <c:thickness val="0"/>
      <c:spPr>
        <a:ln>
          <a:solidFill>
            <a:schemeClr val="tx1"/>
          </a:solidFill>
        </a:ln>
      </c:spPr>
    </c:backWall>
    <c:plotArea>
      <c:layout>
        <c:manualLayout>
          <c:layoutTarget val="inner"/>
          <c:xMode val="edge"/>
          <c:yMode val="edge"/>
          <c:x val="7.3775462430194963E-2"/>
          <c:y val="2.3683347271055585E-2"/>
          <c:w val="0.89445146283215715"/>
          <c:h val="0.81760139155238609"/>
        </c:manualLayout>
      </c:layout>
      <c:bar3DChart>
        <c:barDir val="col"/>
        <c:grouping val="stacked"/>
        <c:varyColors val="0"/>
        <c:ser>
          <c:idx val="3"/>
          <c:order val="0"/>
          <c:tx>
            <c:v>Sulfate</c:v>
          </c:tx>
          <c:spPr>
            <a:solidFill>
              <a:srgbClr val="FFFF00"/>
            </a:solidFill>
          </c:spPr>
          <c:invertIfNegative val="0"/>
          <c:cat>
            <c:multiLvlStrRef>
              <c:f>'5-yr plot data'!$A$3:$B$18</c:f>
              <c:multiLvlStrCache>
                <c:ptCount val="16"/>
                <c:lvl>
                  <c:pt idx="0">
                    <c:v>2000-04</c:v>
                  </c:pt>
                  <c:pt idx="1">
                    <c:v>2016-20</c:v>
                  </c:pt>
                  <c:pt idx="2">
                    <c:v>2000-04</c:v>
                  </c:pt>
                  <c:pt idx="3">
                    <c:v>2016-20</c:v>
                  </c:pt>
                  <c:pt idx="4">
                    <c:v>2000-04</c:v>
                  </c:pt>
                  <c:pt idx="5">
                    <c:v>2016-20</c:v>
                  </c:pt>
                  <c:pt idx="6">
                    <c:v>2000-04</c:v>
                  </c:pt>
                  <c:pt idx="7">
                    <c:v>2016-20</c:v>
                  </c:pt>
                  <c:pt idx="8">
                    <c:v>2000-04</c:v>
                  </c:pt>
                  <c:pt idx="9">
                    <c:v>2016-20</c:v>
                  </c:pt>
                  <c:pt idx="10">
                    <c:v>2000-04</c:v>
                  </c:pt>
                  <c:pt idx="11">
                    <c:v>2016-20</c:v>
                  </c:pt>
                  <c:pt idx="12">
                    <c:v>2000-04</c:v>
                  </c:pt>
                  <c:pt idx="13">
                    <c:v>2016-20</c:v>
                  </c:pt>
                  <c:pt idx="14">
                    <c:v>2000-04</c:v>
                  </c:pt>
                  <c:pt idx="15">
                    <c:v>2016-20</c:v>
                  </c:pt>
                </c:lvl>
                <c:lvl>
                  <c:pt idx="0">
                    <c:v>             Dolly Sods</c:v>
                  </c:pt>
                  <c:pt idx="1">
                    <c:v> </c:v>
                  </c:pt>
                  <c:pt idx="2">
                    <c:v>             Shenandoah</c:v>
                  </c:pt>
                  <c:pt idx="3">
                    <c:v> </c:v>
                  </c:pt>
                  <c:pt idx="4">
                    <c:v>            James River</c:v>
                  </c:pt>
                  <c:pt idx="5">
                    <c:v> </c:v>
                  </c:pt>
                  <c:pt idx="6">
                    <c:v>             Brigantine</c:v>
                  </c:pt>
                  <c:pt idx="7">
                    <c:v> </c:v>
                  </c:pt>
                  <c:pt idx="8">
                    <c:v>              Lye Brook</c:v>
                  </c:pt>
                  <c:pt idx="9">
                    <c:v> </c:v>
                  </c:pt>
                  <c:pt idx="10">
                    <c:v>             Great Gulf</c:v>
                  </c:pt>
                  <c:pt idx="11">
                    <c:v> </c:v>
                  </c:pt>
                  <c:pt idx="12">
                    <c:v>              Acadia   </c:v>
                  </c:pt>
                  <c:pt idx="13">
                    <c:v> </c:v>
                  </c:pt>
                  <c:pt idx="14">
                    <c:v>           Moosehorn</c:v>
                  </c:pt>
                  <c:pt idx="15">
                    <c:v> </c:v>
                  </c:pt>
                </c:lvl>
              </c:multiLvlStrCache>
            </c:multiLvlStrRef>
          </c:cat>
          <c:val>
            <c:numRef>
              <c:f>'5-yr plot data'!$C$3:$C$18</c:f>
              <c:numCache>
                <c:formatCode>0.0000</c:formatCode>
                <c:ptCount val="16"/>
                <c:pt idx="0">
                  <c:v>14.347488801539422</c:v>
                </c:pt>
                <c:pt idx="1">
                  <c:v>4.1753000760869572</c:v>
                </c:pt>
                <c:pt idx="2">
                  <c:v>11.238079003526604</c:v>
                </c:pt>
                <c:pt idx="3">
                  <c:v>3.9495099107378122</c:v>
                </c:pt>
                <c:pt idx="4">
                  <c:v>17.475758014657444</c:v>
                </c:pt>
                <c:pt idx="5">
                  <c:v>5.2336993481554686</c:v>
                </c:pt>
                <c:pt idx="6">
                  <c:v>14.779052172859025</c:v>
                </c:pt>
                <c:pt idx="7">
                  <c:v>5.7467369403994173</c:v>
                </c:pt>
                <c:pt idx="8">
                  <c:v>4.4415799071146242</c:v>
                </c:pt>
                <c:pt idx="9">
                  <c:v>2.1042332670807453</c:v>
                </c:pt>
                <c:pt idx="10">
                  <c:v>5.7651994861660079</c:v>
                </c:pt>
                <c:pt idx="11">
                  <c:v>2.3631347193675891</c:v>
                </c:pt>
                <c:pt idx="12">
                  <c:v>6.7602458333333342</c:v>
                </c:pt>
                <c:pt idx="13">
                  <c:v>2.9570565691699606</c:v>
                </c:pt>
                <c:pt idx="14">
                  <c:v>6.6664310357142869</c:v>
                </c:pt>
                <c:pt idx="15">
                  <c:v>2.8818636213062305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5D-4A02-A496-2BCEA1507FCC}"/>
            </c:ext>
          </c:extLst>
        </c:ser>
        <c:ser>
          <c:idx val="4"/>
          <c:order val="1"/>
          <c:tx>
            <c:v>Nitrate</c:v>
          </c:tx>
          <c:spPr>
            <a:solidFill>
              <a:srgbClr val="FF0000"/>
            </a:solidFill>
          </c:spPr>
          <c:invertIfNegative val="0"/>
          <c:cat>
            <c:multiLvlStrRef>
              <c:f>'5-yr plot data'!$A$3:$B$18</c:f>
              <c:multiLvlStrCache>
                <c:ptCount val="16"/>
                <c:lvl>
                  <c:pt idx="0">
                    <c:v>2000-04</c:v>
                  </c:pt>
                  <c:pt idx="1">
                    <c:v>2016-20</c:v>
                  </c:pt>
                  <c:pt idx="2">
                    <c:v>2000-04</c:v>
                  </c:pt>
                  <c:pt idx="3">
                    <c:v>2016-20</c:v>
                  </c:pt>
                  <c:pt idx="4">
                    <c:v>2000-04</c:v>
                  </c:pt>
                  <c:pt idx="5">
                    <c:v>2016-20</c:v>
                  </c:pt>
                  <c:pt idx="6">
                    <c:v>2000-04</c:v>
                  </c:pt>
                  <c:pt idx="7">
                    <c:v>2016-20</c:v>
                  </c:pt>
                  <c:pt idx="8">
                    <c:v>2000-04</c:v>
                  </c:pt>
                  <c:pt idx="9">
                    <c:v>2016-20</c:v>
                  </c:pt>
                  <c:pt idx="10">
                    <c:v>2000-04</c:v>
                  </c:pt>
                  <c:pt idx="11">
                    <c:v>2016-20</c:v>
                  </c:pt>
                  <c:pt idx="12">
                    <c:v>2000-04</c:v>
                  </c:pt>
                  <c:pt idx="13">
                    <c:v>2016-20</c:v>
                  </c:pt>
                  <c:pt idx="14">
                    <c:v>2000-04</c:v>
                  </c:pt>
                  <c:pt idx="15">
                    <c:v>2016-20</c:v>
                  </c:pt>
                </c:lvl>
                <c:lvl>
                  <c:pt idx="0">
                    <c:v>             Dolly Sods</c:v>
                  </c:pt>
                  <c:pt idx="1">
                    <c:v> </c:v>
                  </c:pt>
                  <c:pt idx="2">
                    <c:v>             Shenandoah</c:v>
                  </c:pt>
                  <c:pt idx="3">
                    <c:v> </c:v>
                  </c:pt>
                  <c:pt idx="4">
                    <c:v>            James River</c:v>
                  </c:pt>
                  <c:pt idx="5">
                    <c:v> </c:v>
                  </c:pt>
                  <c:pt idx="6">
                    <c:v>             Brigantine</c:v>
                  </c:pt>
                  <c:pt idx="7">
                    <c:v> </c:v>
                  </c:pt>
                  <c:pt idx="8">
                    <c:v>              Lye Brook</c:v>
                  </c:pt>
                  <c:pt idx="9">
                    <c:v> </c:v>
                  </c:pt>
                  <c:pt idx="10">
                    <c:v>             Great Gulf</c:v>
                  </c:pt>
                  <c:pt idx="11">
                    <c:v> </c:v>
                  </c:pt>
                  <c:pt idx="12">
                    <c:v>              Acadia   </c:v>
                  </c:pt>
                  <c:pt idx="13">
                    <c:v> </c:v>
                  </c:pt>
                  <c:pt idx="14">
                    <c:v>           Moosehorn</c:v>
                  </c:pt>
                  <c:pt idx="15">
                    <c:v> </c:v>
                  </c:pt>
                </c:lvl>
              </c:multiLvlStrCache>
            </c:multiLvlStrRef>
          </c:cat>
          <c:val>
            <c:numRef>
              <c:f>'5-yr plot data'!$D$3:$D$18</c:f>
              <c:numCache>
                <c:formatCode>0.0000</c:formatCode>
                <c:ptCount val="16"/>
                <c:pt idx="0">
                  <c:v>3.1030298421572704</c:v>
                </c:pt>
                <c:pt idx="1">
                  <c:v>1.2446896428571428</c:v>
                </c:pt>
                <c:pt idx="2">
                  <c:v>4.1528807064102953</c:v>
                </c:pt>
                <c:pt idx="3">
                  <c:v>1.6379916584321474</c:v>
                </c:pt>
                <c:pt idx="4">
                  <c:v>3.7345900086462454</c:v>
                </c:pt>
                <c:pt idx="5">
                  <c:v>1.4299621380105403</c:v>
                </c:pt>
                <c:pt idx="6">
                  <c:v>3.8108640679465458</c:v>
                </c:pt>
                <c:pt idx="7">
                  <c:v>2.4436264000416057</c:v>
                </c:pt>
                <c:pt idx="8">
                  <c:v>1.1535218972332015</c:v>
                </c:pt>
                <c:pt idx="9">
                  <c:v>0.95749272463768131</c:v>
                </c:pt>
                <c:pt idx="10">
                  <c:v>0.93438390810276684</c:v>
                </c:pt>
                <c:pt idx="11">
                  <c:v>0.55756075889328049</c:v>
                </c:pt>
                <c:pt idx="12">
                  <c:v>1.0772257666666665</c:v>
                </c:pt>
                <c:pt idx="13">
                  <c:v>0.67984995572181439</c:v>
                </c:pt>
                <c:pt idx="14">
                  <c:v>1.0595636880952379</c:v>
                </c:pt>
                <c:pt idx="15">
                  <c:v>0.60811614201016373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B5D-4A02-A496-2BCEA1507FCC}"/>
            </c:ext>
          </c:extLst>
        </c:ser>
        <c:ser>
          <c:idx val="5"/>
          <c:order val="2"/>
          <c:tx>
            <c:v>Organic Carbon Mass</c:v>
          </c:tx>
          <c:spPr>
            <a:solidFill>
              <a:srgbClr val="00B050"/>
            </a:solidFill>
          </c:spPr>
          <c:invertIfNegative val="0"/>
          <c:cat>
            <c:multiLvlStrRef>
              <c:f>'5-yr plot data'!$A$3:$B$18</c:f>
              <c:multiLvlStrCache>
                <c:ptCount val="16"/>
                <c:lvl>
                  <c:pt idx="0">
                    <c:v>2000-04</c:v>
                  </c:pt>
                  <c:pt idx="1">
                    <c:v>2016-20</c:v>
                  </c:pt>
                  <c:pt idx="2">
                    <c:v>2000-04</c:v>
                  </c:pt>
                  <c:pt idx="3">
                    <c:v>2016-20</c:v>
                  </c:pt>
                  <c:pt idx="4">
                    <c:v>2000-04</c:v>
                  </c:pt>
                  <c:pt idx="5">
                    <c:v>2016-20</c:v>
                  </c:pt>
                  <c:pt idx="6">
                    <c:v>2000-04</c:v>
                  </c:pt>
                  <c:pt idx="7">
                    <c:v>2016-20</c:v>
                  </c:pt>
                  <c:pt idx="8">
                    <c:v>2000-04</c:v>
                  </c:pt>
                  <c:pt idx="9">
                    <c:v>2016-20</c:v>
                  </c:pt>
                  <c:pt idx="10">
                    <c:v>2000-04</c:v>
                  </c:pt>
                  <c:pt idx="11">
                    <c:v>2016-20</c:v>
                  </c:pt>
                  <c:pt idx="12">
                    <c:v>2000-04</c:v>
                  </c:pt>
                  <c:pt idx="13">
                    <c:v>2016-20</c:v>
                  </c:pt>
                  <c:pt idx="14">
                    <c:v>2000-04</c:v>
                  </c:pt>
                  <c:pt idx="15">
                    <c:v>2016-20</c:v>
                  </c:pt>
                </c:lvl>
                <c:lvl>
                  <c:pt idx="0">
                    <c:v>             Dolly Sods</c:v>
                  </c:pt>
                  <c:pt idx="1">
                    <c:v> </c:v>
                  </c:pt>
                  <c:pt idx="2">
                    <c:v>             Shenandoah</c:v>
                  </c:pt>
                  <c:pt idx="3">
                    <c:v> </c:v>
                  </c:pt>
                  <c:pt idx="4">
                    <c:v>            James River</c:v>
                  </c:pt>
                  <c:pt idx="5">
                    <c:v> </c:v>
                  </c:pt>
                  <c:pt idx="6">
                    <c:v>             Brigantine</c:v>
                  </c:pt>
                  <c:pt idx="7">
                    <c:v> </c:v>
                  </c:pt>
                  <c:pt idx="8">
                    <c:v>              Lye Brook</c:v>
                  </c:pt>
                  <c:pt idx="9">
                    <c:v> </c:v>
                  </c:pt>
                  <c:pt idx="10">
                    <c:v>             Great Gulf</c:v>
                  </c:pt>
                  <c:pt idx="11">
                    <c:v> </c:v>
                  </c:pt>
                  <c:pt idx="12">
                    <c:v>              Acadia   </c:v>
                  </c:pt>
                  <c:pt idx="13">
                    <c:v> </c:v>
                  </c:pt>
                  <c:pt idx="14">
                    <c:v>           Moosehorn</c:v>
                  </c:pt>
                  <c:pt idx="15">
                    <c:v> </c:v>
                  </c:pt>
                </c:lvl>
              </c:multiLvlStrCache>
            </c:multiLvlStrRef>
          </c:cat>
          <c:val>
            <c:numRef>
              <c:f>'5-yr plot data'!$E$3:$E$18</c:f>
              <c:numCache>
                <c:formatCode>0.0000</c:formatCode>
                <c:ptCount val="16"/>
                <c:pt idx="0">
                  <c:v>4.8754778481034604</c:v>
                </c:pt>
                <c:pt idx="1">
                  <c:v>1.8560876454451347</c:v>
                </c:pt>
                <c:pt idx="2">
                  <c:v>2.8911995344289578</c:v>
                </c:pt>
                <c:pt idx="3">
                  <c:v>1.9877457407773389</c:v>
                </c:pt>
                <c:pt idx="4">
                  <c:v>5.5603894021739135</c:v>
                </c:pt>
                <c:pt idx="5">
                  <c:v>3.2727829407114633</c:v>
                </c:pt>
                <c:pt idx="6">
                  <c:v>4.5462558848955386</c:v>
                </c:pt>
                <c:pt idx="7">
                  <c:v>3.1578006737570212</c:v>
                </c:pt>
                <c:pt idx="8">
                  <c:v>1.2869589450592884</c:v>
                </c:pt>
                <c:pt idx="9">
                  <c:v>1.1974923561076605</c:v>
                </c:pt>
                <c:pt idx="10">
                  <c:v>2.0076840662055333</c:v>
                </c:pt>
                <c:pt idx="11">
                  <c:v>1.1119608181818181</c:v>
                </c:pt>
                <c:pt idx="12">
                  <c:v>2.2362741166666664</c:v>
                </c:pt>
                <c:pt idx="13">
                  <c:v>1.7330081400809334</c:v>
                </c:pt>
                <c:pt idx="14">
                  <c:v>3.0668361023809525</c:v>
                </c:pt>
                <c:pt idx="15">
                  <c:v>1.790540769574628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B5D-4A02-A496-2BCEA1507FCC}"/>
            </c:ext>
          </c:extLst>
        </c:ser>
        <c:ser>
          <c:idx val="6"/>
          <c:order val="3"/>
          <c:tx>
            <c:v>Light Absorbing Carbon</c:v>
          </c:tx>
          <c:spPr>
            <a:solidFill>
              <a:schemeClr val="tx1"/>
            </a:solidFill>
          </c:spPr>
          <c:invertIfNegative val="0"/>
          <c:cat>
            <c:multiLvlStrRef>
              <c:f>'5-yr plot data'!$A$3:$B$18</c:f>
              <c:multiLvlStrCache>
                <c:ptCount val="16"/>
                <c:lvl>
                  <c:pt idx="0">
                    <c:v>2000-04</c:v>
                  </c:pt>
                  <c:pt idx="1">
                    <c:v>2016-20</c:v>
                  </c:pt>
                  <c:pt idx="2">
                    <c:v>2000-04</c:v>
                  </c:pt>
                  <c:pt idx="3">
                    <c:v>2016-20</c:v>
                  </c:pt>
                  <c:pt idx="4">
                    <c:v>2000-04</c:v>
                  </c:pt>
                  <c:pt idx="5">
                    <c:v>2016-20</c:v>
                  </c:pt>
                  <c:pt idx="6">
                    <c:v>2000-04</c:v>
                  </c:pt>
                  <c:pt idx="7">
                    <c:v>2016-20</c:v>
                  </c:pt>
                  <c:pt idx="8">
                    <c:v>2000-04</c:v>
                  </c:pt>
                  <c:pt idx="9">
                    <c:v>2016-20</c:v>
                  </c:pt>
                  <c:pt idx="10">
                    <c:v>2000-04</c:v>
                  </c:pt>
                  <c:pt idx="11">
                    <c:v>2016-20</c:v>
                  </c:pt>
                  <c:pt idx="12">
                    <c:v>2000-04</c:v>
                  </c:pt>
                  <c:pt idx="13">
                    <c:v>2016-20</c:v>
                  </c:pt>
                  <c:pt idx="14">
                    <c:v>2000-04</c:v>
                  </c:pt>
                  <c:pt idx="15">
                    <c:v>2016-20</c:v>
                  </c:pt>
                </c:lvl>
                <c:lvl>
                  <c:pt idx="0">
                    <c:v>             Dolly Sods</c:v>
                  </c:pt>
                  <c:pt idx="1">
                    <c:v> </c:v>
                  </c:pt>
                  <c:pt idx="2">
                    <c:v>             Shenandoah</c:v>
                  </c:pt>
                  <c:pt idx="3">
                    <c:v> </c:v>
                  </c:pt>
                  <c:pt idx="4">
                    <c:v>            James River</c:v>
                  </c:pt>
                  <c:pt idx="5">
                    <c:v> </c:v>
                  </c:pt>
                  <c:pt idx="6">
                    <c:v>             Brigantine</c:v>
                  </c:pt>
                  <c:pt idx="7">
                    <c:v> </c:v>
                  </c:pt>
                  <c:pt idx="8">
                    <c:v>              Lye Brook</c:v>
                  </c:pt>
                  <c:pt idx="9">
                    <c:v> </c:v>
                  </c:pt>
                  <c:pt idx="10">
                    <c:v>             Great Gulf</c:v>
                  </c:pt>
                  <c:pt idx="11">
                    <c:v> </c:v>
                  </c:pt>
                  <c:pt idx="12">
                    <c:v>              Acadia   </c:v>
                  </c:pt>
                  <c:pt idx="13">
                    <c:v> </c:v>
                  </c:pt>
                  <c:pt idx="14">
                    <c:v>           Moosehorn</c:v>
                  </c:pt>
                  <c:pt idx="15">
                    <c:v> </c:v>
                  </c:pt>
                </c:lvl>
              </c:multiLvlStrCache>
            </c:multiLvlStrRef>
          </c:cat>
          <c:val>
            <c:numRef>
              <c:f>'5-yr plot data'!$F$3:$F$18</c:f>
              <c:numCache>
                <c:formatCode>0.0000</c:formatCode>
                <c:ptCount val="16"/>
                <c:pt idx="0">
                  <c:v>2.0530225608487624</c:v>
                </c:pt>
                <c:pt idx="1">
                  <c:v>0.75622387163561067</c:v>
                </c:pt>
                <c:pt idx="2">
                  <c:v>1.6057067956452395</c:v>
                </c:pt>
                <c:pt idx="3">
                  <c:v>0.74928729578392628</c:v>
                </c:pt>
                <c:pt idx="4">
                  <c:v>2.9687587285902506</c:v>
                </c:pt>
                <c:pt idx="5">
                  <c:v>1.4181491304347824</c:v>
                </c:pt>
                <c:pt idx="6">
                  <c:v>2.4160569414643325</c:v>
                </c:pt>
                <c:pt idx="7">
                  <c:v>1.2176363324318702</c:v>
                </c:pt>
                <c:pt idx="8">
                  <c:v>0.59753355731225299</c:v>
                </c:pt>
                <c:pt idx="9">
                  <c:v>0.44248968944099376</c:v>
                </c:pt>
                <c:pt idx="10">
                  <c:v>0.82591205533596845</c:v>
                </c:pt>
                <c:pt idx="11">
                  <c:v>0.38548403162055328</c:v>
                </c:pt>
                <c:pt idx="12">
                  <c:v>0.86952333333333343</c:v>
                </c:pt>
                <c:pt idx="13">
                  <c:v>0.50915435864859782</c:v>
                </c:pt>
                <c:pt idx="14">
                  <c:v>1.0231709523809525</c:v>
                </c:pt>
                <c:pt idx="15">
                  <c:v>0.41760073169584039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B5D-4A02-A496-2BCEA1507FCC}"/>
            </c:ext>
          </c:extLst>
        </c:ser>
        <c:ser>
          <c:idx val="7"/>
          <c:order val="4"/>
          <c:tx>
            <c:v>Soil</c:v>
          </c:tx>
          <c:spPr>
            <a:solidFill>
              <a:srgbClr val="8C4825"/>
            </a:solidFill>
          </c:spPr>
          <c:invertIfNegative val="0"/>
          <c:cat>
            <c:multiLvlStrRef>
              <c:f>'5-yr plot data'!$A$3:$B$18</c:f>
              <c:multiLvlStrCache>
                <c:ptCount val="16"/>
                <c:lvl>
                  <c:pt idx="0">
                    <c:v>2000-04</c:v>
                  </c:pt>
                  <c:pt idx="1">
                    <c:v>2016-20</c:v>
                  </c:pt>
                  <c:pt idx="2">
                    <c:v>2000-04</c:v>
                  </c:pt>
                  <c:pt idx="3">
                    <c:v>2016-20</c:v>
                  </c:pt>
                  <c:pt idx="4">
                    <c:v>2000-04</c:v>
                  </c:pt>
                  <c:pt idx="5">
                    <c:v>2016-20</c:v>
                  </c:pt>
                  <c:pt idx="6">
                    <c:v>2000-04</c:v>
                  </c:pt>
                  <c:pt idx="7">
                    <c:v>2016-20</c:v>
                  </c:pt>
                  <c:pt idx="8">
                    <c:v>2000-04</c:v>
                  </c:pt>
                  <c:pt idx="9">
                    <c:v>2016-20</c:v>
                  </c:pt>
                  <c:pt idx="10">
                    <c:v>2000-04</c:v>
                  </c:pt>
                  <c:pt idx="11">
                    <c:v>2016-20</c:v>
                  </c:pt>
                  <c:pt idx="12">
                    <c:v>2000-04</c:v>
                  </c:pt>
                  <c:pt idx="13">
                    <c:v>2016-20</c:v>
                  </c:pt>
                  <c:pt idx="14">
                    <c:v>2000-04</c:v>
                  </c:pt>
                  <c:pt idx="15">
                    <c:v>2016-20</c:v>
                  </c:pt>
                </c:lvl>
                <c:lvl>
                  <c:pt idx="0">
                    <c:v>             Dolly Sods</c:v>
                  </c:pt>
                  <c:pt idx="1">
                    <c:v> </c:v>
                  </c:pt>
                  <c:pt idx="2">
                    <c:v>             Shenandoah</c:v>
                  </c:pt>
                  <c:pt idx="3">
                    <c:v> </c:v>
                  </c:pt>
                  <c:pt idx="4">
                    <c:v>            James River</c:v>
                  </c:pt>
                  <c:pt idx="5">
                    <c:v> </c:v>
                  </c:pt>
                  <c:pt idx="6">
                    <c:v>             Brigantine</c:v>
                  </c:pt>
                  <c:pt idx="7">
                    <c:v> </c:v>
                  </c:pt>
                  <c:pt idx="8">
                    <c:v>              Lye Brook</c:v>
                  </c:pt>
                  <c:pt idx="9">
                    <c:v> </c:v>
                  </c:pt>
                  <c:pt idx="10">
                    <c:v>             Great Gulf</c:v>
                  </c:pt>
                  <c:pt idx="11">
                    <c:v> </c:v>
                  </c:pt>
                  <c:pt idx="12">
                    <c:v>              Acadia   </c:v>
                  </c:pt>
                  <c:pt idx="13">
                    <c:v> </c:v>
                  </c:pt>
                  <c:pt idx="14">
                    <c:v>           Moosehorn</c:v>
                  </c:pt>
                  <c:pt idx="15">
                    <c:v> </c:v>
                  </c:pt>
                </c:lvl>
              </c:multiLvlStrCache>
            </c:multiLvlStrRef>
          </c:cat>
          <c:val>
            <c:numRef>
              <c:f>'5-yr plot data'!$G$3:$G$18</c:f>
              <c:numCache>
                <c:formatCode>0.0000</c:formatCode>
                <c:ptCount val="16"/>
                <c:pt idx="0">
                  <c:v>0.17822452725192425</c:v>
                </c:pt>
                <c:pt idx="1">
                  <c:v>7.5270564699792958E-2</c:v>
                </c:pt>
                <c:pt idx="2">
                  <c:v>0.15862976432187187</c:v>
                </c:pt>
                <c:pt idx="3">
                  <c:v>7.0315531949934132E-2</c:v>
                </c:pt>
                <c:pt idx="4">
                  <c:v>0.24519698863636363</c:v>
                </c:pt>
                <c:pt idx="5">
                  <c:v>0.12105848682476945</c:v>
                </c:pt>
                <c:pt idx="6">
                  <c:v>0.23545498891398459</c:v>
                </c:pt>
                <c:pt idx="7">
                  <c:v>0.12064442427709589</c:v>
                </c:pt>
                <c:pt idx="8">
                  <c:v>9.3514494861660066E-2</c:v>
                </c:pt>
                <c:pt idx="9">
                  <c:v>4.5736459627329196E-2</c:v>
                </c:pt>
                <c:pt idx="10">
                  <c:v>0.10355684782608693</c:v>
                </c:pt>
                <c:pt idx="11">
                  <c:v>3.575292490118577E-2</c:v>
                </c:pt>
                <c:pt idx="12">
                  <c:v>0.11071830000000001</c:v>
                </c:pt>
                <c:pt idx="13">
                  <c:v>4.6672737295313377E-2</c:v>
                </c:pt>
                <c:pt idx="14">
                  <c:v>0.11445614047619046</c:v>
                </c:pt>
                <c:pt idx="15">
                  <c:v>5.2501393986448333E-2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B5D-4A02-A496-2BCEA1507FCC}"/>
            </c:ext>
          </c:extLst>
        </c:ser>
        <c:ser>
          <c:idx val="8"/>
          <c:order val="5"/>
          <c:tx>
            <c:v>Coarse Mass</c:v>
          </c:tx>
          <c:spPr>
            <a:solidFill>
              <a:srgbClr val="BDBDBD"/>
            </a:solidFill>
          </c:spPr>
          <c:invertIfNegative val="0"/>
          <c:cat>
            <c:multiLvlStrRef>
              <c:f>'5-yr plot data'!$A$3:$B$18</c:f>
              <c:multiLvlStrCache>
                <c:ptCount val="16"/>
                <c:lvl>
                  <c:pt idx="0">
                    <c:v>2000-04</c:v>
                  </c:pt>
                  <c:pt idx="1">
                    <c:v>2016-20</c:v>
                  </c:pt>
                  <c:pt idx="2">
                    <c:v>2000-04</c:v>
                  </c:pt>
                  <c:pt idx="3">
                    <c:v>2016-20</c:v>
                  </c:pt>
                  <c:pt idx="4">
                    <c:v>2000-04</c:v>
                  </c:pt>
                  <c:pt idx="5">
                    <c:v>2016-20</c:v>
                  </c:pt>
                  <c:pt idx="6">
                    <c:v>2000-04</c:v>
                  </c:pt>
                  <c:pt idx="7">
                    <c:v>2016-20</c:v>
                  </c:pt>
                  <c:pt idx="8">
                    <c:v>2000-04</c:v>
                  </c:pt>
                  <c:pt idx="9">
                    <c:v>2016-20</c:v>
                  </c:pt>
                  <c:pt idx="10">
                    <c:v>2000-04</c:v>
                  </c:pt>
                  <c:pt idx="11">
                    <c:v>2016-20</c:v>
                  </c:pt>
                  <c:pt idx="12">
                    <c:v>2000-04</c:v>
                  </c:pt>
                  <c:pt idx="13">
                    <c:v>2016-20</c:v>
                  </c:pt>
                  <c:pt idx="14">
                    <c:v>2000-04</c:v>
                  </c:pt>
                  <c:pt idx="15">
                    <c:v>2016-20</c:v>
                  </c:pt>
                </c:lvl>
                <c:lvl>
                  <c:pt idx="0">
                    <c:v>             Dolly Sods</c:v>
                  </c:pt>
                  <c:pt idx="1">
                    <c:v> </c:v>
                  </c:pt>
                  <c:pt idx="2">
                    <c:v>             Shenandoah</c:v>
                  </c:pt>
                  <c:pt idx="3">
                    <c:v> </c:v>
                  </c:pt>
                  <c:pt idx="4">
                    <c:v>            James River</c:v>
                  </c:pt>
                  <c:pt idx="5">
                    <c:v> </c:v>
                  </c:pt>
                  <c:pt idx="6">
                    <c:v>             Brigantine</c:v>
                  </c:pt>
                  <c:pt idx="7">
                    <c:v> </c:v>
                  </c:pt>
                  <c:pt idx="8">
                    <c:v>              Lye Brook</c:v>
                  </c:pt>
                  <c:pt idx="9">
                    <c:v> </c:v>
                  </c:pt>
                  <c:pt idx="10">
                    <c:v>             Great Gulf</c:v>
                  </c:pt>
                  <c:pt idx="11">
                    <c:v> </c:v>
                  </c:pt>
                  <c:pt idx="12">
                    <c:v>              Acadia   </c:v>
                  </c:pt>
                  <c:pt idx="13">
                    <c:v> </c:v>
                  </c:pt>
                  <c:pt idx="14">
                    <c:v>           Moosehorn</c:v>
                  </c:pt>
                  <c:pt idx="15">
                    <c:v> </c:v>
                  </c:pt>
                </c:lvl>
              </c:multiLvlStrCache>
            </c:multiLvlStrRef>
          </c:cat>
          <c:val>
            <c:numRef>
              <c:f>'5-yr plot data'!$H$3:$H$18</c:f>
              <c:numCache>
                <c:formatCode>0.0000</c:formatCode>
                <c:ptCount val="16"/>
                <c:pt idx="0">
                  <c:v>0.73362208404410245</c:v>
                </c:pt>
                <c:pt idx="1">
                  <c:v>0.67699836076604547</c:v>
                </c:pt>
                <c:pt idx="2">
                  <c:v>1.1032598783916312</c:v>
                </c:pt>
                <c:pt idx="3">
                  <c:v>0.75155664756258234</c:v>
                </c:pt>
                <c:pt idx="4">
                  <c:v>1.2343169911067193</c:v>
                </c:pt>
                <c:pt idx="5">
                  <c:v>1.1394584555335969</c:v>
                </c:pt>
                <c:pt idx="6">
                  <c:v>3.2278844992094862</c:v>
                </c:pt>
                <c:pt idx="7">
                  <c:v>3.0756397649261489</c:v>
                </c:pt>
                <c:pt idx="8">
                  <c:v>0.51455222648221355</c:v>
                </c:pt>
                <c:pt idx="9">
                  <c:v>0.48133168944099386</c:v>
                </c:pt>
                <c:pt idx="10">
                  <c:v>0.89066924901185762</c:v>
                </c:pt>
                <c:pt idx="11">
                  <c:v>0.46452360869565223</c:v>
                </c:pt>
                <c:pt idx="12">
                  <c:v>0.71560846666666666</c:v>
                </c:pt>
                <c:pt idx="13">
                  <c:v>0.75727028340862046</c:v>
                </c:pt>
                <c:pt idx="14">
                  <c:v>1.0630521714285712</c:v>
                </c:pt>
                <c:pt idx="15">
                  <c:v>0.70988530067758338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B5D-4A02-A496-2BCEA1507FCC}"/>
            </c:ext>
          </c:extLst>
        </c:ser>
        <c:ser>
          <c:idx val="9"/>
          <c:order val="6"/>
          <c:tx>
            <c:v>Sea Salt</c:v>
          </c:tx>
          <c:spPr>
            <a:solidFill>
              <a:srgbClr val="224AFB"/>
            </a:solidFill>
          </c:spPr>
          <c:invertIfNegative val="0"/>
          <c:cat>
            <c:multiLvlStrRef>
              <c:f>'5-yr plot data'!$A$3:$B$18</c:f>
              <c:multiLvlStrCache>
                <c:ptCount val="16"/>
                <c:lvl>
                  <c:pt idx="0">
                    <c:v>2000-04</c:v>
                  </c:pt>
                  <c:pt idx="1">
                    <c:v>2016-20</c:v>
                  </c:pt>
                  <c:pt idx="2">
                    <c:v>2000-04</c:v>
                  </c:pt>
                  <c:pt idx="3">
                    <c:v>2016-20</c:v>
                  </c:pt>
                  <c:pt idx="4">
                    <c:v>2000-04</c:v>
                  </c:pt>
                  <c:pt idx="5">
                    <c:v>2016-20</c:v>
                  </c:pt>
                  <c:pt idx="6">
                    <c:v>2000-04</c:v>
                  </c:pt>
                  <c:pt idx="7">
                    <c:v>2016-20</c:v>
                  </c:pt>
                  <c:pt idx="8">
                    <c:v>2000-04</c:v>
                  </c:pt>
                  <c:pt idx="9">
                    <c:v>2016-20</c:v>
                  </c:pt>
                  <c:pt idx="10">
                    <c:v>2000-04</c:v>
                  </c:pt>
                  <c:pt idx="11">
                    <c:v>2016-20</c:v>
                  </c:pt>
                  <c:pt idx="12">
                    <c:v>2000-04</c:v>
                  </c:pt>
                  <c:pt idx="13">
                    <c:v>2016-20</c:v>
                  </c:pt>
                  <c:pt idx="14">
                    <c:v>2000-04</c:v>
                  </c:pt>
                  <c:pt idx="15">
                    <c:v>2016-20</c:v>
                  </c:pt>
                </c:lvl>
                <c:lvl>
                  <c:pt idx="0">
                    <c:v>             Dolly Sods</c:v>
                  </c:pt>
                  <c:pt idx="1">
                    <c:v> </c:v>
                  </c:pt>
                  <c:pt idx="2">
                    <c:v>             Shenandoah</c:v>
                  </c:pt>
                  <c:pt idx="3">
                    <c:v> </c:v>
                  </c:pt>
                  <c:pt idx="4">
                    <c:v>            James River</c:v>
                  </c:pt>
                  <c:pt idx="5">
                    <c:v> </c:v>
                  </c:pt>
                  <c:pt idx="6">
                    <c:v>             Brigantine</c:v>
                  </c:pt>
                  <c:pt idx="7">
                    <c:v> </c:v>
                  </c:pt>
                  <c:pt idx="8">
                    <c:v>              Lye Brook</c:v>
                  </c:pt>
                  <c:pt idx="9">
                    <c:v> </c:v>
                  </c:pt>
                  <c:pt idx="10">
                    <c:v>             Great Gulf</c:v>
                  </c:pt>
                  <c:pt idx="11">
                    <c:v> </c:v>
                  </c:pt>
                  <c:pt idx="12">
                    <c:v>              Acadia   </c:v>
                  </c:pt>
                  <c:pt idx="13">
                    <c:v> </c:v>
                  </c:pt>
                  <c:pt idx="14">
                    <c:v>           Moosehorn</c:v>
                  </c:pt>
                  <c:pt idx="15">
                    <c:v> </c:v>
                  </c:pt>
                </c:lvl>
              </c:multiLvlStrCache>
            </c:multiLvlStrRef>
          </c:cat>
          <c:val>
            <c:numRef>
              <c:f>'5-yr plot data'!$I$3:$I$18</c:f>
              <c:numCache>
                <c:formatCode>0.0000</c:formatCode>
                <c:ptCount val="16"/>
                <c:pt idx="0">
                  <c:v>0.12545278716801886</c:v>
                </c:pt>
                <c:pt idx="1">
                  <c:v>9.7680634057971005E-2</c:v>
                </c:pt>
                <c:pt idx="2">
                  <c:v>0.14756645711115732</c:v>
                </c:pt>
                <c:pt idx="3">
                  <c:v>0.12672636660079051</c:v>
                </c:pt>
                <c:pt idx="4">
                  <c:v>7.7154004446640306E-2</c:v>
                </c:pt>
                <c:pt idx="5">
                  <c:v>9.8256056982872195E-2</c:v>
                </c:pt>
                <c:pt idx="6">
                  <c:v>1.4022017598626013</c:v>
                </c:pt>
                <c:pt idx="7">
                  <c:v>1.5243447459434158</c:v>
                </c:pt>
                <c:pt idx="8">
                  <c:v>5.0952935177865609E-2</c:v>
                </c:pt>
                <c:pt idx="9">
                  <c:v>8.6827817805383026E-2</c:v>
                </c:pt>
                <c:pt idx="10">
                  <c:v>0.16715353754940712</c:v>
                </c:pt>
                <c:pt idx="11">
                  <c:v>0.17098927272727274</c:v>
                </c:pt>
                <c:pt idx="12">
                  <c:v>0.43936950000000002</c:v>
                </c:pt>
                <c:pt idx="13">
                  <c:v>0.58640956338227002</c:v>
                </c:pt>
                <c:pt idx="14">
                  <c:v>0.30026265476190472</c:v>
                </c:pt>
                <c:pt idx="15">
                  <c:v>0.66470513316393753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B5D-4A02-A496-2BCEA1507FCC}"/>
            </c:ext>
          </c:extLst>
        </c:ser>
        <c:ser>
          <c:idx val="10"/>
          <c:order val="7"/>
          <c:tx>
            <c:v>Rayleigh</c:v>
          </c:tx>
          <c:spPr>
            <a:solidFill>
              <a:srgbClr val="FF99FF"/>
            </a:solidFill>
          </c:spPr>
          <c:invertIfNegative val="0"/>
          <c:cat>
            <c:multiLvlStrRef>
              <c:f>'5-yr plot data'!$A$3:$B$18</c:f>
              <c:multiLvlStrCache>
                <c:ptCount val="16"/>
                <c:lvl>
                  <c:pt idx="0">
                    <c:v>2000-04</c:v>
                  </c:pt>
                  <c:pt idx="1">
                    <c:v>2016-20</c:v>
                  </c:pt>
                  <c:pt idx="2">
                    <c:v>2000-04</c:v>
                  </c:pt>
                  <c:pt idx="3">
                    <c:v>2016-20</c:v>
                  </c:pt>
                  <c:pt idx="4">
                    <c:v>2000-04</c:v>
                  </c:pt>
                  <c:pt idx="5">
                    <c:v>2016-20</c:v>
                  </c:pt>
                  <c:pt idx="6">
                    <c:v>2000-04</c:v>
                  </c:pt>
                  <c:pt idx="7">
                    <c:v>2016-20</c:v>
                  </c:pt>
                  <c:pt idx="8">
                    <c:v>2000-04</c:v>
                  </c:pt>
                  <c:pt idx="9">
                    <c:v>2016-20</c:v>
                  </c:pt>
                  <c:pt idx="10">
                    <c:v>2000-04</c:v>
                  </c:pt>
                  <c:pt idx="11">
                    <c:v>2016-20</c:v>
                  </c:pt>
                  <c:pt idx="12">
                    <c:v>2000-04</c:v>
                  </c:pt>
                  <c:pt idx="13">
                    <c:v>2016-20</c:v>
                  </c:pt>
                  <c:pt idx="14">
                    <c:v>2000-04</c:v>
                  </c:pt>
                  <c:pt idx="15">
                    <c:v>2016-20</c:v>
                  </c:pt>
                </c:lvl>
                <c:lvl>
                  <c:pt idx="0">
                    <c:v>             Dolly Sods</c:v>
                  </c:pt>
                  <c:pt idx="1">
                    <c:v> </c:v>
                  </c:pt>
                  <c:pt idx="2">
                    <c:v>             Shenandoah</c:v>
                  </c:pt>
                  <c:pt idx="3">
                    <c:v> </c:v>
                  </c:pt>
                  <c:pt idx="4">
                    <c:v>            James River</c:v>
                  </c:pt>
                  <c:pt idx="5">
                    <c:v> </c:v>
                  </c:pt>
                  <c:pt idx="6">
                    <c:v>             Brigantine</c:v>
                  </c:pt>
                  <c:pt idx="7">
                    <c:v> </c:v>
                  </c:pt>
                  <c:pt idx="8">
                    <c:v>              Lye Brook</c:v>
                  </c:pt>
                  <c:pt idx="9">
                    <c:v> </c:v>
                  </c:pt>
                  <c:pt idx="10">
                    <c:v>             Great Gulf</c:v>
                  </c:pt>
                  <c:pt idx="11">
                    <c:v> </c:v>
                  </c:pt>
                  <c:pt idx="12">
                    <c:v>              Acadia   </c:v>
                  </c:pt>
                  <c:pt idx="13">
                    <c:v> </c:v>
                  </c:pt>
                  <c:pt idx="14">
                    <c:v>           Moosehorn</c:v>
                  </c:pt>
                  <c:pt idx="15">
                    <c:v> </c:v>
                  </c:pt>
                </c:lvl>
              </c:multiLvlStrCache>
            </c:multiLvlStrRef>
          </c:cat>
          <c:val>
            <c:numRef>
              <c:f>'5-yr plot data'!$J$3:$J$18</c:f>
              <c:numCache>
                <c:formatCode>0</c:formatCode>
                <c:ptCount val="16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11</c:v>
                </c:pt>
                <c:pt idx="5">
                  <c:v>11</c:v>
                </c:pt>
                <c:pt idx="6">
                  <c:v>12</c:v>
                </c:pt>
                <c:pt idx="7">
                  <c:v>12</c:v>
                </c:pt>
                <c:pt idx="8">
                  <c:v>11</c:v>
                </c:pt>
                <c:pt idx="9">
                  <c:v>11</c:v>
                </c:pt>
                <c:pt idx="10">
                  <c:v>11</c:v>
                </c:pt>
                <c:pt idx="11">
                  <c:v>11</c:v>
                </c:pt>
                <c:pt idx="12">
                  <c:v>12</c:v>
                </c:pt>
                <c:pt idx="13">
                  <c:v>12</c:v>
                </c:pt>
                <c:pt idx="14">
                  <c:v>12</c:v>
                </c:pt>
                <c:pt idx="15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B5D-4A02-A496-2BCEA1507F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88757120"/>
        <c:axId val="188758656"/>
        <c:axId val="0"/>
      </c:bar3DChart>
      <c:catAx>
        <c:axId val="18875712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noFill/>
          </a:ln>
        </c:spPr>
        <c:txPr>
          <a:bodyPr anchor="ctr" anchorCtr="0"/>
          <a:lstStyle/>
          <a:p>
            <a:pPr>
              <a:defRPr sz="1200" b="1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188758656"/>
        <c:crosses val="autoZero"/>
        <c:auto val="1"/>
        <c:lblAlgn val="ctr"/>
        <c:lblOffset val="100"/>
        <c:noMultiLvlLbl val="0"/>
      </c:catAx>
      <c:valAx>
        <c:axId val="188758656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12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r>
                  <a:rPr lang="en-US" sz="1200">
                    <a:latin typeface="Arial" panose="020B0604020202020204" pitchFamily="34" charset="0"/>
                    <a:cs typeface="Arial" panose="020B0604020202020204" pitchFamily="34" charset="0"/>
                  </a:rPr>
                  <a:t>Light Extinction (Mm-1)</a:t>
                </a:r>
              </a:p>
            </c:rich>
          </c:tx>
          <c:overlay val="0"/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1200" b="1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18875712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2697140687263107"/>
          <c:y val="3.8005930156955907E-2"/>
          <c:w val="0.22891925434199223"/>
          <c:h val="0.30686886139748143"/>
        </c:manualLayout>
      </c:layout>
      <c:overlay val="0"/>
      <c:spPr>
        <a:ln>
          <a:solidFill>
            <a:schemeClr val="tx1"/>
          </a:solidFill>
        </a:ln>
      </c:spPr>
      <c:txPr>
        <a:bodyPr/>
        <a:lstStyle/>
        <a:p>
          <a:pPr>
            <a:defRPr sz="1100" b="1">
              <a:latin typeface="Arial" panose="020B0604020202020204" pitchFamily="34" charset="0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  <c:spPr>
        <a:ln>
          <a:solidFill>
            <a:schemeClr val="tx1"/>
          </a:solidFill>
        </a:ln>
      </c:spPr>
    </c:sideWall>
    <c:backWall>
      <c:thickness val="0"/>
      <c:spPr>
        <a:ln>
          <a:solidFill>
            <a:schemeClr val="tx1"/>
          </a:solidFill>
        </a:ln>
      </c:spPr>
    </c:backWall>
    <c:plotArea>
      <c:layout>
        <c:manualLayout>
          <c:layoutTarget val="inner"/>
          <c:xMode val="edge"/>
          <c:yMode val="edge"/>
          <c:x val="7.3775462430194963E-2"/>
          <c:y val="2.3683347271055585E-2"/>
          <c:w val="0.89445146283215715"/>
          <c:h val="0.81760139155238609"/>
        </c:manualLayout>
      </c:layout>
      <c:bar3DChart>
        <c:barDir val="col"/>
        <c:grouping val="stacked"/>
        <c:varyColors val="0"/>
        <c:ser>
          <c:idx val="3"/>
          <c:order val="0"/>
          <c:tx>
            <c:v>Sulfate</c:v>
          </c:tx>
          <c:spPr>
            <a:solidFill>
              <a:srgbClr val="FFFF00"/>
            </a:solidFill>
          </c:spPr>
          <c:invertIfNegative val="0"/>
          <c:cat>
            <c:multiLvlStrRef>
              <c:f>'5-yr plot data'!$K$3:$L$18</c:f>
              <c:multiLvlStrCache>
                <c:ptCount val="16"/>
                <c:lvl>
                  <c:pt idx="0">
                    <c:v>2000-04</c:v>
                  </c:pt>
                  <c:pt idx="1">
                    <c:v>2016-20</c:v>
                  </c:pt>
                  <c:pt idx="2">
                    <c:v>2000-04</c:v>
                  </c:pt>
                  <c:pt idx="3">
                    <c:v>2016-20</c:v>
                  </c:pt>
                  <c:pt idx="4">
                    <c:v>2000-04</c:v>
                  </c:pt>
                  <c:pt idx="5">
                    <c:v>2016-20</c:v>
                  </c:pt>
                  <c:pt idx="6">
                    <c:v>2000-04</c:v>
                  </c:pt>
                  <c:pt idx="7">
                    <c:v>2016-20</c:v>
                  </c:pt>
                  <c:pt idx="8">
                    <c:v>2000-04</c:v>
                  </c:pt>
                  <c:pt idx="9">
                    <c:v>2016-20</c:v>
                  </c:pt>
                  <c:pt idx="10">
                    <c:v>2000-04</c:v>
                  </c:pt>
                  <c:pt idx="11">
                    <c:v>2016-20</c:v>
                  </c:pt>
                  <c:pt idx="12">
                    <c:v>2000-04</c:v>
                  </c:pt>
                  <c:pt idx="13">
                    <c:v>2016-20</c:v>
                  </c:pt>
                  <c:pt idx="14">
                    <c:v>2000-04</c:v>
                  </c:pt>
                  <c:pt idx="15">
                    <c:v>2016-20</c:v>
                  </c:pt>
                </c:lvl>
                <c:lvl>
                  <c:pt idx="0">
                    <c:v>             Dolly Sods</c:v>
                  </c:pt>
                  <c:pt idx="1">
                    <c:v> </c:v>
                  </c:pt>
                  <c:pt idx="2">
                    <c:v>             Shenandoah</c:v>
                  </c:pt>
                  <c:pt idx="3">
                    <c:v> </c:v>
                  </c:pt>
                  <c:pt idx="4">
                    <c:v>            James River</c:v>
                  </c:pt>
                  <c:pt idx="5">
                    <c:v> </c:v>
                  </c:pt>
                  <c:pt idx="6">
                    <c:v>             Brigantine</c:v>
                  </c:pt>
                  <c:pt idx="7">
                    <c:v> </c:v>
                  </c:pt>
                  <c:pt idx="8">
                    <c:v>              Lye Brook</c:v>
                  </c:pt>
                  <c:pt idx="9">
                    <c:v> </c:v>
                  </c:pt>
                  <c:pt idx="10">
                    <c:v>             Great Gulf</c:v>
                  </c:pt>
                  <c:pt idx="11">
                    <c:v> </c:v>
                  </c:pt>
                  <c:pt idx="12">
                    <c:v>              Acadia   </c:v>
                  </c:pt>
                  <c:pt idx="13">
                    <c:v> </c:v>
                  </c:pt>
                  <c:pt idx="14">
                    <c:v>           Moosehorn</c:v>
                  </c:pt>
                  <c:pt idx="15">
                    <c:v> </c:v>
                  </c:pt>
                </c:lvl>
              </c:multiLvlStrCache>
            </c:multiLvlStrRef>
          </c:cat>
          <c:val>
            <c:numRef>
              <c:f>'5-yr plot data'!$M$3:$M$18</c:f>
              <c:numCache>
                <c:formatCode>0.0000</c:formatCode>
                <c:ptCount val="16"/>
                <c:pt idx="0">
                  <c:v>157.31669699652176</c:v>
                </c:pt>
                <c:pt idx="1">
                  <c:v>24.211736405151516</c:v>
                </c:pt>
                <c:pt idx="2">
                  <c:v>149.85688052450593</c:v>
                </c:pt>
                <c:pt idx="3">
                  <c:v>18.603376585507245</c:v>
                </c:pt>
                <c:pt idx="4">
                  <c:v>131.83473698605073</c:v>
                </c:pt>
                <c:pt idx="5">
                  <c:v>19.923540373188409</c:v>
                </c:pt>
                <c:pt idx="6">
                  <c:v>119.03087578744589</c:v>
                </c:pt>
                <c:pt idx="7">
                  <c:v>16.754942275362321</c:v>
                </c:pt>
                <c:pt idx="8">
                  <c:v>84.988635871070954</c:v>
                </c:pt>
                <c:pt idx="9">
                  <c:v>11.391229674242425</c:v>
                </c:pt>
                <c:pt idx="10">
                  <c:v>75.600748577898543</c:v>
                </c:pt>
                <c:pt idx="11">
                  <c:v>11.217639032608696</c:v>
                </c:pt>
                <c:pt idx="12">
                  <c:v>68.417102939999978</c:v>
                </c:pt>
                <c:pt idx="13">
                  <c:v>12.340651016442688</c:v>
                </c:pt>
                <c:pt idx="14">
                  <c:v>57.336716776406931</c:v>
                </c:pt>
                <c:pt idx="15">
                  <c:v>11.58943729684265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84-419F-9A9A-7DE46E52E819}"/>
            </c:ext>
          </c:extLst>
        </c:ser>
        <c:ser>
          <c:idx val="4"/>
          <c:order val="1"/>
          <c:tx>
            <c:v>Nitrate</c:v>
          </c:tx>
          <c:spPr>
            <a:solidFill>
              <a:srgbClr val="FF0000"/>
            </a:solidFill>
          </c:spPr>
          <c:invertIfNegative val="0"/>
          <c:cat>
            <c:multiLvlStrRef>
              <c:f>'5-yr plot data'!$K$3:$L$18</c:f>
              <c:multiLvlStrCache>
                <c:ptCount val="16"/>
                <c:lvl>
                  <c:pt idx="0">
                    <c:v>2000-04</c:v>
                  </c:pt>
                  <c:pt idx="1">
                    <c:v>2016-20</c:v>
                  </c:pt>
                  <c:pt idx="2">
                    <c:v>2000-04</c:v>
                  </c:pt>
                  <c:pt idx="3">
                    <c:v>2016-20</c:v>
                  </c:pt>
                  <c:pt idx="4">
                    <c:v>2000-04</c:v>
                  </c:pt>
                  <c:pt idx="5">
                    <c:v>2016-20</c:v>
                  </c:pt>
                  <c:pt idx="6">
                    <c:v>2000-04</c:v>
                  </c:pt>
                  <c:pt idx="7">
                    <c:v>2016-20</c:v>
                  </c:pt>
                  <c:pt idx="8">
                    <c:v>2000-04</c:v>
                  </c:pt>
                  <c:pt idx="9">
                    <c:v>2016-20</c:v>
                  </c:pt>
                  <c:pt idx="10">
                    <c:v>2000-04</c:v>
                  </c:pt>
                  <c:pt idx="11">
                    <c:v>2016-20</c:v>
                  </c:pt>
                  <c:pt idx="12">
                    <c:v>2000-04</c:v>
                  </c:pt>
                  <c:pt idx="13">
                    <c:v>2016-20</c:v>
                  </c:pt>
                  <c:pt idx="14">
                    <c:v>2000-04</c:v>
                  </c:pt>
                  <c:pt idx="15">
                    <c:v>2016-20</c:v>
                  </c:pt>
                </c:lvl>
                <c:lvl>
                  <c:pt idx="0">
                    <c:v>             Dolly Sods</c:v>
                  </c:pt>
                  <c:pt idx="1">
                    <c:v> </c:v>
                  </c:pt>
                  <c:pt idx="2">
                    <c:v>             Shenandoah</c:v>
                  </c:pt>
                  <c:pt idx="3">
                    <c:v> </c:v>
                  </c:pt>
                  <c:pt idx="4">
                    <c:v>            James River</c:v>
                  </c:pt>
                  <c:pt idx="5">
                    <c:v> </c:v>
                  </c:pt>
                  <c:pt idx="6">
                    <c:v>             Brigantine</c:v>
                  </c:pt>
                  <c:pt idx="7">
                    <c:v> </c:v>
                  </c:pt>
                  <c:pt idx="8">
                    <c:v>              Lye Brook</c:v>
                  </c:pt>
                  <c:pt idx="9">
                    <c:v> </c:v>
                  </c:pt>
                  <c:pt idx="10">
                    <c:v>             Great Gulf</c:v>
                  </c:pt>
                  <c:pt idx="11">
                    <c:v> </c:v>
                  </c:pt>
                  <c:pt idx="12">
                    <c:v>              Acadia   </c:v>
                  </c:pt>
                  <c:pt idx="13">
                    <c:v> </c:v>
                  </c:pt>
                  <c:pt idx="14">
                    <c:v>           Moosehorn</c:v>
                  </c:pt>
                  <c:pt idx="15">
                    <c:v> </c:v>
                  </c:pt>
                </c:lvl>
              </c:multiLvlStrCache>
            </c:multiLvlStrRef>
          </c:cat>
          <c:val>
            <c:numRef>
              <c:f>'5-yr plot data'!$N$3:$N$18</c:f>
              <c:numCache>
                <c:formatCode>0.0000</c:formatCode>
                <c:ptCount val="16"/>
                <c:pt idx="0">
                  <c:v>2.0329776486956521</c:v>
                </c:pt>
                <c:pt idx="1">
                  <c:v>7.4094682878787896</c:v>
                </c:pt>
                <c:pt idx="2">
                  <c:v>6.0081915192358366</c:v>
                </c:pt>
                <c:pt idx="3">
                  <c:v>10.332302095652175</c:v>
                </c:pt>
                <c:pt idx="4">
                  <c:v>4.949269592572465</c:v>
                </c:pt>
                <c:pt idx="5">
                  <c:v>6.5338891630434786</c:v>
                </c:pt>
                <c:pt idx="6">
                  <c:v>12.732332287445885</c:v>
                </c:pt>
                <c:pt idx="7">
                  <c:v>17.698099851449278</c:v>
                </c:pt>
                <c:pt idx="8">
                  <c:v>8.6479022964991525</c:v>
                </c:pt>
                <c:pt idx="9">
                  <c:v>9.6482244015151544</c:v>
                </c:pt>
                <c:pt idx="10">
                  <c:v>2.7280266576086953</c:v>
                </c:pt>
                <c:pt idx="11">
                  <c:v>2.7870758731884058</c:v>
                </c:pt>
                <c:pt idx="12">
                  <c:v>6.8039442966666659</c:v>
                </c:pt>
                <c:pt idx="13">
                  <c:v>5.504562195955204</c:v>
                </c:pt>
                <c:pt idx="14">
                  <c:v>5.4729335053679646</c:v>
                </c:pt>
                <c:pt idx="15">
                  <c:v>4.0185112629399589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384-419F-9A9A-7DE46E52E819}"/>
            </c:ext>
          </c:extLst>
        </c:ser>
        <c:ser>
          <c:idx val="5"/>
          <c:order val="2"/>
          <c:tx>
            <c:v>Organic Carbon Mass</c:v>
          </c:tx>
          <c:spPr>
            <a:solidFill>
              <a:srgbClr val="00B050"/>
            </a:solidFill>
          </c:spPr>
          <c:invertIfNegative val="0"/>
          <c:cat>
            <c:multiLvlStrRef>
              <c:f>'5-yr plot data'!$K$3:$L$18</c:f>
              <c:multiLvlStrCache>
                <c:ptCount val="16"/>
                <c:lvl>
                  <c:pt idx="0">
                    <c:v>2000-04</c:v>
                  </c:pt>
                  <c:pt idx="1">
                    <c:v>2016-20</c:v>
                  </c:pt>
                  <c:pt idx="2">
                    <c:v>2000-04</c:v>
                  </c:pt>
                  <c:pt idx="3">
                    <c:v>2016-20</c:v>
                  </c:pt>
                  <c:pt idx="4">
                    <c:v>2000-04</c:v>
                  </c:pt>
                  <c:pt idx="5">
                    <c:v>2016-20</c:v>
                  </c:pt>
                  <c:pt idx="6">
                    <c:v>2000-04</c:v>
                  </c:pt>
                  <c:pt idx="7">
                    <c:v>2016-20</c:v>
                  </c:pt>
                  <c:pt idx="8">
                    <c:v>2000-04</c:v>
                  </c:pt>
                  <c:pt idx="9">
                    <c:v>2016-20</c:v>
                  </c:pt>
                  <c:pt idx="10">
                    <c:v>2000-04</c:v>
                  </c:pt>
                  <c:pt idx="11">
                    <c:v>2016-20</c:v>
                  </c:pt>
                  <c:pt idx="12">
                    <c:v>2000-04</c:v>
                  </c:pt>
                  <c:pt idx="13">
                    <c:v>2016-20</c:v>
                  </c:pt>
                  <c:pt idx="14">
                    <c:v>2000-04</c:v>
                  </c:pt>
                  <c:pt idx="15">
                    <c:v>2016-20</c:v>
                  </c:pt>
                </c:lvl>
                <c:lvl>
                  <c:pt idx="0">
                    <c:v>             Dolly Sods</c:v>
                  </c:pt>
                  <c:pt idx="1">
                    <c:v> </c:v>
                  </c:pt>
                  <c:pt idx="2">
                    <c:v>             Shenandoah</c:v>
                  </c:pt>
                  <c:pt idx="3">
                    <c:v> </c:v>
                  </c:pt>
                  <c:pt idx="4">
                    <c:v>            James River</c:v>
                  </c:pt>
                  <c:pt idx="5">
                    <c:v> </c:v>
                  </c:pt>
                  <c:pt idx="6">
                    <c:v>             Brigantine</c:v>
                  </c:pt>
                  <c:pt idx="7">
                    <c:v> </c:v>
                  </c:pt>
                  <c:pt idx="8">
                    <c:v>              Lye Brook</c:v>
                  </c:pt>
                  <c:pt idx="9">
                    <c:v> </c:v>
                  </c:pt>
                  <c:pt idx="10">
                    <c:v>             Great Gulf</c:v>
                  </c:pt>
                  <c:pt idx="11">
                    <c:v> </c:v>
                  </c:pt>
                  <c:pt idx="12">
                    <c:v>              Acadia   </c:v>
                  </c:pt>
                  <c:pt idx="13">
                    <c:v> </c:v>
                  </c:pt>
                  <c:pt idx="14">
                    <c:v>           Moosehorn</c:v>
                  </c:pt>
                  <c:pt idx="15">
                    <c:v> </c:v>
                  </c:pt>
                </c:lvl>
              </c:multiLvlStrCache>
            </c:multiLvlStrRef>
          </c:cat>
          <c:val>
            <c:numRef>
              <c:f>'5-yr plot data'!$O$3:$O$18</c:f>
              <c:numCache>
                <c:formatCode>0.0000</c:formatCode>
                <c:ptCount val="16"/>
                <c:pt idx="0">
                  <c:v>9.3563937556521743</c:v>
                </c:pt>
                <c:pt idx="1">
                  <c:v>5.6820544930303027</c:v>
                </c:pt>
                <c:pt idx="2">
                  <c:v>9.9109861380764173</c:v>
                </c:pt>
                <c:pt idx="3">
                  <c:v>5.3256006226086949</c:v>
                </c:pt>
                <c:pt idx="4">
                  <c:v>15.508154852536231</c:v>
                </c:pt>
                <c:pt idx="5">
                  <c:v>10.290639731884056</c:v>
                </c:pt>
                <c:pt idx="6">
                  <c:v>13.002017967532471</c:v>
                </c:pt>
                <c:pt idx="7">
                  <c:v>7.4351889990942031</c:v>
                </c:pt>
                <c:pt idx="8">
                  <c:v>9.650615703877282</c:v>
                </c:pt>
                <c:pt idx="9">
                  <c:v>4.5704685075757583</c:v>
                </c:pt>
                <c:pt idx="10">
                  <c:v>10.06848995018116</c:v>
                </c:pt>
                <c:pt idx="11">
                  <c:v>4.9272726666666671</c:v>
                </c:pt>
                <c:pt idx="12">
                  <c:v>8.8177424266666655</c:v>
                </c:pt>
                <c:pt idx="13">
                  <c:v>5.8754677072859023</c:v>
                </c:pt>
                <c:pt idx="14">
                  <c:v>9.060586146926406</c:v>
                </c:pt>
                <c:pt idx="15">
                  <c:v>4.8962917365424437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384-419F-9A9A-7DE46E52E819}"/>
            </c:ext>
          </c:extLst>
        </c:ser>
        <c:ser>
          <c:idx val="6"/>
          <c:order val="3"/>
          <c:tx>
            <c:v>Light Absorbing Carbon</c:v>
          </c:tx>
          <c:spPr>
            <a:solidFill>
              <a:schemeClr val="tx1"/>
            </a:solidFill>
          </c:spPr>
          <c:invertIfNegative val="0"/>
          <c:cat>
            <c:multiLvlStrRef>
              <c:f>'5-yr plot data'!$K$3:$L$18</c:f>
              <c:multiLvlStrCache>
                <c:ptCount val="16"/>
                <c:lvl>
                  <c:pt idx="0">
                    <c:v>2000-04</c:v>
                  </c:pt>
                  <c:pt idx="1">
                    <c:v>2016-20</c:v>
                  </c:pt>
                  <c:pt idx="2">
                    <c:v>2000-04</c:v>
                  </c:pt>
                  <c:pt idx="3">
                    <c:v>2016-20</c:v>
                  </c:pt>
                  <c:pt idx="4">
                    <c:v>2000-04</c:v>
                  </c:pt>
                  <c:pt idx="5">
                    <c:v>2016-20</c:v>
                  </c:pt>
                  <c:pt idx="6">
                    <c:v>2000-04</c:v>
                  </c:pt>
                  <c:pt idx="7">
                    <c:v>2016-20</c:v>
                  </c:pt>
                  <c:pt idx="8">
                    <c:v>2000-04</c:v>
                  </c:pt>
                  <c:pt idx="9">
                    <c:v>2016-20</c:v>
                  </c:pt>
                  <c:pt idx="10">
                    <c:v>2000-04</c:v>
                  </c:pt>
                  <c:pt idx="11">
                    <c:v>2016-20</c:v>
                  </c:pt>
                  <c:pt idx="12">
                    <c:v>2000-04</c:v>
                  </c:pt>
                  <c:pt idx="13">
                    <c:v>2016-20</c:v>
                  </c:pt>
                  <c:pt idx="14">
                    <c:v>2000-04</c:v>
                  </c:pt>
                  <c:pt idx="15">
                    <c:v>2016-20</c:v>
                  </c:pt>
                </c:lvl>
                <c:lvl>
                  <c:pt idx="0">
                    <c:v>             Dolly Sods</c:v>
                  </c:pt>
                  <c:pt idx="1">
                    <c:v> </c:v>
                  </c:pt>
                  <c:pt idx="2">
                    <c:v>             Shenandoah</c:v>
                  </c:pt>
                  <c:pt idx="3">
                    <c:v> </c:v>
                  </c:pt>
                  <c:pt idx="4">
                    <c:v>            James River</c:v>
                  </c:pt>
                  <c:pt idx="5">
                    <c:v> </c:v>
                  </c:pt>
                  <c:pt idx="6">
                    <c:v>             Brigantine</c:v>
                  </c:pt>
                  <c:pt idx="7">
                    <c:v> </c:v>
                  </c:pt>
                  <c:pt idx="8">
                    <c:v>              Lye Brook</c:v>
                  </c:pt>
                  <c:pt idx="9">
                    <c:v> </c:v>
                  </c:pt>
                  <c:pt idx="10">
                    <c:v>             Great Gulf</c:v>
                  </c:pt>
                  <c:pt idx="11">
                    <c:v> </c:v>
                  </c:pt>
                  <c:pt idx="12">
                    <c:v>              Acadia   </c:v>
                  </c:pt>
                  <c:pt idx="13">
                    <c:v> </c:v>
                  </c:pt>
                  <c:pt idx="14">
                    <c:v>           Moosehorn</c:v>
                  </c:pt>
                  <c:pt idx="15">
                    <c:v> </c:v>
                  </c:pt>
                </c:lvl>
              </c:multiLvlStrCache>
            </c:multiLvlStrRef>
          </c:cat>
          <c:val>
            <c:numRef>
              <c:f>'5-yr plot data'!$P$3:$P$18</c:f>
              <c:numCache>
                <c:formatCode>0.0000</c:formatCode>
                <c:ptCount val="16"/>
                <c:pt idx="0">
                  <c:v>3.9550986956521741</c:v>
                </c:pt>
                <c:pt idx="1">
                  <c:v>2.1202564848484848</c:v>
                </c:pt>
                <c:pt idx="2">
                  <c:v>4.7950122134387358</c:v>
                </c:pt>
                <c:pt idx="3">
                  <c:v>1.9785618869565216</c:v>
                </c:pt>
                <c:pt idx="4">
                  <c:v>6.2458073731884056</c:v>
                </c:pt>
                <c:pt idx="5">
                  <c:v>4.0661112681159421</c:v>
                </c:pt>
                <c:pt idx="6">
                  <c:v>5.5658005367965364</c:v>
                </c:pt>
                <c:pt idx="7">
                  <c:v>3.4463614311594206</c:v>
                </c:pt>
                <c:pt idx="8">
                  <c:v>4.2023716233766235</c:v>
                </c:pt>
                <c:pt idx="9">
                  <c:v>1.8404137121212123</c:v>
                </c:pt>
                <c:pt idx="10">
                  <c:v>3.6140009057971016</c:v>
                </c:pt>
                <c:pt idx="11">
                  <c:v>1.6214076811594205</c:v>
                </c:pt>
                <c:pt idx="12">
                  <c:v>3.8964141904761904</c:v>
                </c:pt>
                <c:pt idx="13">
                  <c:v>1.8228022125164691</c:v>
                </c:pt>
                <c:pt idx="14">
                  <c:v>3.3459580562770568</c:v>
                </c:pt>
                <c:pt idx="15">
                  <c:v>1.567036167184265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384-419F-9A9A-7DE46E52E819}"/>
            </c:ext>
          </c:extLst>
        </c:ser>
        <c:ser>
          <c:idx val="7"/>
          <c:order val="4"/>
          <c:tx>
            <c:v>Soil</c:v>
          </c:tx>
          <c:spPr>
            <a:solidFill>
              <a:srgbClr val="8C4825"/>
            </a:solidFill>
          </c:spPr>
          <c:invertIfNegative val="0"/>
          <c:cat>
            <c:multiLvlStrRef>
              <c:f>'5-yr plot data'!$K$3:$L$18</c:f>
              <c:multiLvlStrCache>
                <c:ptCount val="16"/>
                <c:lvl>
                  <c:pt idx="0">
                    <c:v>2000-04</c:v>
                  </c:pt>
                  <c:pt idx="1">
                    <c:v>2016-20</c:v>
                  </c:pt>
                  <c:pt idx="2">
                    <c:v>2000-04</c:v>
                  </c:pt>
                  <c:pt idx="3">
                    <c:v>2016-20</c:v>
                  </c:pt>
                  <c:pt idx="4">
                    <c:v>2000-04</c:v>
                  </c:pt>
                  <c:pt idx="5">
                    <c:v>2016-20</c:v>
                  </c:pt>
                  <c:pt idx="6">
                    <c:v>2000-04</c:v>
                  </c:pt>
                  <c:pt idx="7">
                    <c:v>2016-20</c:v>
                  </c:pt>
                  <c:pt idx="8">
                    <c:v>2000-04</c:v>
                  </c:pt>
                  <c:pt idx="9">
                    <c:v>2016-20</c:v>
                  </c:pt>
                  <c:pt idx="10">
                    <c:v>2000-04</c:v>
                  </c:pt>
                  <c:pt idx="11">
                    <c:v>2016-20</c:v>
                  </c:pt>
                  <c:pt idx="12">
                    <c:v>2000-04</c:v>
                  </c:pt>
                  <c:pt idx="13">
                    <c:v>2016-20</c:v>
                  </c:pt>
                  <c:pt idx="14">
                    <c:v>2000-04</c:v>
                  </c:pt>
                  <c:pt idx="15">
                    <c:v>2016-20</c:v>
                  </c:pt>
                </c:lvl>
                <c:lvl>
                  <c:pt idx="0">
                    <c:v>             Dolly Sods</c:v>
                  </c:pt>
                  <c:pt idx="1">
                    <c:v> </c:v>
                  </c:pt>
                  <c:pt idx="2">
                    <c:v>             Shenandoah</c:v>
                  </c:pt>
                  <c:pt idx="3">
                    <c:v> </c:v>
                  </c:pt>
                  <c:pt idx="4">
                    <c:v>            James River</c:v>
                  </c:pt>
                  <c:pt idx="5">
                    <c:v> </c:v>
                  </c:pt>
                  <c:pt idx="6">
                    <c:v>             Brigantine</c:v>
                  </c:pt>
                  <c:pt idx="7">
                    <c:v> </c:v>
                  </c:pt>
                  <c:pt idx="8">
                    <c:v>              Lye Brook</c:v>
                  </c:pt>
                  <c:pt idx="9">
                    <c:v> </c:v>
                  </c:pt>
                  <c:pt idx="10">
                    <c:v>             Great Gulf</c:v>
                  </c:pt>
                  <c:pt idx="11">
                    <c:v> </c:v>
                  </c:pt>
                  <c:pt idx="12">
                    <c:v>              Acadia   </c:v>
                  </c:pt>
                  <c:pt idx="13">
                    <c:v> </c:v>
                  </c:pt>
                  <c:pt idx="14">
                    <c:v>           Moosehorn</c:v>
                  </c:pt>
                  <c:pt idx="15">
                    <c:v> </c:v>
                  </c:pt>
                </c:lvl>
              </c:multiLvlStrCache>
            </c:multiLvlStrRef>
          </c:cat>
          <c:val>
            <c:numRef>
              <c:f>'5-yr plot data'!$Q$3:$Q$18</c:f>
              <c:numCache>
                <c:formatCode>0.0000</c:formatCode>
                <c:ptCount val="16"/>
                <c:pt idx="0">
                  <c:v>0.70174657565217413</c:v>
                </c:pt>
                <c:pt idx="1">
                  <c:v>0.25704674484848483</c:v>
                </c:pt>
                <c:pt idx="2">
                  <c:v>0.65955939268774699</c:v>
                </c:pt>
                <c:pt idx="3">
                  <c:v>0.21448918536231884</c:v>
                </c:pt>
                <c:pt idx="4">
                  <c:v>0.80280499619565227</c:v>
                </c:pt>
                <c:pt idx="5">
                  <c:v>0.25476380072463767</c:v>
                </c:pt>
                <c:pt idx="6">
                  <c:v>0.78036442896103908</c:v>
                </c:pt>
                <c:pt idx="7">
                  <c:v>0.2500905018115942</c:v>
                </c:pt>
                <c:pt idx="8">
                  <c:v>0.54319809406173536</c:v>
                </c:pt>
                <c:pt idx="9">
                  <c:v>0.15682007575757576</c:v>
                </c:pt>
                <c:pt idx="10">
                  <c:v>0.49256473278985502</c:v>
                </c:pt>
                <c:pt idx="11">
                  <c:v>0.16440564130434784</c:v>
                </c:pt>
                <c:pt idx="12">
                  <c:v>0.48448561666666673</c:v>
                </c:pt>
                <c:pt idx="13">
                  <c:v>0.1702775816732543</c:v>
                </c:pt>
                <c:pt idx="14">
                  <c:v>0.35864329238095244</c:v>
                </c:pt>
                <c:pt idx="15">
                  <c:v>0.14593596143892346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384-419F-9A9A-7DE46E52E819}"/>
            </c:ext>
          </c:extLst>
        </c:ser>
        <c:ser>
          <c:idx val="8"/>
          <c:order val="5"/>
          <c:tx>
            <c:v>Coarse Mass</c:v>
          </c:tx>
          <c:spPr>
            <a:solidFill>
              <a:srgbClr val="BDBDBD"/>
            </a:solidFill>
          </c:spPr>
          <c:invertIfNegative val="0"/>
          <c:cat>
            <c:multiLvlStrRef>
              <c:f>'5-yr plot data'!$K$3:$L$18</c:f>
              <c:multiLvlStrCache>
                <c:ptCount val="16"/>
                <c:lvl>
                  <c:pt idx="0">
                    <c:v>2000-04</c:v>
                  </c:pt>
                  <c:pt idx="1">
                    <c:v>2016-20</c:v>
                  </c:pt>
                  <c:pt idx="2">
                    <c:v>2000-04</c:v>
                  </c:pt>
                  <c:pt idx="3">
                    <c:v>2016-20</c:v>
                  </c:pt>
                  <c:pt idx="4">
                    <c:v>2000-04</c:v>
                  </c:pt>
                  <c:pt idx="5">
                    <c:v>2016-20</c:v>
                  </c:pt>
                  <c:pt idx="6">
                    <c:v>2000-04</c:v>
                  </c:pt>
                  <c:pt idx="7">
                    <c:v>2016-20</c:v>
                  </c:pt>
                  <c:pt idx="8">
                    <c:v>2000-04</c:v>
                  </c:pt>
                  <c:pt idx="9">
                    <c:v>2016-20</c:v>
                  </c:pt>
                  <c:pt idx="10">
                    <c:v>2000-04</c:v>
                  </c:pt>
                  <c:pt idx="11">
                    <c:v>2016-20</c:v>
                  </c:pt>
                  <c:pt idx="12">
                    <c:v>2000-04</c:v>
                  </c:pt>
                  <c:pt idx="13">
                    <c:v>2016-20</c:v>
                  </c:pt>
                  <c:pt idx="14">
                    <c:v>2000-04</c:v>
                  </c:pt>
                  <c:pt idx="15">
                    <c:v>2016-20</c:v>
                  </c:pt>
                </c:lvl>
                <c:lvl>
                  <c:pt idx="0">
                    <c:v>             Dolly Sods</c:v>
                  </c:pt>
                  <c:pt idx="1">
                    <c:v> </c:v>
                  </c:pt>
                  <c:pt idx="2">
                    <c:v>             Shenandoah</c:v>
                  </c:pt>
                  <c:pt idx="3">
                    <c:v> </c:v>
                  </c:pt>
                  <c:pt idx="4">
                    <c:v>            James River</c:v>
                  </c:pt>
                  <c:pt idx="5">
                    <c:v> </c:v>
                  </c:pt>
                  <c:pt idx="6">
                    <c:v>             Brigantine</c:v>
                  </c:pt>
                  <c:pt idx="7">
                    <c:v> </c:v>
                  </c:pt>
                  <c:pt idx="8">
                    <c:v>              Lye Brook</c:v>
                  </c:pt>
                  <c:pt idx="9">
                    <c:v> </c:v>
                  </c:pt>
                  <c:pt idx="10">
                    <c:v>             Great Gulf</c:v>
                  </c:pt>
                  <c:pt idx="11">
                    <c:v> </c:v>
                  </c:pt>
                  <c:pt idx="12">
                    <c:v>              Acadia   </c:v>
                  </c:pt>
                  <c:pt idx="13">
                    <c:v> </c:v>
                  </c:pt>
                  <c:pt idx="14">
                    <c:v>           Moosehorn</c:v>
                  </c:pt>
                  <c:pt idx="15">
                    <c:v> </c:v>
                  </c:pt>
                </c:lvl>
              </c:multiLvlStrCache>
            </c:multiLvlStrRef>
          </c:cat>
          <c:val>
            <c:numRef>
              <c:f>'5-yr plot data'!$R$3:$R$18</c:f>
              <c:numCache>
                <c:formatCode>0.0000</c:formatCode>
                <c:ptCount val="16"/>
                <c:pt idx="0">
                  <c:v>1.2298407704347825</c:v>
                </c:pt>
                <c:pt idx="1">
                  <c:v>1.5972470487878789</c:v>
                </c:pt>
                <c:pt idx="2">
                  <c:v>2.0428472573122529</c:v>
                </c:pt>
                <c:pt idx="3">
                  <c:v>1.4226720281159417</c:v>
                </c:pt>
                <c:pt idx="4">
                  <c:v>2.7231960902173915</c:v>
                </c:pt>
                <c:pt idx="5">
                  <c:v>1.5764981231884059</c:v>
                </c:pt>
                <c:pt idx="6">
                  <c:v>3.9336066071428575</c:v>
                </c:pt>
                <c:pt idx="7">
                  <c:v>4.2426467608695653</c:v>
                </c:pt>
                <c:pt idx="8">
                  <c:v>1.6214463691699605</c:v>
                </c:pt>
                <c:pt idx="9">
                  <c:v>1.2018268636363636</c:v>
                </c:pt>
                <c:pt idx="10">
                  <c:v>2.3242969836956524</c:v>
                </c:pt>
                <c:pt idx="11">
                  <c:v>1.4751461557971015</c:v>
                </c:pt>
                <c:pt idx="12">
                  <c:v>1.4747898028571427</c:v>
                </c:pt>
                <c:pt idx="13">
                  <c:v>1.8301363984848487</c:v>
                </c:pt>
                <c:pt idx="14">
                  <c:v>1.760253818874459</c:v>
                </c:pt>
                <c:pt idx="15">
                  <c:v>1.1462798796583851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384-419F-9A9A-7DE46E52E819}"/>
            </c:ext>
          </c:extLst>
        </c:ser>
        <c:ser>
          <c:idx val="9"/>
          <c:order val="6"/>
          <c:tx>
            <c:v>Sea Salt</c:v>
          </c:tx>
          <c:spPr>
            <a:solidFill>
              <a:srgbClr val="0070C0"/>
            </a:solidFill>
          </c:spPr>
          <c:invertIfNegative val="0"/>
          <c:cat>
            <c:multiLvlStrRef>
              <c:f>'5-yr plot data'!$K$3:$L$18</c:f>
              <c:multiLvlStrCache>
                <c:ptCount val="16"/>
                <c:lvl>
                  <c:pt idx="0">
                    <c:v>2000-04</c:v>
                  </c:pt>
                  <c:pt idx="1">
                    <c:v>2016-20</c:v>
                  </c:pt>
                  <c:pt idx="2">
                    <c:v>2000-04</c:v>
                  </c:pt>
                  <c:pt idx="3">
                    <c:v>2016-20</c:v>
                  </c:pt>
                  <c:pt idx="4">
                    <c:v>2000-04</c:v>
                  </c:pt>
                  <c:pt idx="5">
                    <c:v>2016-20</c:v>
                  </c:pt>
                  <c:pt idx="6">
                    <c:v>2000-04</c:v>
                  </c:pt>
                  <c:pt idx="7">
                    <c:v>2016-20</c:v>
                  </c:pt>
                  <c:pt idx="8">
                    <c:v>2000-04</c:v>
                  </c:pt>
                  <c:pt idx="9">
                    <c:v>2016-20</c:v>
                  </c:pt>
                  <c:pt idx="10">
                    <c:v>2000-04</c:v>
                  </c:pt>
                  <c:pt idx="11">
                    <c:v>2016-20</c:v>
                  </c:pt>
                  <c:pt idx="12">
                    <c:v>2000-04</c:v>
                  </c:pt>
                  <c:pt idx="13">
                    <c:v>2016-20</c:v>
                  </c:pt>
                  <c:pt idx="14">
                    <c:v>2000-04</c:v>
                  </c:pt>
                  <c:pt idx="15">
                    <c:v>2016-20</c:v>
                  </c:pt>
                </c:lvl>
                <c:lvl>
                  <c:pt idx="0">
                    <c:v>             Dolly Sods</c:v>
                  </c:pt>
                  <c:pt idx="1">
                    <c:v> </c:v>
                  </c:pt>
                  <c:pt idx="2">
                    <c:v>             Shenandoah</c:v>
                  </c:pt>
                  <c:pt idx="3">
                    <c:v> </c:v>
                  </c:pt>
                  <c:pt idx="4">
                    <c:v>            James River</c:v>
                  </c:pt>
                  <c:pt idx="5">
                    <c:v> </c:v>
                  </c:pt>
                  <c:pt idx="6">
                    <c:v>             Brigantine</c:v>
                  </c:pt>
                  <c:pt idx="7">
                    <c:v> </c:v>
                  </c:pt>
                  <c:pt idx="8">
                    <c:v>              Lye Brook</c:v>
                  </c:pt>
                  <c:pt idx="9">
                    <c:v> </c:v>
                  </c:pt>
                  <c:pt idx="10">
                    <c:v>             Great Gulf</c:v>
                  </c:pt>
                  <c:pt idx="11">
                    <c:v> </c:v>
                  </c:pt>
                  <c:pt idx="12">
                    <c:v>              Acadia   </c:v>
                  </c:pt>
                  <c:pt idx="13">
                    <c:v> </c:v>
                  </c:pt>
                  <c:pt idx="14">
                    <c:v>           Moosehorn</c:v>
                  </c:pt>
                  <c:pt idx="15">
                    <c:v> </c:v>
                  </c:pt>
                </c:lvl>
              </c:multiLvlStrCache>
            </c:multiLvlStrRef>
          </c:cat>
          <c:val>
            <c:numRef>
              <c:f>'5-yr plot data'!$S$3:$S$18</c:f>
              <c:numCache>
                <c:formatCode>0.0000</c:formatCode>
                <c:ptCount val="16"/>
                <c:pt idx="0">
                  <c:v>7.0750849565217391E-2</c:v>
                </c:pt>
                <c:pt idx="1">
                  <c:v>0.11585506545454545</c:v>
                </c:pt>
                <c:pt idx="2">
                  <c:v>8.5642859222661391E-2</c:v>
                </c:pt>
                <c:pt idx="3">
                  <c:v>0.18589592333333332</c:v>
                </c:pt>
                <c:pt idx="4">
                  <c:v>0.2485164277173913</c:v>
                </c:pt>
                <c:pt idx="5">
                  <c:v>0.14618865942028986</c:v>
                </c:pt>
                <c:pt idx="6">
                  <c:v>0.25052250601731602</c:v>
                </c:pt>
                <c:pt idx="7">
                  <c:v>0.98576025634057984</c:v>
                </c:pt>
                <c:pt idx="8">
                  <c:v>9.1744480463015241E-2</c:v>
                </c:pt>
                <c:pt idx="9">
                  <c:v>0.23982728787878788</c:v>
                </c:pt>
                <c:pt idx="10">
                  <c:v>9.9927133152173914E-2</c:v>
                </c:pt>
                <c:pt idx="11">
                  <c:v>0.1828636920289855</c:v>
                </c:pt>
                <c:pt idx="12">
                  <c:v>0.53120580761904757</c:v>
                </c:pt>
                <c:pt idx="13">
                  <c:v>1.5472786345849801</c:v>
                </c:pt>
                <c:pt idx="14">
                  <c:v>0.56203005675324669</c:v>
                </c:pt>
                <c:pt idx="15">
                  <c:v>0.99451194422877831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384-419F-9A9A-7DE46E52E819}"/>
            </c:ext>
          </c:extLst>
        </c:ser>
        <c:ser>
          <c:idx val="10"/>
          <c:order val="7"/>
          <c:tx>
            <c:v>Rayleigh</c:v>
          </c:tx>
          <c:spPr>
            <a:solidFill>
              <a:srgbClr val="FF99FF"/>
            </a:solidFill>
          </c:spPr>
          <c:invertIfNegative val="0"/>
          <c:cat>
            <c:multiLvlStrRef>
              <c:f>'5-yr plot data'!$K$3:$L$18</c:f>
              <c:multiLvlStrCache>
                <c:ptCount val="16"/>
                <c:lvl>
                  <c:pt idx="0">
                    <c:v>2000-04</c:v>
                  </c:pt>
                  <c:pt idx="1">
                    <c:v>2016-20</c:v>
                  </c:pt>
                  <c:pt idx="2">
                    <c:v>2000-04</c:v>
                  </c:pt>
                  <c:pt idx="3">
                    <c:v>2016-20</c:v>
                  </c:pt>
                  <c:pt idx="4">
                    <c:v>2000-04</c:v>
                  </c:pt>
                  <c:pt idx="5">
                    <c:v>2016-20</c:v>
                  </c:pt>
                  <c:pt idx="6">
                    <c:v>2000-04</c:v>
                  </c:pt>
                  <c:pt idx="7">
                    <c:v>2016-20</c:v>
                  </c:pt>
                  <c:pt idx="8">
                    <c:v>2000-04</c:v>
                  </c:pt>
                  <c:pt idx="9">
                    <c:v>2016-20</c:v>
                  </c:pt>
                  <c:pt idx="10">
                    <c:v>2000-04</c:v>
                  </c:pt>
                  <c:pt idx="11">
                    <c:v>2016-20</c:v>
                  </c:pt>
                  <c:pt idx="12">
                    <c:v>2000-04</c:v>
                  </c:pt>
                  <c:pt idx="13">
                    <c:v>2016-20</c:v>
                  </c:pt>
                  <c:pt idx="14">
                    <c:v>2000-04</c:v>
                  </c:pt>
                  <c:pt idx="15">
                    <c:v>2016-20</c:v>
                  </c:pt>
                </c:lvl>
                <c:lvl>
                  <c:pt idx="0">
                    <c:v>             Dolly Sods</c:v>
                  </c:pt>
                  <c:pt idx="1">
                    <c:v> </c:v>
                  </c:pt>
                  <c:pt idx="2">
                    <c:v>             Shenandoah</c:v>
                  </c:pt>
                  <c:pt idx="3">
                    <c:v> </c:v>
                  </c:pt>
                  <c:pt idx="4">
                    <c:v>            James River</c:v>
                  </c:pt>
                  <c:pt idx="5">
                    <c:v> </c:v>
                  </c:pt>
                  <c:pt idx="6">
                    <c:v>             Brigantine</c:v>
                  </c:pt>
                  <c:pt idx="7">
                    <c:v> </c:v>
                  </c:pt>
                  <c:pt idx="8">
                    <c:v>              Lye Brook</c:v>
                  </c:pt>
                  <c:pt idx="9">
                    <c:v> </c:v>
                  </c:pt>
                  <c:pt idx="10">
                    <c:v>             Great Gulf</c:v>
                  </c:pt>
                  <c:pt idx="11">
                    <c:v> </c:v>
                  </c:pt>
                  <c:pt idx="12">
                    <c:v>              Acadia   </c:v>
                  </c:pt>
                  <c:pt idx="13">
                    <c:v> </c:v>
                  </c:pt>
                  <c:pt idx="14">
                    <c:v>           Moosehorn</c:v>
                  </c:pt>
                  <c:pt idx="15">
                    <c:v> </c:v>
                  </c:pt>
                </c:lvl>
              </c:multiLvlStrCache>
            </c:multiLvlStrRef>
          </c:cat>
          <c:val>
            <c:numRef>
              <c:f>'5-yr plot data'!$T$3:$T$18</c:f>
              <c:numCache>
                <c:formatCode>0</c:formatCode>
                <c:ptCount val="16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11</c:v>
                </c:pt>
                <c:pt idx="5">
                  <c:v>11</c:v>
                </c:pt>
                <c:pt idx="6">
                  <c:v>12</c:v>
                </c:pt>
                <c:pt idx="7">
                  <c:v>12</c:v>
                </c:pt>
                <c:pt idx="8">
                  <c:v>11</c:v>
                </c:pt>
                <c:pt idx="9">
                  <c:v>11</c:v>
                </c:pt>
                <c:pt idx="10">
                  <c:v>11</c:v>
                </c:pt>
                <c:pt idx="11">
                  <c:v>11</c:v>
                </c:pt>
                <c:pt idx="12">
                  <c:v>12</c:v>
                </c:pt>
                <c:pt idx="13">
                  <c:v>12</c:v>
                </c:pt>
                <c:pt idx="14">
                  <c:v>12</c:v>
                </c:pt>
                <c:pt idx="15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384-419F-9A9A-7DE46E52E8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72128512"/>
        <c:axId val="173027328"/>
        <c:axId val="0"/>
      </c:bar3DChart>
      <c:catAx>
        <c:axId val="17212851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noFill/>
          </a:ln>
        </c:spPr>
        <c:txPr>
          <a:bodyPr anchor="ctr" anchorCtr="0"/>
          <a:lstStyle/>
          <a:p>
            <a:pPr>
              <a:defRPr sz="1200" b="1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173027328"/>
        <c:crosses val="autoZero"/>
        <c:auto val="1"/>
        <c:lblAlgn val="ctr"/>
        <c:lblOffset val="100"/>
        <c:noMultiLvlLbl val="0"/>
      </c:catAx>
      <c:valAx>
        <c:axId val="173027328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12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r>
                  <a:rPr lang="en-US" sz="1200">
                    <a:latin typeface="Arial" panose="020B0604020202020204" pitchFamily="34" charset="0"/>
                    <a:cs typeface="Arial" panose="020B0604020202020204" pitchFamily="34" charset="0"/>
                  </a:rPr>
                  <a:t>Light Extinction (Mm-1)</a:t>
                </a:r>
              </a:p>
            </c:rich>
          </c:tx>
          <c:overlay val="0"/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1200" b="1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17212851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2406666138282949"/>
          <c:y val="3.8005930156955907E-2"/>
          <c:w val="0.23182396596038091"/>
          <c:h val="0.30884432394254097"/>
        </c:manualLayout>
      </c:layout>
      <c:overlay val="0"/>
      <c:spPr>
        <a:ln>
          <a:solidFill>
            <a:schemeClr val="tx1"/>
          </a:solidFill>
        </a:ln>
      </c:spPr>
      <c:txPr>
        <a:bodyPr/>
        <a:lstStyle/>
        <a:p>
          <a:pPr>
            <a:defRPr sz="1100" b="1">
              <a:latin typeface="Arial" panose="020B0604020202020204" pitchFamily="34" charset="0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6813533256351064E-2"/>
          <c:y val="2.5973441727500126E-2"/>
          <c:w val="0.85973970173623371"/>
          <c:h val="0.83506256700188886"/>
        </c:manualLayout>
      </c:layout>
      <c:areaChart>
        <c:grouping val="stacked"/>
        <c:varyColors val="0"/>
        <c:ser>
          <c:idx val="6"/>
          <c:order val="4"/>
          <c:tx>
            <c:strRef>
              <c:f>Tracking!$G$22</c:f>
              <c:strCache>
                <c:ptCount val="1"/>
                <c:pt idx="0">
                  <c:v>Natural Conditions - 20% Clearest Days</c:v>
                </c:pt>
              </c:strCache>
            </c:strRef>
          </c:tx>
          <c:spPr>
            <a:noFill/>
            <a:ln w="28575">
              <a:noFill/>
            </a:ln>
          </c:spPr>
          <c:cat>
            <c:numRef>
              <c:f>(Tracking!$A$23,Tracking!$A$52)</c:f>
              <c:numCache>
                <c:formatCode>General</c:formatCode>
                <c:ptCount val="2"/>
                <c:pt idx="0">
                  <c:v>2000</c:v>
                </c:pt>
                <c:pt idx="1">
                  <c:v>2064</c:v>
                </c:pt>
              </c:numCache>
            </c:numRef>
          </c:cat>
          <c:val>
            <c:numRef>
              <c:f>(Tracking!$BC$23,Tracking!$BC$52)</c:f>
              <c:numCache>
                <c:formatCode>0.00</c:formatCode>
                <c:ptCount val="2"/>
                <c:pt idx="0">
                  <c:v>3.7306103697999999</c:v>
                </c:pt>
                <c:pt idx="1">
                  <c:v>3.7306103697999999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157-4841-BDDE-56FC341F9BF0}"/>
            </c:ext>
          </c:extLst>
        </c:ser>
        <c:ser>
          <c:idx val="11"/>
          <c:order val="11"/>
          <c:tx>
            <c:v>Range of Natural Haze (Most Impaired to Clearest)</c:v>
          </c:tx>
          <c:spPr>
            <a:solidFill>
              <a:schemeClr val="bg1">
                <a:lumMod val="85000"/>
              </a:schemeClr>
            </a:solidFill>
            <a:ln w="28575">
              <a:noFill/>
            </a:ln>
          </c:spPr>
          <c:cat>
            <c:numRef>
              <c:f>(Tracking!$A$23,Tracking!$A$52)</c:f>
              <c:numCache>
                <c:formatCode>General</c:formatCode>
                <c:ptCount val="2"/>
                <c:pt idx="0">
                  <c:v>2000</c:v>
                </c:pt>
                <c:pt idx="1">
                  <c:v>2064</c:v>
                </c:pt>
              </c:numCache>
            </c:numRef>
          </c:cat>
          <c:val>
            <c:numRef>
              <c:f>(Tracking!$BD$23,Tracking!$BD$52)</c:f>
              <c:numCache>
                <c:formatCode>0.00</c:formatCode>
                <c:ptCount val="2"/>
                <c:pt idx="0">
                  <c:v>6.0448711642000008</c:v>
                </c:pt>
                <c:pt idx="1">
                  <c:v>6.0448711642000008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157-4841-BDDE-56FC341F9B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2746880"/>
        <c:axId val="32745344"/>
      </c:areaChart>
      <c:scatterChart>
        <c:scatterStyle val="lineMarker"/>
        <c:varyColors val="0"/>
        <c:ser>
          <c:idx val="0"/>
          <c:order val="0"/>
          <c:tx>
            <c:strRef>
              <c:f>Tracking!$C$22</c:f>
              <c:strCache>
                <c:ptCount val="1"/>
                <c:pt idx="0">
                  <c:v>Haze Index, Annual - 20% Clearest Days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7"/>
            <c:spPr>
              <a:noFill/>
              <a:ln w="12700">
                <a:solidFill>
                  <a:srgbClr val="00B0F0"/>
                </a:solidFill>
              </a:ln>
            </c:spPr>
          </c:marker>
          <c:xVal>
            <c:numRef>
              <c:f>Tracking!$A$23:$A$52</c:f>
              <c:numCache>
                <c:formatCode>General</c:formatCode>
                <c:ptCount val="30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2064</c:v>
                </c:pt>
              </c:numCache>
            </c:numRef>
          </c:xVal>
          <c:yVal>
            <c:numRef>
              <c:f>Tracking!$AY$23:$AY$52</c:f>
              <c:numCache>
                <c:formatCode>0.00</c:formatCode>
                <c:ptCount val="30"/>
                <c:pt idx="1">
                  <c:v>8.2614304545454544</c:v>
                </c:pt>
                <c:pt idx="2">
                  <c:v>7.7704700000000013</c:v>
                </c:pt>
                <c:pt idx="3">
                  <c:v>6.9446634782608694</c:v>
                </c:pt>
                <c:pt idx="4">
                  <c:v>7.6130947826086945</c:v>
                </c:pt>
                <c:pt idx="5">
                  <c:v>6.6863486363636353</c:v>
                </c:pt>
                <c:pt idx="6">
                  <c:v>6.4274883333333337</c:v>
                </c:pt>
                <c:pt idx="7">
                  <c:v>6.862025</c:v>
                </c:pt>
                <c:pt idx="8">
                  <c:v>6.2600099999999994</c:v>
                </c:pt>
                <c:pt idx="11">
                  <c:v>6.3926314285714287</c:v>
                </c:pt>
                <c:pt idx="12">
                  <c:v>5.8144063636363637</c:v>
                </c:pt>
                <c:pt idx="13">
                  <c:v>5.4116481818181823</c:v>
                </c:pt>
                <c:pt idx="14">
                  <c:v>5.7541091304347836</c:v>
                </c:pt>
                <c:pt idx="15">
                  <c:v>4.9166009523809535</c:v>
                </c:pt>
                <c:pt idx="16">
                  <c:v>4.6891278260869571</c:v>
                </c:pt>
                <c:pt idx="17">
                  <c:v>5.2213431818181819</c:v>
                </c:pt>
                <c:pt idx="18">
                  <c:v>4.3650121739130441</c:v>
                </c:pt>
                <c:pt idx="19">
                  <c:v>4.2994709090909105</c:v>
                </c:pt>
                <c:pt idx="20">
                  <c:v>4.9246117391304338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157-4841-BDDE-56FC341F9BF0}"/>
            </c:ext>
          </c:extLst>
        </c:ser>
        <c:ser>
          <c:idx val="7"/>
          <c:order val="1"/>
          <c:tx>
            <c:strRef>
              <c:f>Tracking!$B$22</c:f>
              <c:strCache>
                <c:ptCount val="1"/>
                <c:pt idx="0">
                  <c:v>Haze Index, Annual - 20% Most Impaired Days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7"/>
            <c:spPr>
              <a:noFill/>
              <a:ln w="12700">
                <a:solidFill>
                  <a:srgbClr val="7030A0"/>
                </a:solidFill>
              </a:ln>
            </c:spPr>
          </c:marker>
          <c:xVal>
            <c:numRef>
              <c:f>Tracking!$A$23:$A$52</c:f>
              <c:numCache>
                <c:formatCode>General</c:formatCode>
                <c:ptCount val="30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2064</c:v>
                </c:pt>
              </c:numCache>
            </c:numRef>
          </c:xVal>
          <c:yVal>
            <c:numRef>
              <c:f>Tracking!$AX$23:$AX$52</c:f>
              <c:numCache>
                <c:formatCode>0.00</c:formatCode>
                <c:ptCount val="30"/>
                <c:pt idx="1">
                  <c:v>22.465265217391305</c:v>
                </c:pt>
                <c:pt idx="2">
                  <c:v>23.428953750000005</c:v>
                </c:pt>
                <c:pt idx="3">
                  <c:v>20.651976666666666</c:v>
                </c:pt>
                <c:pt idx="4">
                  <c:v>20.974295416666667</c:v>
                </c:pt>
                <c:pt idx="5">
                  <c:v>20.506604347826087</c:v>
                </c:pt>
                <c:pt idx="6">
                  <c:v>19.735500833333337</c:v>
                </c:pt>
                <c:pt idx="7">
                  <c:v>21.062840869565218</c:v>
                </c:pt>
                <c:pt idx="8">
                  <c:v>16.095663181818178</c:v>
                </c:pt>
                <c:pt idx="11">
                  <c:v>17.475696363636366</c:v>
                </c:pt>
                <c:pt idx="12">
                  <c:v>14.858669999999995</c:v>
                </c:pt>
                <c:pt idx="13">
                  <c:v>13.873528695652176</c:v>
                </c:pt>
                <c:pt idx="14">
                  <c:v>15.185584782608695</c:v>
                </c:pt>
                <c:pt idx="15">
                  <c:v>14.43662</c:v>
                </c:pt>
                <c:pt idx="16">
                  <c:v>11.233157916666665</c:v>
                </c:pt>
                <c:pt idx="17">
                  <c:v>11.813347391304349</c:v>
                </c:pt>
                <c:pt idx="18">
                  <c:v>12.701202173913044</c:v>
                </c:pt>
                <c:pt idx="19">
                  <c:v>11.466021304347825</c:v>
                </c:pt>
                <c:pt idx="20">
                  <c:v>11.043224166666667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157-4841-BDDE-56FC341F9BF0}"/>
            </c:ext>
          </c:extLst>
        </c:ser>
        <c:ser>
          <c:idx val="5"/>
          <c:order val="2"/>
          <c:tx>
            <c:strRef>
              <c:f>Tracking!$F$22</c:f>
              <c:strCache>
                <c:ptCount val="1"/>
                <c:pt idx="0">
                  <c:v>No Degradation</c:v>
                </c:pt>
              </c:strCache>
            </c:strRef>
          </c:tx>
          <c:spPr>
            <a:ln w="12700">
              <a:solidFill>
                <a:sysClr val="windowText" lastClr="000000"/>
              </a:solidFill>
              <a:prstDash val="dash"/>
            </a:ln>
          </c:spPr>
          <c:marker>
            <c:symbol val="none"/>
          </c:marker>
          <c:xVal>
            <c:numRef>
              <c:f>Tracking!$A$23:$A$52</c:f>
              <c:numCache>
                <c:formatCode>General</c:formatCode>
                <c:ptCount val="30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2064</c:v>
                </c:pt>
              </c:numCache>
            </c:numRef>
          </c:xVal>
          <c:yVal>
            <c:numRef>
              <c:f>Tracking!$BB$23:$BB$52</c:f>
              <c:numCache>
                <c:formatCode>0.00</c:formatCode>
                <c:ptCount val="30"/>
                <c:pt idx="0">
                  <c:v>7.6474146788537558</c:v>
                </c:pt>
                <c:pt idx="4">
                  <c:v>7.6474146788537558</c:v>
                </c:pt>
                <c:pt idx="5">
                  <c:v>7.6474146788537558</c:v>
                </c:pt>
                <c:pt idx="6">
                  <c:v>7.6474146788537558</c:v>
                </c:pt>
                <c:pt idx="7">
                  <c:v>7.6474146788537558</c:v>
                </c:pt>
                <c:pt idx="8">
                  <c:v>7.6474146788537558</c:v>
                </c:pt>
                <c:pt idx="9">
                  <c:v>7.6474146788537558</c:v>
                </c:pt>
                <c:pt idx="10">
                  <c:v>7.6474146788537558</c:v>
                </c:pt>
                <c:pt idx="11">
                  <c:v>7.6474146788537558</c:v>
                </c:pt>
                <c:pt idx="12">
                  <c:v>7.6474146788537558</c:v>
                </c:pt>
                <c:pt idx="13">
                  <c:v>7.6474146788537558</c:v>
                </c:pt>
                <c:pt idx="14">
                  <c:v>7.6474146788537558</c:v>
                </c:pt>
                <c:pt idx="15">
                  <c:v>7.6474146788537558</c:v>
                </c:pt>
                <c:pt idx="16">
                  <c:v>7.6474146788537558</c:v>
                </c:pt>
                <c:pt idx="17">
                  <c:v>7.6474146788537558</c:v>
                </c:pt>
                <c:pt idx="18">
                  <c:v>7.6474146788537558</c:v>
                </c:pt>
                <c:pt idx="19">
                  <c:v>7.6474146788537558</c:v>
                </c:pt>
                <c:pt idx="20">
                  <c:v>7.6474146788537558</c:v>
                </c:pt>
                <c:pt idx="21">
                  <c:v>7.6474146788537558</c:v>
                </c:pt>
                <c:pt idx="22">
                  <c:v>7.6474146788537558</c:v>
                </c:pt>
                <c:pt idx="23">
                  <c:v>7.6474146788537558</c:v>
                </c:pt>
                <c:pt idx="24">
                  <c:v>7.6474146788537558</c:v>
                </c:pt>
                <c:pt idx="25">
                  <c:v>7.6474146788537558</c:v>
                </c:pt>
                <c:pt idx="26">
                  <c:v>7.6474146788537558</c:v>
                </c:pt>
                <c:pt idx="27">
                  <c:v>7.6474146788537558</c:v>
                </c:pt>
                <c:pt idx="28">
                  <c:v>7.6474146788537558</c:v>
                </c:pt>
                <c:pt idx="29">
                  <c:v>7.6474146788537558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E157-4841-BDDE-56FC341F9BF0}"/>
            </c:ext>
          </c:extLst>
        </c:ser>
        <c:ser>
          <c:idx val="8"/>
          <c:order val="3"/>
          <c:tx>
            <c:strRef>
              <c:f>Tracking!$I$22</c:f>
              <c:strCache>
                <c:ptCount val="1"/>
                <c:pt idx="0">
                  <c:v>Uniform Rate of Progress</c:v>
                </c:pt>
              </c:strCache>
            </c:strRef>
          </c:tx>
          <c:spPr>
            <a:ln w="12700">
              <a:solidFill>
                <a:srgbClr val="FF0000"/>
              </a:solidFill>
              <a:prstDash val="lgDash"/>
            </a:ln>
          </c:spPr>
          <c:marker>
            <c:symbol val="none"/>
          </c:marker>
          <c:xVal>
            <c:numRef>
              <c:f>(Tracking!$A$27,Tracking!$A$52)</c:f>
              <c:numCache>
                <c:formatCode>General</c:formatCode>
                <c:ptCount val="2"/>
                <c:pt idx="0">
                  <c:v>2004</c:v>
                </c:pt>
                <c:pt idx="1">
                  <c:v>2064</c:v>
                </c:pt>
              </c:numCache>
            </c:numRef>
          </c:xVal>
          <c:yVal>
            <c:numRef>
              <c:f>(Tracking!$BE$27,Tracking!$BE$52)</c:f>
              <c:numCache>
                <c:formatCode>0.00</c:formatCode>
                <c:ptCount val="2"/>
                <c:pt idx="0">
                  <c:v>21.880122762681161</c:v>
                </c:pt>
                <c:pt idx="1">
                  <c:v>9.7754815340000007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E157-4841-BDDE-56FC341F9BF0}"/>
            </c:ext>
          </c:extLst>
        </c:ser>
        <c:ser>
          <c:idx val="12"/>
          <c:order val="5"/>
          <c:tx>
            <c:strRef>
              <c:f>Tracking!$BF$22</c:f>
              <c:strCache>
                <c:ptCount val="1"/>
                <c:pt idx="0">
                  <c:v>Base Case - 20% Clearest Days</c:v>
                </c:pt>
              </c:strCache>
            </c:strRef>
          </c:tx>
          <c:spPr>
            <a:ln w="28575">
              <a:noFill/>
            </a:ln>
          </c:spPr>
          <c:marker>
            <c:spPr>
              <a:noFill/>
              <a:ln>
                <a:solidFill>
                  <a:srgbClr val="7030A0"/>
                </a:solidFill>
              </a:ln>
            </c:spPr>
          </c:marker>
          <c:xVal>
            <c:numRef>
              <c:f>Tracking!$A$51</c:f>
              <c:numCache>
                <c:formatCode>General</c:formatCode>
                <c:ptCount val="1"/>
                <c:pt idx="0">
                  <c:v>2028</c:v>
                </c:pt>
              </c:numCache>
            </c:numRef>
          </c:xVal>
          <c:yVal>
            <c:numRef>
              <c:f>Tracking!$BF$51</c:f>
              <c:numCache>
                <c:formatCode>0.00</c:formatCode>
                <c:ptCount val="1"/>
                <c:pt idx="0">
                  <c:v>5.1100000000000003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8979-43D8-ADA3-2CC06360F342}"/>
            </c:ext>
          </c:extLst>
        </c:ser>
        <c:ser>
          <c:idx val="13"/>
          <c:order val="6"/>
          <c:tx>
            <c:strRef>
              <c:f>Tracking!$BG$22</c:f>
              <c:strCache>
                <c:ptCount val="1"/>
                <c:pt idx="0">
                  <c:v>Base Case - 20% Most Impaired Days</c:v>
                </c:pt>
              </c:strCache>
            </c:strRef>
          </c:tx>
          <c:spPr>
            <a:ln w="28575">
              <a:noFill/>
            </a:ln>
          </c:spPr>
          <c:marker>
            <c:symbol val="x"/>
            <c:size val="7"/>
            <c:spPr>
              <a:noFill/>
              <a:ln>
                <a:solidFill>
                  <a:srgbClr val="FF0000"/>
                </a:solidFill>
              </a:ln>
            </c:spPr>
          </c:marker>
          <c:xVal>
            <c:numRef>
              <c:f>Tracking!$A$51</c:f>
              <c:numCache>
                <c:formatCode>General</c:formatCode>
                <c:ptCount val="1"/>
                <c:pt idx="0">
                  <c:v>2028</c:v>
                </c:pt>
              </c:numCache>
            </c:numRef>
          </c:xVal>
          <c:yVal>
            <c:numRef>
              <c:f>Tracking!$BG$51</c:f>
              <c:numCache>
                <c:formatCode>0.00</c:formatCode>
                <c:ptCount val="1"/>
                <c:pt idx="0">
                  <c:v>12.13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8979-43D8-ADA3-2CC06360F342}"/>
            </c:ext>
          </c:extLst>
        </c:ser>
        <c:ser>
          <c:idx val="9"/>
          <c:order val="7"/>
          <c:tx>
            <c:strRef>
              <c:f>Tracking!$L$22</c:f>
              <c:strCache>
                <c:ptCount val="1"/>
                <c:pt idx="0">
                  <c:v>Reasonable Progress Goal (RPG) - 20% Clearest Days</c:v>
                </c:pt>
              </c:strCache>
            </c:strRef>
          </c:tx>
          <c:spPr>
            <a:ln w="28575">
              <a:noFill/>
            </a:ln>
          </c:spPr>
          <c:marker>
            <c:symbol val="plus"/>
            <c:size val="7"/>
            <c:spPr>
              <a:ln w="12700">
                <a:solidFill>
                  <a:srgbClr val="002060"/>
                </a:solidFill>
              </a:ln>
            </c:spPr>
          </c:marker>
          <c:xVal>
            <c:numRef>
              <c:f>Tracking!$A$51</c:f>
              <c:numCache>
                <c:formatCode>General</c:formatCode>
                <c:ptCount val="1"/>
                <c:pt idx="0">
                  <c:v>2028</c:v>
                </c:pt>
              </c:numCache>
            </c:numRef>
          </c:xVal>
          <c:yVal>
            <c:numRef>
              <c:f>Tracking!$BH$51</c:f>
              <c:numCache>
                <c:formatCode>0.00</c:formatCode>
                <c:ptCount val="1"/>
                <c:pt idx="0">
                  <c:v>5.0599999999999996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E157-4841-BDDE-56FC341F9BF0}"/>
            </c:ext>
          </c:extLst>
        </c:ser>
        <c:ser>
          <c:idx val="10"/>
          <c:order val="8"/>
          <c:tx>
            <c:strRef>
              <c:f>Tracking!$M$22</c:f>
              <c:strCache>
                <c:ptCount val="1"/>
                <c:pt idx="0">
                  <c:v>RPG - 20% Most Impaired Days</c:v>
                </c:pt>
              </c:strCache>
            </c:strRef>
          </c:tx>
          <c:spPr>
            <a:ln w="28575">
              <a:noFill/>
            </a:ln>
          </c:spPr>
          <c:marker>
            <c:symbol val="plus"/>
            <c:size val="7"/>
            <c:spPr>
              <a:ln w="12700">
                <a:solidFill>
                  <a:srgbClr val="C00000"/>
                </a:solidFill>
              </a:ln>
            </c:spPr>
          </c:marker>
          <c:xVal>
            <c:numRef>
              <c:f>Tracking!$A$51</c:f>
              <c:numCache>
                <c:formatCode>General</c:formatCode>
                <c:ptCount val="1"/>
                <c:pt idx="0">
                  <c:v>2028</c:v>
                </c:pt>
              </c:numCache>
            </c:numRef>
          </c:xVal>
          <c:yVal>
            <c:numRef>
              <c:f>Tracking!$BI$51</c:f>
              <c:numCache>
                <c:formatCode>0.00</c:formatCode>
                <c:ptCount val="1"/>
                <c:pt idx="0">
                  <c:v>12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E157-4841-BDDE-56FC341F9BF0}"/>
            </c:ext>
          </c:extLst>
        </c:ser>
        <c:ser>
          <c:idx val="3"/>
          <c:order val="9"/>
          <c:tx>
            <c:strRef>
              <c:f>Tracking!$BJ$22</c:f>
              <c:strCache>
                <c:ptCount val="1"/>
                <c:pt idx="0">
                  <c:v>Straight line path to RPG - 20% Clearest Days</c:v>
                </c:pt>
              </c:strCache>
            </c:strRef>
          </c:tx>
          <c:spPr>
            <a:ln w="1270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xVal>
            <c:numLit>
              <c:formatCode>General</c:formatCode>
              <c:ptCount val="2"/>
              <c:pt idx="0">
                <c:v>2004</c:v>
              </c:pt>
              <c:pt idx="1">
                <c:v>2028</c:v>
              </c:pt>
            </c:numLit>
          </c:xVal>
          <c:yVal>
            <c:numRef>
              <c:f>(Tracking!$BA$27,Tracking!$BJ$51)</c:f>
              <c:numCache>
                <c:formatCode>0.00</c:formatCode>
                <c:ptCount val="2"/>
                <c:pt idx="0">
                  <c:v>7.6474146788537558</c:v>
                </c:pt>
                <c:pt idx="1">
                  <c:v>5.0599999999999996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E157-4841-BDDE-56FC341F9BF0}"/>
            </c:ext>
          </c:extLst>
        </c:ser>
        <c:ser>
          <c:idx val="4"/>
          <c:order val="10"/>
          <c:tx>
            <c:strRef>
              <c:f>Tracking!$BK$22</c:f>
              <c:strCache>
                <c:ptCount val="1"/>
                <c:pt idx="0">
                  <c:v>Straight line path to RPG - 20% Most Impaired Days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ysDot"/>
            </a:ln>
          </c:spPr>
          <c:marker>
            <c:symbol val="none"/>
          </c:marker>
          <c:xVal>
            <c:numLit>
              <c:formatCode>General</c:formatCode>
              <c:ptCount val="2"/>
              <c:pt idx="0">
                <c:v>2004</c:v>
              </c:pt>
              <c:pt idx="1">
                <c:v>2028</c:v>
              </c:pt>
            </c:numLit>
          </c:xVal>
          <c:yVal>
            <c:numRef>
              <c:f>(Tracking!$AZ$27,Tracking!$BK$51)</c:f>
              <c:numCache>
                <c:formatCode>0.00</c:formatCode>
                <c:ptCount val="2"/>
                <c:pt idx="0">
                  <c:v>21.880122762681161</c:v>
                </c:pt>
                <c:pt idx="1">
                  <c:v>12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E157-4841-BDDE-56FC341F9BF0}"/>
            </c:ext>
          </c:extLst>
        </c:ser>
        <c:ser>
          <c:idx val="2"/>
          <c:order val="12"/>
          <c:tx>
            <c:strRef>
              <c:f>Tracking!$Q$22</c:f>
              <c:strCache>
                <c:ptCount val="1"/>
                <c:pt idx="0">
                  <c:v>Haze Index, 5-Year Rolling - 20% Clearest Days</c:v>
                </c:pt>
              </c:strCache>
            </c:strRef>
          </c:tx>
          <c:spPr>
            <a:ln w="28575">
              <a:solidFill>
                <a:srgbClr val="0070C0"/>
              </a:solidFill>
            </a:ln>
          </c:spPr>
          <c:marker>
            <c:symbol val="none"/>
          </c:marker>
          <c:xVal>
            <c:numRef>
              <c:f>Tracking!$A$27:$A$51</c:f>
              <c:numCache>
                <c:formatCode>General</c:formatCode>
                <c:ptCount val="25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  <c:pt idx="20">
                  <c:v>2024</c:v>
                </c:pt>
                <c:pt idx="21">
                  <c:v>2025</c:v>
                </c:pt>
                <c:pt idx="22">
                  <c:v>2026</c:v>
                </c:pt>
                <c:pt idx="23">
                  <c:v>2027</c:v>
                </c:pt>
                <c:pt idx="24">
                  <c:v>2028</c:v>
                </c:pt>
              </c:numCache>
            </c:numRef>
          </c:xVal>
          <c:yVal>
            <c:numRef>
              <c:f>Tracking!$BM$27:$BM$51</c:f>
              <c:numCache>
                <c:formatCode>0.00</c:formatCode>
                <c:ptCount val="25"/>
                <c:pt idx="0">
                  <c:v>7.6474146788537558</c:v>
                </c:pt>
                <c:pt idx="1">
                  <c:v>7.4552014703557319</c:v>
                </c:pt>
                <c:pt idx="2">
                  <c:v>7.088413046113307</c:v>
                </c:pt>
                <c:pt idx="3">
                  <c:v>6.9067240461133066</c:v>
                </c:pt>
                <c:pt idx="4">
                  <c:v>6.769793350461133</c:v>
                </c:pt>
                <c:pt idx="5">
                  <c:v>6.5589679924242414</c:v>
                </c:pt>
                <c:pt idx="6">
                  <c:v>6.516507777777778</c:v>
                </c:pt>
                <c:pt idx="7">
                  <c:v>6.50488880952381</c:v>
                </c:pt>
                <c:pt idx="8">
                  <c:v>6.1556825974025982</c:v>
                </c:pt>
                <c:pt idx="9">
                  <c:v>5.8728953246753255</c:v>
                </c:pt>
                <c:pt idx="10">
                  <c:v>5.84319877611519</c:v>
                </c:pt>
                <c:pt idx="11">
                  <c:v>5.6578792113683427</c:v>
                </c:pt>
                <c:pt idx="12">
                  <c:v>5.3171784908714477</c:v>
                </c:pt>
                <c:pt idx="13">
                  <c:v>5.1985658545078106</c:v>
                </c:pt>
                <c:pt idx="14">
                  <c:v>4.989238652926784</c:v>
                </c:pt>
                <c:pt idx="15">
                  <c:v>4.6983110086580089</c:v>
                </c:pt>
                <c:pt idx="16">
                  <c:v>4.6999131660079057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E157-4841-BDDE-56FC341F9BF0}"/>
            </c:ext>
          </c:extLst>
        </c:ser>
        <c:ser>
          <c:idx val="1"/>
          <c:order val="13"/>
          <c:tx>
            <c:strRef>
              <c:f>Tracking!$P$22</c:f>
              <c:strCache>
                <c:ptCount val="1"/>
                <c:pt idx="0">
                  <c:v>Haze Index, 5-Year Rolling - 20% Most Impaired Days</c:v>
                </c:pt>
              </c:strCache>
            </c:strRef>
          </c:tx>
          <c:spPr>
            <a:ln w="28575"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Tracking!$A$27:$A$51</c:f>
              <c:numCache>
                <c:formatCode>General</c:formatCode>
                <c:ptCount val="25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  <c:pt idx="20">
                  <c:v>2024</c:v>
                </c:pt>
                <c:pt idx="21">
                  <c:v>2025</c:v>
                </c:pt>
                <c:pt idx="22">
                  <c:v>2026</c:v>
                </c:pt>
                <c:pt idx="23">
                  <c:v>2027</c:v>
                </c:pt>
                <c:pt idx="24">
                  <c:v>2028</c:v>
                </c:pt>
              </c:numCache>
            </c:numRef>
          </c:xVal>
          <c:yVal>
            <c:numRef>
              <c:f>Tracking!$BL$27:$BL$51</c:f>
              <c:numCache>
                <c:formatCode>0.00</c:formatCode>
                <c:ptCount val="25"/>
                <c:pt idx="0">
                  <c:v>21.880122762681161</c:v>
                </c:pt>
                <c:pt idx="1">
                  <c:v>21.605419079710146</c:v>
                </c:pt>
                <c:pt idx="2">
                  <c:v>21.059466202898552</c:v>
                </c:pt>
                <c:pt idx="3">
                  <c:v>20.586243626811594</c:v>
                </c:pt>
                <c:pt idx="4">
                  <c:v>19.674980929841901</c:v>
                </c:pt>
                <c:pt idx="5">
                  <c:v>19.350152308135705</c:v>
                </c:pt>
                <c:pt idx="6">
                  <c:v>18.964668294905579</c:v>
                </c:pt>
                <c:pt idx="7">
                  <c:v>18.211400138339922</c:v>
                </c:pt>
                <c:pt idx="8">
                  <c:v>16.143343181818178</c:v>
                </c:pt>
                <c:pt idx="9">
                  <c:v>15.402631686429514</c:v>
                </c:pt>
                <c:pt idx="10">
                  <c:v>15.348369960474308</c:v>
                </c:pt>
                <c:pt idx="11">
                  <c:v>15.166019968379448</c:v>
                </c:pt>
                <c:pt idx="12">
                  <c:v>13.917512278985507</c:v>
                </c:pt>
                <c:pt idx="13">
                  <c:v>13.308447757246375</c:v>
                </c:pt>
                <c:pt idx="14">
                  <c:v>13.073982452898552</c:v>
                </c:pt>
                <c:pt idx="15">
                  <c:v>12.330069757246378</c:v>
                </c:pt>
                <c:pt idx="16">
                  <c:v>11.651390590579711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E157-4841-BDDE-56FC341F9B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2741248"/>
        <c:axId val="32743424"/>
      </c:scatterChart>
      <c:valAx>
        <c:axId val="32741248"/>
        <c:scaling>
          <c:orientation val="minMax"/>
          <c:max val="2064"/>
          <c:min val="2000"/>
        </c:scaling>
        <c:delete val="0"/>
        <c:axPos val="b"/>
        <c:title>
          <c:tx>
            <c:rich>
              <a:bodyPr/>
              <a:lstStyle/>
              <a:p>
                <a:pPr>
                  <a:defRPr sz="1400">
                    <a:latin typeface="Arial" pitchFamily="34" charset="0"/>
                    <a:cs typeface="Arial" pitchFamily="34" charset="0"/>
                  </a:defRPr>
                </a:pPr>
                <a:r>
                  <a:rPr lang="en-US" sz="1400">
                    <a:latin typeface="Arial" pitchFamily="34" charset="0"/>
                    <a:cs typeface="Arial" pitchFamily="34" charset="0"/>
                  </a:rPr>
                  <a:t>Year</a:t>
                </a:r>
              </a:p>
            </c:rich>
          </c:tx>
          <c:layout>
            <c:manualLayout>
              <c:xMode val="edge"/>
              <c:yMode val="edge"/>
              <c:x val="0.47996699384329561"/>
              <c:y val="0.95947260697735481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400"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32743424"/>
        <c:crosses val="autoZero"/>
        <c:crossBetween val="midCat"/>
        <c:majorUnit val="4"/>
      </c:valAx>
      <c:valAx>
        <c:axId val="32743424"/>
        <c:scaling>
          <c:orientation val="minMax"/>
          <c:max val="31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400">
                    <a:latin typeface="Arial" pitchFamily="34" charset="0"/>
                    <a:cs typeface="Arial" pitchFamily="34" charset="0"/>
                  </a:defRPr>
                </a:pPr>
                <a:r>
                  <a:rPr lang="en-US" sz="1400">
                    <a:latin typeface="Arial" pitchFamily="34" charset="0"/>
                    <a:cs typeface="Arial" pitchFamily="34" charset="0"/>
                  </a:rPr>
                  <a:t>Haze Index (deciviews)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400"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32741248"/>
        <c:crosses val="autoZero"/>
        <c:crossBetween val="midCat"/>
        <c:majorUnit val="5"/>
      </c:valAx>
      <c:valAx>
        <c:axId val="32745344"/>
        <c:scaling>
          <c:orientation val="minMax"/>
          <c:max val="30"/>
          <c:min val="0"/>
        </c:scaling>
        <c:delete val="1"/>
        <c:axPos val="r"/>
        <c:numFmt formatCode="0.00" sourceLinked="1"/>
        <c:majorTickMark val="none"/>
        <c:minorTickMark val="none"/>
        <c:tickLblPos val="nextTo"/>
        <c:crossAx val="32746880"/>
        <c:crosses val="max"/>
        <c:crossBetween val="midCat"/>
      </c:valAx>
      <c:catAx>
        <c:axId val="32746880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crossAx val="32745344"/>
        <c:crosses val="max"/>
        <c:auto val="1"/>
        <c:lblAlgn val="ctr"/>
        <c:lblOffset val="100"/>
        <c:noMultiLvlLbl val="0"/>
      </c:catAx>
      <c:spPr>
        <a:ln>
          <a:solidFill>
            <a:schemeClr val="tx1"/>
          </a:solidFill>
        </a:ln>
      </c:spPr>
    </c:plotArea>
    <c:legend>
      <c:legendPos val="r"/>
      <c:legendEntry>
        <c:idx val="1"/>
        <c:delete val="1"/>
      </c:legendEntry>
      <c:layout>
        <c:manualLayout>
          <c:xMode val="edge"/>
          <c:yMode val="edge"/>
          <c:x val="0.51807654812379222"/>
          <c:y val="3.0147380532350627E-2"/>
          <c:w val="0.42710622710622703"/>
          <c:h val="0.37789652995342299"/>
        </c:manualLayout>
      </c:layout>
      <c:overlay val="0"/>
      <c:spPr>
        <a:solidFill>
          <a:sysClr val="window" lastClr="FFFFFF"/>
        </a:solidFill>
        <a:ln>
          <a:solidFill>
            <a:sysClr val="windowText" lastClr="000000"/>
          </a:solidFill>
        </a:ln>
      </c:spPr>
      <c:txPr>
        <a:bodyPr/>
        <a:lstStyle/>
        <a:p>
          <a:pPr>
            <a:defRPr sz="1000" b="1">
              <a:latin typeface="Arial" pitchFamily="34" charset="0"/>
              <a:cs typeface="Arial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6813533256351064E-2"/>
          <c:y val="2.5973441727500126E-2"/>
          <c:w val="0.85973970173623371"/>
          <c:h val="0.83506256700188886"/>
        </c:manualLayout>
      </c:layout>
      <c:areaChart>
        <c:grouping val="stacked"/>
        <c:varyColors val="0"/>
        <c:ser>
          <c:idx val="6"/>
          <c:order val="4"/>
          <c:tx>
            <c:strRef>
              <c:f>Tracking!$G$22</c:f>
              <c:strCache>
                <c:ptCount val="1"/>
                <c:pt idx="0">
                  <c:v>Natural Conditions - 20% Clearest Days</c:v>
                </c:pt>
              </c:strCache>
            </c:strRef>
          </c:tx>
          <c:spPr>
            <a:noFill/>
            <a:ln w="28575">
              <a:noFill/>
            </a:ln>
          </c:spPr>
          <c:cat>
            <c:numRef>
              <c:f>(Tracking!$A$23,Tracking!$A$52)</c:f>
              <c:numCache>
                <c:formatCode>General</c:formatCode>
                <c:ptCount val="2"/>
                <c:pt idx="0">
                  <c:v>2000</c:v>
                </c:pt>
                <c:pt idx="1">
                  <c:v>2064</c:v>
                </c:pt>
              </c:numCache>
            </c:numRef>
          </c:cat>
          <c:val>
            <c:numRef>
              <c:f>(Tracking!$BS$23,Tracking!$BS$52)</c:f>
              <c:numCache>
                <c:formatCode>0.00</c:formatCode>
                <c:ptCount val="2"/>
                <c:pt idx="0">
                  <c:v>2.7944661922999998</c:v>
                </c:pt>
                <c:pt idx="1">
                  <c:v>2.7944661922999998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E9-473D-BABC-71FD3518D673}"/>
            </c:ext>
          </c:extLst>
        </c:ser>
        <c:ser>
          <c:idx val="11"/>
          <c:order val="11"/>
          <c:tx>
            <c:v>Range of Natural Haze (Most Impaired to Clearest)</c:v>
          </c:tx>
          <c:spPr>
            <a:solidFill>
              <a:schemeClr val="bg1">
                <a:lumMod val="85000"/>
              </a:schemeClr>
            </a:solidFill>
            <a:ln w="28575">
              <a:noFill/>
            </a:ln>
          </c:spPr>
          <c:cat>
            <c:numRef>
              <c:f>(Tracking!$A$23,Tracking!$A$52)</c:f>
              <c:numCache>
                <c:formatCode>General</c:formatCode>
                <c:ptCount val="2"/>
                <c:pt idx="0">
                  <c:v>2000</c:v>
                </c:pt>
                <c:pt idx="1">
                  <c:v>2064</c:v>
                </c:pt>
              </c:numCache>
            </c:numRef>
          </c:cat>
          <c:val>
            <c:numRef>
              <c:f>(Tracking!$BT$23,Tracking!$BT$52)</c:f>
              <c:numCache>
                <c:formatCode>0.00</c:formatCode>
                <c:ptCount val="2"/>
                <c:pt idx="0">
                  <c:v>7.4486000476999994</c:v>
                </c:pt>
                <c:pt idx="1">
                  <c:v>7.4486000476999994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8E9-473D-BABC-71FD3518D6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2779648"/>
        <c:axId val="32778112"/>
      </c:areaChart>
      <c:scatterChart>
        <c:scatterStyle val="lineMarker"/>
        <c:varyColors val="0"/>
        <c:ser>
          <c:idx val="0"/>
          <c:order val="0"/>
          <c:tx>
            <c:strRef>
              <c:f>Tracking!$C$22</c:f>
              <c:strCache>
                <c:ptCount val="1"/>
                <c:pt idx="0">
                  <c:v>Haze Index, Annual - 20% Clearest Days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7"/>
            <c:spPr>
              <a:noFill/>
              <a:ln w="12700">
                <a:solidFill>
                  <a:srgbClr val="00B0F0"/>
                </a:solidFill>
              </a:ln>
            </c:spPr>
          </c:marker>
          <c:xVal>
            <c:numRef>
              <c:f>Tracking!$A$23:$A$52</c:f>
              <c:numCache>
                <c:formatCode>General</c:formatCode>
                <c:ptCount val="30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2064</c:v>
                </c:pt>
              </c:numCache>
            </c:numRef>
          </c:xVal>
          <c:yVal>
            <c:numRef>
              <c:f>Tracking!$BO$23:$BO$52</c:f>
              <c:numCache>
                <c:formatCode>0.00</c:formatCode>
                <c:ptCount val="30"/>
                <c:pt idx="0">
                  <c:v>6.4925799999999994</c:v>
                </c:pt>
                <c:pt idx="1">
                  <c:v>6.4714184999999986</c:v>
                </c:pt>
                <c:pt idx="2">
                  <c:v>6.4278559090909084</c:v>
                </c:pt>
                <c:pt idx="3">
                  <c:v>5.8313621739130426</c:v>
                </c:pt>
                <c:pt idx="4">
                  <c:v>6.6098668181818176</c:v>
                </c:pt>
                <c:pt idx="5">
                  <c:v>5.4461949999999995</c:v>
                </c:pt>
                <c:pt idx="6">
                  <c:v>5.2435431818181817</c:v>
                </c:pt>
                <c:pt idx="7">
                  <c:v>5.7447223809523802</c:v>
                </c:pt>
                <c:pt idx="9">
                  <c:v>4.1096230000000009</c:v>
                </c:pt>
                <c:pt idx="10">
                  <c:v>4.0833290909090909</c:v>
                </c:pt>
                <c:pt idx="11">
                  <c:v>5.3999280000000001</c:v>
                </c:pt>
                <c:pt idx="12">
                  <c:v>5.4927761904761914</c:v>
                </c:pt>
                <c:pt idx="13">
                  <c:v>5.3526569565217388</c:v>
                </c:pt>
                <c:pt idx="14">
                  <c:v>5.0042266666666659</c:v>
                </c:pt>
                <c:pt idx="15">
                  <c:v>5.2025231818181803</c:v>
                </c:pt>
                <c:pt idx="16">
                  <c:v>4.8776914285714286</c:v>
                </c:pt>
                <c:pt idx="17">
                  <c:v>5.43004</c:v>
                </c:pt>
                <c:pt idx="18">
                  <c:v>4.6225173913043474</c:v>
                </c:pt>
                <c:pt idx="19">
                  <c:v>4.2467409523809527</c:v>
                </c:pt>
                <c:pt idx="20">
                  <c:v>4.8165208695652177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08E9-473D-BABC-71FD3518D673}"/>
            </c:ext>
          </c:extLst>
        </c:ser>
        <c:ser>
          <c:idx val="7"/>
          <c:order val="1"/>
          <c:tx>
            <c:strRef>
              <c:f>Tracking!$B$22</c:f>
              <c:strCache>
                <c:ptCount val="1"/>
                <c:pt idx="0">
                  <c:v>Haze Index, Annual - 20% Most Impaired Days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7"/>
            <c:spPr>
              <a:noFill/>
              <a:ln w="12700">
                <a:solidFill>
                  <a:srgbClr val="7030A0"/>
                </a:solidFill>
              </a:ln>
            </c:spPr>
          </c:marker>
          <c:xVal>
            <c:numRef>
              <c:f>Tracking!$A$23:$A$52</c:f>
              <c:numCache>
                <c:formatCode>General</c:formatCode>
                <c:ptCount val="30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2064</c:v>
                </c:pt>
              </c:numCache>
            </c:numRef>
          </c:xVal>
          <c:yVal>
            <c:numRef>
              <c:f>Tracking!$BN$23:$BN$52</c:f>
              <c:numCache>
                <c:formatCode>0.00</c:formatCode>
                <c:ptCount val="30"/>
                <c:pt idx="0">
                  <c:v>23.101413809523809</c:v>
                </c:pt>
                <c:pt idx="1">
                  <c:v>25.480404499999999</c:v>
                </c:pt>
                <c:pt idx="2">
                  <c:v>23.464843913043474</c:v>
                </c:pt>
                <c:pt idx="3">
                  <c:v>23.369714166666668</c:v>
                </c:pt>
                <c:pt idx="4">
                  <c:v>22.413401818181821</c:v>
                </c:pt>
                <c:pt idx="5">
                  <c:v>25.918687142857141</c:v>
                </c:pt>
                <c:pt idx="6">
                  <c:v>21.186981304347825</c:v>
                </c:pt>
                <c:pt idx="7">
                  <c:v>25.256197619047619</c:v>
                </c:pt>
                <c:pt idx="9">
                  <c:v>17.854491904761908</c:v>
                </c:pt>
                <c:pt idx="10">
                  <c:v>19.089753478260871</c:v>
                </c:pt>
                <c:pt idx="11">
                  <c:v>18.26713476190476</c:v>
                </c:pt>
                <c:pt idx="12">
                  <c:v>17.78050318181818</c:v>
                </c:pt>
                <c:pt idx="13">
                  <c:v>17.321281666666668</c:v>
                </c:pt>
                <c:pt idx="14">
                  <c:v>16.61486833333333</c:v>
                </c:pt>
                <c:pt idx="15">
                  <c:v>15.356502272727273</c:v>
                </c:pt>
                <c:pt idx="16">
                  <c:v>13.415891818181819</c:v>
                </c:pt>
                <c:pt idx="17">
                  <c:v>13.947622083333336</c:v>
                </c:pt>
                <c:pt idx="18">
                  <c:v>14.310254166666661</c:v>
                </c:pt>
                <c:pt idx="19">
                  <c:v>13.280666363636364</c:v>
                </c:pt>
                <c:pt idx="20">
                  <c:v>12.464000416666666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08E9-473D-BABC-71FD3518D673}"/>
            </c:ext>
          </c:extLst>
        </c:ser>
        <c:ser>
          <c:idx val="5"/>
          <c:order val="2"/>
          <c:tx>
            <c:strRef>
              <c:f>Tracking!$F$22</c:f>
              <c:strCache>
                <c:ptCount val="1"/>
                <c:pt idx="0">
                  <c:v>No Degradation</c:v>
                </c:pt>
              </c:strCache>
            </c:strRef>
          </c:tx>
          <c:spPr>
            <a:ln w="12700">
              <a:solidFill>
                <a:sysClr val="windowText" lastClr="000000"/>
              </a:solidFill>
              <a:prstDash val="dash"/>
            </a:ln>
          </c:spPr>
          <c:marker>
            <c:symbol val="none"/>
          </c:marker>
          <c:xVal>
            <c:numRef>
              <c:f>Tracking!$A$23:$A$52</c:f>
              <c:numCache>
                <c:formatCode>General</c:formatCode>
                <c:ptCount val="30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2064</c:v>
                </c:pt>
              </c:numCache>
            </c:numRef>
          </c:xVal>
          <c:yVal>
            <c:numRef>
              <c:f>Tracking!$BR$23:$BR$52</c:f>
              <c:numCache>
                <c:formatCode>0.00</c:formatCode>
                <c:ptCount val="30"/>
                <c:pt idx="0">
                  <c:v>6.3666166802371533</c:v>
                </c:pt>
                <c:pt idx="4">
                  <c:v>6.3666166802371533</c:v>
                </c:pt>
                <c:pt idx="5">
                  <c:v>6.3666166802371533</c:v>
                </c:pt>
                <c:pt idx="6">
                  <c:v>6.3666166802371533</c:v>
                </c:pt>
                <c:pt idx="7">
                  <c:v>6.3666166802371533</c:v>
                </c:pt>
                <c:pt idx="8">
                  <c:v>6.3666166802371533</c:v>
                </c:pt>
                <c:pt idx="9">
                  <c:v>6.3666166802371533</c:v>
                </c:pt>
                <c:pt idx="10">
                  <c:v>6.3666166802371533</c:v>
                </c:pt>
                <c:pt idx="11">
                  <c:v>6.3666166802371533</c:v>
                </c:pt>
                <c:pt idx="12">
                  <c:v>6.3666166802371533</c:v>
                </c:pt>
                <c:pt idx="13">
                  <c:v>6.3666166802371533</c:v>
                </c:pt>
                <c:pt idx="14">
                  <c:v>6.3666166802371533</c:v>
                </c:pt>
                <c:pt idx="15">
                  <c:v>6.3666166802371533</c:v>
                </c:pt>
                <c:pt idx="16">
                  <c:v>6.3666166802371533</c:v>
                </c:pt>
                <c:pt idx="17">
                  <c:v>6.3666166802371533</c:v>
                </c:pt>
                <c:pt idx="18">
                  <c:v>6.3666166802371533</c:v>
                </c:pt>
                <c:pt idx="19">
                  <c:v>6.3666166802371533</c:v>
                </c:pt>
                <c:pt idx="20">
                  <c:v>6.3666166802371533</c:v>
                </c:pt>
                <c:pt idx="21">
                  <c:v>6.3666166802371533</c:v>
                </c:pt>
                <c:pt idx="22">
                  <c:v>6.3666166802371533</c:v>
                </c:pt>
                <c:pt idx="23">
                  <c:v>6.3666166802371533</c:v>
                </c:pt>
                <c:pt idx="24">
                  <c:v>6.3666166802371533</c:v>
                </c:pt>
                <c:pt idx="25">
                  <c:v>6.3666166802371533</c:v>
                </c:pt>
                <c:pt idx="26">
                  <c:v>6.3666166802371533</c:v>
                </c:pt>
                <c:pt idx="27">
                  <c:v>6.3666166802371533</c:v>
                </c:pt>
                <c:pt idx="28">
                  <c:v>6.3666166802371533</c:v>
                </c:pt>
                <c:pt idx="29">
                  <c:v>6.3666166802371533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08E9-473D-BABC-71FD3518D673}"/>
            </c:ext>
          </c:extLst>
        </c:ser>
        <c:ser>
          <c:idx val="8"/>
          <c:order val="3"/>
          <c:tx>
            <c:strRef>
              <c:f>Tracking!$I$22</c:f>
              <c:strCache>
                <c:ptCount val="1"/>
                <c:pt idx="0">
                  <c:v>Uniform Rate of Progress</c:v>
                </c:pt>
              </c:strCache>
            </c:strRef>
          </c:tx>
          <c:spPr>
            <a:ln w="12700">
              <a:solidFill>
                <a:srgbClr val="FF0000"/>
              </a:solidFill>
              <a:prstDash val="lgDash"/>
            </a:ln>
          </c:spPr>
          <c:marker>
            <c:symbol val="none"/>
          </c:marker>
          <c:xVal>
            <c:numRef>
              <c:f>(Tracking!$A$27,Tracking!$A$52)</c:f>
              <c:numCache>
                <c:formatCode>General</c:formatCode>
                <c:ptCount val="2"/>
                <c:pt idx="0">
                  <c:v>2004</c:v>
                </c:pt>
                <c:pt idx="1">
                  <c:v>2064</c:v>
                </c:pt>
              </c:numCache>
            </c:numRef>
          </c:xVal>
          <c:yVal>
            <c:numRef>
              <c:f>(Tracking!$BU$27,Tracking!$BU$52)</c:f>
              <c:numCache>
                <c:formatCode>0.00</c:formatCode>
                <c:ptCount val="2"/>
                <c:pt idx="0">
                  <c:v>23.565955641483153</c:v>
                </c:pt>
                <c:pt idx="1">
                  <c:v>10.243066239999999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08E9-473D-BABC-71FD3518D673}"/>
            </c:ext>
          </c:extLst>
        </c:ser>
        <c:ser>
          <c:idx val="12"/>
          <c:order val="5"/>
          <c:tx>
            <c:strRef>
              <c:f>Tracking!$BV$22</c:f>
              <c:strCache>
                <c:ptCount val="1"/>
                <c:pt idx="0">
                  <c:v>Base Case - 20% Clearest Days</c:v>
                </c:pt>
              </c:strCache>
            </c:strRef>
          </c:tx>
          <c:spPr>
            <a:ln w="28575">
              <a:noFill/>
            </a:ln>
          </c:spPr>
          <c:marker>
            <c:symbol val="x"/>
            <c:size val="7"/>
            <c:spPr>
              <a:noFill/>
              <a:ln>
                <a:solidFill>
                  <a:srgbClr val="7030A0"/>
                </a:solidFill>
              </a:ln>
            </c:spPr>
          </c:marker>
          <c:xVal>
            <c:numRef>
              <c:f>Tracking!$A$51</c:f>
              <c:numCache>
                <c:formatCode>General</c:formatCode>
                <c:ptCount val="1"/>
                <c:pt idx="0">
                  <c:v>2028</c:v>
                </c:pt>
              </c:numCache>
            </c:numRef>
          </c:xVal>
          <c:yVal>
            <c:numRef>
              <c:f>Tracking!$BV$51</c:f>
              <c:numCache>
                <c:formatCode>0.00</c:formatCode>
                <c:ptCount val="1"/>
                <c:pt idx="0">
                  <c:v>3.9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954-41ED-BCDD-EF0FB4C2C404}"/>
            </c:ext>
          </c:extLst>
        </c:ser>
        <c:ser>
          <c:idx val="13"/>
          <c:order val="6"/>
          <c:tx>
            <c:strRef>
              <c:f>Tracking!$BW$22</c:f>
              <c:strCache>
                <c:ptCount val="1"/>
                <c:pt idx="0">
                  <c:v>Base Case - 20% Most Impaired Days</c:v>
                </c:pt>
              </c:strCache>
            </c:strRef>
          </c:tx>
          <c:spPr>
            <a:ln w="28575">
              <a:noFill/>
            </a:ln>
          </c:spPr>
          <c:marker>
            <c:symbol val="x"/>
            <c:size val="7"/>
            <c:spPr>
              <a:noFill/>
              <a:ln>
                <a:solidFill>
                  <a:srgbClr val="FF0000"/>
                </a:solidFill>
              </a:ln>
            </c:spPr>
          </c:marker>
          <c:xVal>
            <c:numRef>
              <c:f>Tracking!$A$51</c:f>
              <c:numCache>
                <c:formatCode>General</c:formatCode>
                <c:ptCount val="1"/>
                <c:pt idx="0">
                  <c:v>2028</c:v>
                </c:pt>
              </c:numCache>
            </c:numRef>
          </c:xVal>
          <c:yVal>
            <c:numRef>
              <c:f>Tracking!$BW$51</c:f>
              <c:numCache>
                <c:formatCode>0.00</c:formatCode>
                <c:ptCount val="1"/>
                <c:pt idx="0">
                  <c:v>13.89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954-41ED-BCDD-EF0FB4C2C404}"/>
            </c:ext>
          </c:extLst>
        </c:ser>
        <c:ser>
          <c:idx val="9"/>
          <c:order val="7"/>
          <c:tx>
            <c:strRef>
              <c:f>Tracking!$L$22</c:f>
              <c:strCache>
                <c:ptCount val="1"/>
                <c:pt idx="0">
                  <c:v>Reasonable Progress Goal (RPG) - 20% Clearest Days</c:v>
                </c:pt>
              </c:strCache>
            </c:strRef>
          </c:tx>
          <c:spPr>
            <a:ln w="28575">
              <a:noFill/>
            </a:ln>
          </c:spPr>
          <c:marker>
            <c:symbol val="plus"/>
            <c:size val="7"/>
            <c:spPr>
              <a:ln w="12700">
                <a:solidFill>
                  <a:srgbClr val="002060"/>
                </a:solidFill>
              </a:ln>
            </c:spPr>
          </c:marker>
          <c:xVal>
            <c:numRef>
              <c:f>Tracking!$A$51</c:f>
              <c:numCache>
                <c:formatCode>General</c:formatCode>
                <c:ptCount val="1"/>
                <c:pt idx="0">
                  <c:v>2028</c:v>
                </c:pt>
              </c:numCache>
            </c:numRef>
          </c:xVal>
          <c:yVal>
            <c:numRef>
              <c:f>Tracking!$BX$51</c:f>
              <c:numCache>
                <c:formatCode>0.00</c:formatCode>
                <c:ptCount val="1"/>
                <c:pt idx="0">
                  <c:v>3.86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08E9-473D-BABC-71FD3518D673}"/>
            </c:ext>
          </c:extLst>
        </c:ser>
        <c:ser>
          <c:idx val="10"/>
          <c:order val="8"/>
          <c:tx>
            <c:strRef>
              <c:f>Tracking!$M$22</c:f>
              <c:strCache>
                <c:ptCount val="1"/>
                <c:pt idx="0">
                  <c:v>RPG - 20% Most Impaired Days</c:v>
                </c:pt>
              </c:strCache>
            </c:strRef>
          </c:tx>
          <c:spPr>
            <a:ln w="28575">
              <a:noFill/>
            </a:ln>
          </c:spPr>
          <c:marker>
            <c:symbol val="plus"/>
            <c:size val="7"/>
            <c:spPr>
              <a:ln w="12700">
                <a:solidFill>
                  <a:srgbClr val="C00000"/>
                </a:solidFill>
              </a:ln>
            </c:spPr>
          </c:marker>
          <c:xVal>
            <c:numRef>
              <c:f>Tracking!$A$51</c:f>
              <c:numCache>
                <c:formatCode>General</c:formatCode>
                <c:ptCount val="1"/>
                <c:pt idx="0">
                  <c:v>2028</c:v>
                </c:pt>
              </c:numCache>
            </c:numRef>
          </c:xVal>
          <c:yVal>
            <c:numRef>
              <c:f>Tracking!$BY$51</c:f>
              <c:numCache>
                <c:formatCode>0.00</c:formatCode>
                <c:ptCount val="1"/>
                <c:pt idx="0">
                  <c:v>13.68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08E9-473D-BABC-71FD3518D673}"/>
            </c:ext>
          </c:extLst>
        </c:ser>
        <c:ser>
          <c:idx val="3"/>
          <c:order val="9"/>
          <c:tx>
            <c:strRef>
              <c:f>Tracking!$BZ$22</c:f>
              <c:strCache>
                <c:ptCount val="1"/>
                <c:pt idx="0">
                  <c:v>Straight line path to RPG - 20% Clearest Days</c:v>
                </c:pt>
              </c:strCache>
            </c:strRef>
          </c:tx>
          <c:spPr>
            <a:ln w="12700">
              <a:solidFill>
                <a:schemeClr val="tx1"/>
              </a:solidFill>
              <a:prstDash val="sysDot"/>
            </a:ln>
          </c:spPr>
          <c:marker>
            <c:symbol val="none"/>
          </c:marker>
          <c:xVal>
            <c:numLit>
              <c:formatCode>General</c:formatCode>
              <c:ptCount val="2"/>
              <c:pt idx="0">
                <c:v>2004</c:v>
              </c:pt>
              <c:pt idx="1">
                <c:v>2028</c:v>
              </c:pt>
            </c:numLit>
          </c:xVal>
          <c:yVal>
            <c:numRef>
              <c:f>(Tracking!$BR$27,Tracking!$BZ$51)</c:f>
              <c:numCache>
                <c:formatCode>0.00</c:formatCode>
                <c:ptCount val="2"/>
                <c:pt idx="0">
                  <c:v>6.3666166802371533</c:v>
                </c:pt>
                <c:pt idx="1">
                  <c:v>3.86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08E9-473D-BABC-71FD3518D673}"/>
            </c:ext>
          </c:extLst>
        </c:ser>
        <c:ser>
          <c:idx val="4"/>
          <c:order val="10"/>
          <c:tx>
            <c:strRef>
              <c:f>Tracking!$CA$22</c:f>
              <c:strCache>
                <c:ptCount val="1"/>
                <c:pt idx="0">
                  <c:v>Straight line path to RPG - 20% Most Impaired Days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ysDot"/>
            </a:ln>
          </c:spPr>
          <c:marker>
            <c:symbol val="none"/>
          </c:marker>
          <c:xVal>
            <c:numLit>
              <c:formatCode>General</c:formatCode>
              <c:ptCount val="2"/>
              <c:pt idx="0">
                <c:v>2004</c:v>
              </c:pt>
              <c:pt idx="1">
                <c:v>2028</c:v>
              </c:pt>
            </c:numLit>
          </c:xVal>
          <c:yVal>
            <c:numRef>
              <c:f>(Tracking!$BU$27,Tracking!$CA$51)</c:f>
              <c:numCache>
                <c:formatCode>0.00</c:formatCode>
                <c:ptCount val="2"/>
                <c:pt idx="0">
                  <c:v>23.565955641483153</c:v>
                </c:pt>
                <c:pt idx="1">
                  <c:v>13.68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08E9-473D-BABC-71FD3518D673}"/>
            </c:ext>
          </c:extLst>
        </c:ser>
        <c:ser>
          <c:idx val="2"/>
          <c:order val="12"/>
          <c:tx>
            <c:strRef>
              <c:f>Tracking!$Q$22</c:f>
              <c:strCache>
                <c:ptCount val="1"/>
                <c:pt idx="0">
                  <c:v>Haze Index, 5-Year Rolling - 20% Clearest Days</c:v>
                </c:pt>
              </c:strCache>
            </c:strRef>
          </c:tx>
          <c:spPr>
            <a:ln w="28575">
              <a:solidFill>
                <a:srgbClr val="0070C0"/>
              </a:solidFill>
            </a:ln>
          </c:spPr>
          <c:marker>
            <c:symbol val="none"/>
          </c:marker>
          <c:xVal>
            <c:numRef>
              <c:f>Tracking!$A$27:$A$51</c:f>
              <c:numCache>
                <c:formatCode>General</c:formatCode>
                <c:ptCount val="25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  <c:pt idx="20">
                  <c:v>2024</c:v>
                </c:pt>
                <c:pt idx="21">
                  <c:v>2025</c:v>
                </c:pt>
                <c:pt idx="22">
                  <c:v>2026</c:v>
                </c:pt>
                <c:pt idx="23">
                  <c:v>2027</c:v>
                </c:pt>
                <c:pt idx="24">
                  <c:v>2028</c:v>
                </c:pt>
              </c:numCache>
            </c:numRef>
          </c:xVal>
          <c:yVal>
            <c:numRef>
              <c:f>Tracking!$CC$27:$CC$51</c:f>
              <c:numCache>
                <c:formatCode>0.00</c:formatCode>
                <c:ptCount val="25"/>
                <c:pt idx="0">
                  <c:v>6.3666166802371533</c:v>
                </c:pt>
                <c:pt idx="1">
                  <c:v>6.1573396802371532</c:v>
                </c:pt>
                <c:pt idx="2">
                  <c:v>5.9117646166007898</c:v>
                </c:pt>
                <c:pt idx="3">
                  <c:v>5.7751379109730845</c:v>
                </c:pt>
                <c:pt idx="4">
                  <c:v>5.7610818452380954</c:v>
                </c:pt>
                <c:pt idx="5">
                  <c:v>5.1360208906926399</c:v>
                </c:pt>
                <c:pt idx="6">
                  <c:v>4.7953044134199132</c:v>
                </c:pt>
                <c:pt idx="7">
                  <c:v>4.8344006179653682</c:v>
                </c:pt>
                <c:pt idx="8">
                  <c:v>4.7714140703463208</c:v>
                </c:pt>
                <c:pt idx="9">
                  <c:v>4.8876626475814042</c:v>
                </c:pt>
                <c:pt idx="10">
                  <c:v>5.0665833809147376</c:v>
                </c:pt>
                <c:pt idx="11">
                  <c:v>5.2904221990965556</c:v>
                </c:pt>
                <c:pt idx="12">
                  <c:v>5.1859748848108413</c:v>
                </c:pt>
                <c:pt idx="13">
                  <c:v>5.1734276467156022</c:v>
                </c:pt>
                <c:pt idx="14">
                  <c:v>5.0273997336721248</c:v>
                </c:pt>
                <c:pt idx="15">
                  <c:v>4.8759025908149827</c:v>
                </c:pt>
                <c:pt idx="16">
                  <c:v>4.7987021283643889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08E9-473D-BABC-71FD3518D673}"/>
            </c:ext>
          </c:extLst>
        </c:ser>
        <c:ser>
          <c:idx val="1"/>
          <c:order val="13"/>
          <c:tx>
            <c:strRef>
              <c:f>Tracking!$P$22</c:f>
              <c:strCache>
                <c:ptCount val="1"/>
                <c:pt idx="0">
                  <c:v>Haze Index, 5-Year Rolling - 20% Most Impaired Days</c:v>
                </c:pt>
              </c:strCache>
            </c:strRef>
          </c:tx>
          <c:spPr>
            <a:ln w="28575"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Tracking!$A$27:$A$51</c:f>
              <c:numCache>
                <c:formatCode>General</c:formatCode>
                <c:ptCount val="25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  <c:pt idx="20">
                  <c:v>2024</c:v>
                </c:pt>
                <c:pt idx="21">
                  <c:v>2025</c:v>
                </c:pt>
                <c:pt idx="22">
                  <c:v>2026</c:v>
                </c:pt>
                <c:pt idx="23">
                  <c:v>2027</c:v>
                </c:pt>
                <c:pt idx="24">
                  <c:v>2028</c:v>
                </c:pt>
              </c:numCache>
            </c:numRef>
          </c:xVal>
          <c:yVal>
            <c:numRef>
              <c:f>Tracking!$CB$27:$CB$51</c:f>
              <c:numCache>
                <c:formatCode>0.00</c:formatCode>
                <c:ptCount val="25"/>
                <c:pt idx="0">
                  <c:v>23.565955641483153</c:v>
                </c:pt>
                <c:pt idx="1">
                  <c:v>24.129410308149822</c:v>
                </c:pt>
                <c:pt idx="2">
                  <c:v>23.270725669019384</c:v>
                </c:pt>
                <c:pt idx="3">
                  <c:v>23.628996410220214</c:v>
                </c:pt>
                <c:pt idx="4">
                  <c:v>23.693816971108603</c:v>
                </c:pt>
                <c:pt idx="5">
                  <c:v>22.554089492753626</c:v>
                </c:pt>
                <c:pt idx="6">
                  <c:v>20.846856076604556</c:v>
                </c:pt>
                <c:pt idx="7">
                  <c:v>20.116894440993789</c:v>
                </c:pt>
                <c:pt idx="8">
                  <c:v>18.247970831686427</c:v>
                </c:pt>
                <c:pt idx="9">
                  <c:v>18.062632998682474</c:v>
                </c:pt>
                <c:pt idx="10">
                  <c:v>17.814708284396762</c:v>
                </c:pt>
                <c:pt idx="11">
                  <c:v>17.068058043290044</c:v>
                </c:pt>
                <c:pt idx="12">
                  <c:v>16.097809454545452</c:v>
                </c:pt>
                <c:pt idx="13">
                  <c:v>15.331233234848487</c:v>
                </c:pt>
                <c:pt idx="14">
                  <c:v>14.729027734848483</c:v>
                </c:pt>
                <c:pt idx="15">
                  <c:v>14.062187340909091</c:v>
                </c:pt>
                <c:pt idx="16">
                  <c:v>13.48368696969697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08E9-473D-BABC-71FD3518D6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2774016"/>
        <c:axId val="32776192"/>
      </c:scatterChart>
      <c:valAx>
        <c:axId val="32774016"/>
        <c:scaling>
          <c:orientation val="minMax"/>
          <c:max val="2064"/>
          <c:min val="2000"/>
        </c:scaling>
        <c:delete val="0"/>
        <c:axPos val="b"/>
        <c:title>
          <c:tx>
            <c:rich>
              <a:bodyPr/>
              <a:lstStyle/>
              <a:p>
                <a:pPr>
                  <a:defRPr sz="1400">
                    <a:latin typeface="Arial" pitchFamily="34" charset="0"/>
                    <a:cs typeface="Arial" pitchFamily="34" charset="0"/>
                  </a:defRPr>
                </a:pPr>
                <a:r>
                  <a:rPr lang="en-US" sz="1400">
                    <a:latin typeface="Arial" pitchFamily="34" charset="0"/>
                    <a:cs typeface="Arial" pitchFamily="34" charset="0"/>
                  </a:rPr>
                  <a:t>Year</a:t>
                </a:r>
              </a:p>
            </c:rich>
          </c:tx>
          <c:layout>
            <c:manualLayout>
              <c:xMode val="edge"/>
              <c:yMode val="edge"/>
              <c:x val="0.47996699384329561"/>
              <c:y val="0.95947260697735481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400"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32776192"/>
        <c:crosses val="autoZero"/>
        <c:crossBetween val="midCat"/>
        <c:majorUnit val="4"/>
      </c:valAx>
      <c:valAx>
        <c:axId val="32776192"/>
        <c:scaling>
          <c:orientation val="minMax"/>
          <c:max val="31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400">
                    <a:latin typeface="Arial" pitchFamily="34" charset="0"/>
                    <a:cs typeface="Arial" pitchFamily="34" charset="0"/>
                  </a:defRPr>
                </a:pPr>
                <a:r>
                  <a:rPr lang="en-US" sz="1400">
                    <a:latin typeface="Arial" pitchFamily="34" charset="0"/>
                    <a:cs typeface="Arial" pitchFamily="34" charset="0"/>
                  </a:rPr>
                  <a:t>Haze Index (deciviews)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400"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32774016"/>
        <c:crosses val="autoZero"/>
        <c:crossBetween val="midCat"/>
        <c:majorUnit val="5"/>
      </c:valAx>
      <c:valAx>
        <c:axId val="32778112"/>
        <c:scaling>
          <c:orientation val="minMax"/>
          <c:max val="30"/>
          <c:min val="0"/>
        </c:scaling>
        <c:delete val="1"/>
        <c:axPos val="r"/>
        <c:numFmt formatCode="0.00" sourceLinked="1"/>
        <c:majorTickMark val="none"/>
        <c:minorTickMark val="none"/>
        <c:tickLblPos val="nextTo"/>
        <c:crossAx val="32779648"/>
        <c:crosses val="max"/>
        <c:crossBetween val="midCat"/>
      </c:valAx>
      <c:catAx>
        <c:axId val="32779648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crossAx val="32778112"/>
        <c:crosses val="max"/>
        <c:auto val="1"/>
        <c:lblAlgn val="ctr"/>
        <c:lblOffset val="100"/>
        <c:noMultiLvlLbl val="0"/>
      </c:catAx>
      <c:spPr>
        <a:ln>
          <a:solidFill>
            <a:schemeClr val="tx1"/>
          </a:solidFill>
        </a:ln>
      </c:spPr>
    </c:plotArea>
    <c:legend>
      <c:legendPos val="r"/>
      <c:legendEntry>
        <c:idx val="1"/>
        <c:delete val="1"/>
      </c:legendEntry>
      <c:layout>
        <c:manualLayout>
          <c:xMode val="edge"/>
          <c:yMode val="edge"/>
          <c:x val="0.51220708949842808"/>
          <c:y val="3.217232027308483E-2"/>
          <c:w val="0.43150183150183152"/>
          <c:h val="0.35167363534928786"/>
        </c:manualLayout>
      </c:layout>
      <c:overlay val="0"/>
      <c:spPr>
        <a:solidFill>
          <a:schemeClr val="bg1"/>
        </a:solidFill>
        <a:ln>
          <a:solidFill>
            <a:sysClr val="windowText" lastClr="000000"/>
          </a:solidFill>
        </a:ln>
      </c:spPr>
      <c:txPr>
        <a:bodyPr/>
        <a:lstStyle/>
        <a:p>
          <a:pPr>
            <a:defRPr sz="1000" b="1">
              <a:latin typeface="Arial" pitchFamily="34" charset="0"/>
              <a:cs typeface="Arial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noFill/>
    <a:ln>
      <a:solidFill>
        <a:schemeClr val="bg1"/>
      </a:solidFill>
    </a:ln>
  </c:spPr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6813533256351064E-2"/>
          <c:y val="2.5973441727500126E-2"/>
          <c:w val="0.85973970173623371"/>
          <c:h val="0.83506256700188886"/>
        </c:manualLayout>
      </c:layout>
      <c:areaChart>
        <c:grouping val="stacked"/>
        <c:varyColors val="0"/>
        <c:ser>
          <c:idx val="6"/>
          <c:order val="4"/>
          <c:tx>
            <c:strRef>
              <c:f>Tracking!$G$22</c:f>
              <c:strCache>
                <c:ptCount val="1"/>
                <c:pt idx="0">
                  <c:v>Natural Conditions - 20% Clearest Days</c:v>
                </c:pt>
              </c:strCache>
            </c:strRef>
          </c:tx>
          <c:spPr>
            <a:noFill/>
            <a:ln w="28575">
              <a:noFill/>
            </a:ln>
          </c:spPr>
          <c:cat>
            <c:numRef>
              <c:f>(Tracking!$A$23,Tracking!$A$52)</c:f>
              <c:numCache>
                <c:formatCode>General</c:formatCode>
                <c:ptCount val="2"/>
                <c:pt idx="0">
                  <c:v>2000</c:v>
                </c:pt>
                <c:pt idx="1">
                  <c:v>2064</c:v>
                </c:pt>
              </c:numCache>
            </c:numRef>
          </c:cat>
          <c:val>
            <c:numRef>
              <c:f>(Tracking!$W$23,Tracking!$W$52)</c:f>
              <c:numCache>
                <c:formatCode>0.00</c:formatCode>
                <c:ptCount val="2"/>
                <c:pt idx="0">
                  <c:v>5.5172266928999996</c:v>
                </c:pt>
                <c:pt idx="1">
                  <c:v>5.5172266928999996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EA-4B4C-8A22-C2347A353F48}"/>
            </c:ext>
          </c:extLst>
        </c:ser>
        <c:ser>
          <c:idx val="11"/>
          <c:order val="11"/>
          <c:tx>
            <c:v>Range of Natural Haze (Most Impaired to Clearest)</c:v>
          </c:tx>
          <c:spPr>
            <a:solidFill>
              <a:schemeClr val="bg1">
                <a:lumMod val="85000"/>
              </a:schemeClr>
            </a:solidFill>
            <a:ln w="28575">
              <a:noFill/>
            </a:ln>
          </c:spPr>
          <c:cat>
            <c:numRef>
              <c:f>(Tracking!$A$23,Tracking!$A$52)</c:f>
              <c:numCache>
                <c:formatCode>General</c:formatCode>
                <c:ptCount val="2"/>
                <c:pt idx="0">
                  <c:v>2000</c:v>
                </c:pt>
                <c:pt idx="1">
                  <c:v>2064</c:v>
                </c:pt>
              </c:numCache>
            </c:numRef>
          </c:cat>
          <c:val>
            <c:numRef>
              <c:f>(Tracking!$X$23,Tracking!$X$52)</c:f>
              <c:numCache>
                <c:formatCode>0.00</c:formatCode>
                <c:ptCount val="2"/>
                <c:pt idx="0">
                  <c:v>5.1647607770999997</c:v>
                </c:pt>
                <c:pt idx="1">
                  <c:v>5.1647607770999997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CEA-4B4C-8A22-C2347A353F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3075200"/>
        <c:axId val="33052928"/>
      </c:areaChart>
      <c:scatterChart>
        <c:scatterStyle val="lineMarker"/>
        <c:varyColors val="0"/>
        <c:ser>
          <c:idx val="0"/>
          <c:order val="0"/>
          <c:tx>
            <c:strRef>
              <c:f>Tracking!$C$22</c:f>
              <c:strCache>
                <c:ptCount val="1"/>
                <c:pt idx="0">
                  <c:v>Haze Index, Annual - 20% Clearest Days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7"/>
            <c:spPr>
              <a:noFill/>
              <a:ln w="12700">
                <a:solidFill>
                  <a:srgbClr val="00B0F0"/>
                </a:solidFill>
              </a:ln>
            </c:spPr>
          </c:marker>
          <c:xVal>
            <c:numRef>
              <c:f>Tracking!$A$23:$A$52</c:f>
              <c:numCache>
                <c:formatCode>General</c:formatCode>
                <c:ptCount val="30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2064</c:v>
                </c:pt>
              </c:numCache>
            </c:numRef>
          </c:xVal>
          <c:yVal>
            <c:numRef>
              <c:f>Tracking!$S$23:$S$52</c:f>
              <c:numCache>
                <c:formatCode>0.00</c:formatCode>
                <c:ptCount val="30"/>
                <c:pt idx="0">
                  <c:v>14.263685499999999</c:v>
                </c:pt>
                <c:pt idx="1">
                  <c:v>13.804496666666664</c:v>
                </c:pt>
                <c:pt idx="2">
                  <c:v>14.832330000000001</c:v>
                </c:pt>
                <c:pt idx="3">
                  <c:v>14.386653043478262</c:v>
                </c:pt>
                <c:pt idx="4">
                  <c:v>14.361585833333335</c:v>
                </c:pt>
                <c:pt idx="5">
                  <c:v>14.609202916666668</c:v>
                </c:pt>
                <c:pt idx="6">
                  <c:v>15.349784500000004</c:v>
                </c:pt>
                <c:pt idx="7">
                  <c:v>12.737269545454547</c:v>
                </c:pt>
                <c:pt idx="9">
                  <c:v>12.780625833333337</c:v>
                </c:pt>
                <c:pt idx="10">
                  <c:v>11.816622083333334</c:v>
                </c:pt>
                <c:pt idx="11">
                  <c:v>12.91688304347826</c:v>
                </c:pt>
                <c:pt idx="12">
                  <c:v>11.926676086956522</c:v>
                </c:pt>
                <c:pt idx="13">
                  <c:v>11.801418636363637</c:v>
                </c:pt>
                <c:pt idx="14">
                  <c:v>11.663864999999999</c:v>
                </c:pt>
                <c:pt idx="15">
                  <c:v>11.441348695652175</c:v>
                </c:pt>
                <c:pt idx="16">
                  <c:v>11.119933043478261</c:v>
                </c:pt>
                <c:pt idx="17">
                  <c:v>11.359854545454546</c:v>
                </c:pt>
                <c:pt idx="18">
                  <c:v>10.697022631578946</c:v>
                </c:pt>
                <c:pt idx="19">
                  <c:v>9.4440726315789476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3CEA-4B4C-8A22-C2347A353F48}"/>
            </c:ext>
          </c:extLst>
        </c:ser>
        <c:ser>
          <c:idx val="7"/>
          <c:order val="1"/>
          <c:tx>
            <c:strRef>
              <c:f>Tracking!$B$22</c:f>
              <c:strCache>
                <c:ptCount val="1"/>
                <c:pt idx="0">
                  <c:v>Haze Index, Annual - 20% Most Impaired Days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7"/>
            <c:spPr>
              <a:noFill/>
              <a:ln w="12700">
                <a:solidFill>
                  <a:srgbClr val="7030A0"/>
                </a:solidFill>
              </a:ln>
            </c:spPr>
          </c:marker>
          <c:xVal>
            <c:numRef>
              <c:f>Tracking!$A$23:$A$52</c:f>
              <c:numCache>
                <c:formatCode>General</c:formatCode>
                <c:ptCount val="30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2064</c:v>
                </c:pt>
              </c:numCache>
            </c:numRef>
          </c:xVal>
          <c:yVal>
            <c:numRef>
              <c:f>Tracking!$R$23:$R$52</c:f>
              <c:numCache>
                <c:formatCode>0.00</c:formatCode>
                <c:ptCount val="30"/>
                <c:pt idx="0">
                  <c:v>27.366363333333329</c:v>
                </c:pt>
                <c:pt idx="1">
                  <c:v>27.072117727272722</c:v>
                </c:pt>
                <c:pt idx="2">
                  <c:v>26.532768636363638</c:v>
                </c:pt>
                <c:pt idx="3">
                  <c:v>28.492539166666671</c:v>
                </c:pt>
                <c:pt idx="4">
                  <c:v>27.687370800000007</c:v>
                </c:pt>
                <c:pt idx="5">
                  <c:v>28.809123333333343</c:v>
                </c:pt>
                <c:pt idx="6">
                  <c:v>26.883259523809524</c:v>
                </c:pt>
                <c:pt idx="7">
                  <c:v>26.103783478260866</c:v>
                </c:pt>
                <c:pt idx="9">
                  <c:v>23.029385999999999</c:v>
                </c:pt>
                <c:pt idx="10">
                  <c:v>24.5091392</c:v>
                </c:pt>
                <c:pt idx="11">
                  <c:v>22.664752173913044</c:v>
                </c:pt>
                <c:pt idx="12">
                  <c:v>20.951915833333334</c:v>
                </c:pt>
                <c:pt idx="13">
                  <c:v>20.118025652173912</c:v>
                </c:pt>
                <c:pt idx="14">
                  <c:v>21.088576521739132</c:v>
                </c:pt>
                <c:pt idx="15">
                  <c:v>20.838002499999998</c:v>
                </c:pt>
                <c:pt idx="16">
                  <c:v>19.183838750000003</c:v>
                </c:pt>
                <c:pt idx="17">
                  <c:v>18.087285217391308</c:v>
                </c:pt>
                <c:pt idx="18">
                  <c:v>17.367290000000001</c:v>
                </c:pt>
                <c:pt idx="19">
                  <c:v>17.186275500000001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3CEA-4B4C-8A22-C2347A353F48}"/>
            </c:ext>
          </c:extLst>
        </c:ser>
        <c:ser>
          <c:idx val="5"/>
          <c:order val="2"/>
          <c:tx>
            <c:strRef>
              <c:f>Tracking!$F$22</c:f>
              <c:strCache>
                <c:ptCount val="1"/>
                <c:pt idx="0">
                  <c:v>No Degradation</c:v>
                </c:pt>
              </c:strCache>
            </c:strRef>
          </c:tx>
          <c:spPr>
            <a:ln w="12700">
              <a:solidFill>
                <a:sysClr val="windowText" lastClr="000000"/>
              </a:solidFill>
              <a:prstDash val="dash"/>
            </a:ln>
          </c:spPr>
          <c:marker>
            <c:symbol val="none"/>
          </c:marker>
          <c:xVal>
            <c:numRef>
              <c:f>Tracking!$A$23:$A$52</c:f>
              <c:numCache>
                <c:formatCode>General</c:formatCode>
                <c:ptCount val="30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2064</c:v>
                </c:pt>
              </c:numCache>
            </c:numRef>
          </c:xVal>
          <c:yVal>
            <c:numRef>
              <c:f>Tracking!$V$23:$V$52</c:f>
              <c:numCache>
                <c:formatCode>0.00</c:formatCode>
                <c:ptCount val="30"/>
                <c:pt idx="0">
                  <c:v>14.329750208695652</c:v>
                </c:pt>
                <c:pt idx="4">
                  <c:v>14.329750208695652</c:v>
                </c:pt>
                <c:pt idx="5">
                  <c:v>14.329750208695652</c:v>
                </c:pt>
                <c:pt idx="6">
                  <c:v>14.329750208695652</c:v>
                </c:pt>
                <c:pt idx="7">
                  <c:v>14.329750208695652</c:v>
                </c:pt>
                <c:pt idx="8">
                  <c:v>14.329750208695652</c:v>
                </c:pt>
                <c:pt idx="9">
                  <c:v>14.329750208695652</c:v>
                </c:pt>
                <c:pt idx="10">
                  <c:v>14.329750208695652</c:v>
                </c:pt>
                <c:pt idx="11">
                  <c:v>14.329750208695652</c:v>
                </c:pt>
                <c:pt idx="12">
                  <c:v>14.329750208695652</c:v>
                </c:pt>
                <c:pt idx="13">
                  <c:v>14.329750208695652</c:v>
                </c:pt>
                <c:pt idx="14">
                  <c:v>14.329750208695652</c:v>
                </c:pt>
                <c:pt idx="15">
                  <c:v>14.329750208695652</c:v>
                </c:pt>
                <c:pt idx="16">
                  <c:v>14.329750208695652</c:v>
                </c:pt>
                <c:pt idx="17">
                  <c:v>14.329750208695652</c:v>
                </c:pt>
                <c:pt idx="18">
                  <c:v>14.329750208695652</c:v>
                </c:pt>
                <c:pt idx="19">
                  <c:v>14.329750208695652</c:v>
                </c:pt>
                <c:pt idx="20">
                  <c:v>14.329750208695652</c:v>
                </c:pt>
                <c:pt idx="21">
                  <c:v>14.329750208695652</c:v>
                </c:pt>
                <c:pt idx="22">
                  <c:v>14.329750208695652</c:v>
                </c:pt>
                <c:pt idx="23">
                  <c:v>14.329750208695652</c:v>
                </c:pt>
                <c:pt idx="24">
                  <c:v>14.329750208695652</c:v>
                </c:pt>
                <c:pt idx="25">
                  <c:v>14.329750208695652</c:v>
                </c:pt>
                <c:pt idx="26">
                  <c:v>14.329750208695652</c:v>
                </c:pt>
                <c:pt idx="27">
                  <c:v>14.329750208695652</c:v>
                </c:pt>
                <c:pt idx="28">
                  <c:v>14.329750208695652</c:v>
                </c:pt>
                <c:pt idx="29">
                  <c:v>14.329750208695652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3CEA-4B4C-8A22-C2347A353F48}"/>
            </c:ext>
          </c:extLst>
        </c:ser>
        <c:ser>
          <c:idx val="8"/>
          <c:order val="3"/>
          <c:tx>
            <c:strRef>
              <c:f>Tracking!$I$22</c:f>
              <c:strCache>
                <c:ptCount val="1"/>
                <c:pt idx="0">
                  <c:v>Uniform Rate of Progress</c:v>
                </c:pt>
              </c:strCache>
            </c:strRef>
          </c:tx>
          <c:spPr>
            <a:ln w="12700">
              <a:solidFill>
                <a:srgbClr val="FF0000"/>
              </a:solidFill>
              <a:prstDash val="lgDash"/>
            </a:ln>
          </c:spPr>
          <c:marker>
            <c:symbol val="none"/>
          </c:marker>
          <c:xVal>
            <c:numRef>
              <c:f>(Tracking!$A$27,Tracking!$A$52)</c:f>
              <c:numCache>
                <c:formatCode>General</c:formatCode>
                <c:ptCount val="2"/>
                <c:pt idx="0">
                  <c:v>2004</c:v>
                </c:pt>
                <c:pt idx="1">
                  <c:v>2064</c:v>
                </c:pt>
              </c:numCache>
            </c:numRef>
          </c:xVal>
          <c:yVal>
            <c:numRef>
              <c:f>(Tracking!$Y$27,Tracking!$Y$52)</c:f>
              <c:numCache>
                <c:formatCode>0.00</c:formatCode>
                <c:ptCount val="2"/>
                <c:pt idx="0">
                  <c:v>27.430231932727274</c:v>
                </c:pt>
                <c:pt idx="1">
                  <c:v>10.681987469999999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3CEA-4B4C-8A22-C2347A353F48}"/>
            </c:ext>
          </c:extLst>
        </c:ser>
        <c:ser>
          <c:idx val="12"/>
          <c:order val="5"/>
          <c:tx>
            <c:strRef>
              <c:f>Tracking!$Z$22</c:f>
              <c:strCache>
                <c:ptCount val="1"/>
                <c:pt idx="0">
                  <c:v>Base Case - 20% Clearest Days</c:v>
                </c:pt>
              </c:strCache>
            </c:strRef>
          </c:tx>
          <c:spPr>
            <a:ln w="28575">
              <a:noFill/>
            </a:ln>
          </c:spPr>
          <c:marker>
            <c:symbol val="x"/>
            <c:size val="7"/>
            <c:spPr>
              <a:noFill/>
              <a:ln>
                <a:solidFill>
                  <a:srgbClr val="7030A0"/>
                </a:solidFill>
              </a:ln>
            </c:spPr>
          </c:marker>
          <c:xVal>
            <c:numRef>
              <c:f>Tracking!$A$51</c:f>
              <c:numCache>
                <c:formatCode>General</c:formatCode>
                <c:ptCount val="1"/>
                <c:pt idx="0">
                  <c:v>2028</c:v>
                </c:pt>
              </c:numCache>
            </c:numRef>
          </c:xVal>
          <c:yVal>
            <c:numRef>
              <c:f>Tracking!$Z$51</c:f>
              <c:numCache>
                <c:formatCode>0.00</c:formatCode>
                <c:ptCount val="1"/>
                <c:pt idx="0">
                  <c:v>10.55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4A5-4005-AD31-C787094246B3}"/>
            </c:ext>
          </c:extLst>
        </c:ser>
        <c:ser>
          <c:idx val="13"/>
          <c:order val="6"/>
          <c:tx>
            <c:strRef>
              <c:f>Tracking!$AA$22</c:f>
              <c:strCache>
                <c:ptCount val="1"/>
                <c:pt idx="0">
                  <c:v>Base Case - 20% Most Impaired Days</c:v>
                </c:pt>
              </c:strCache>
            </c:strRef>
          </c:tx>
          <c:spPr>
            <a:ln w="28575">
              <a:noFill/>
            </a:ln>
          </c:spPr>
          <c:marker>
            <c:symbol val="x"/>
            <c:size val="7"/>
            <c:spPr>
              <a:noFill/>
              <a:ln>
                <a:solidFill>
                  <a:srgbClr val="FF0000"/>
                </a:solidFill>
              </a:ln>
            </c:spPr>
          </c:marker>
          <c:xVal>
            <c:numRef>
              <c:f>Tracking!$A$51</c:f>
              <c:numCache>
                <c:formatCode>General</c:formatCode>
                <c:ptCount val="1"/>
                <c:pt idx="0">
                  <c:v>2028</c:v>
                </c:pt>
              </c:numCache>
            </c:numRef>
          </c:xVal>
          <c:yVal>
            <c:numRef>
              <c:f>Tracking!$AA$51</c:f>
              <c:numCache>
                <c:formatCode>0.00</c:formatCode>
                <c:ptCount val="1"/>
                <c:pt idx="0">
                  <c:v>18.16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4A5-4005-AD31-C787094246B3}"/>
            </c:ext>
          </c:extLst>
        </c:ser>
        <c:ser>
          <c:idx val="9"/>
          <c:order val="7"/>
          <c:tx>
            <c:strRef>
              <c:f>Tracking!$L$22</c:f>
              <c:strCache>
                <c:ptCount val="1"/>
                <c:pt idx="0">
                  <c:v>Reasonable Progress Goal (RPG) - 20% Clearest Days</c:v>
                </c:pt>
              </c:strCache>
            </c:strRef>
          </c:tx>
          <c:spPr>
            <a:ln w="28575">
              <a:noFill/>
            </a:ln>
          </c:spPr>
          <c:marker>
            <c:symbol val="plus"/>
            <c:size val="7"/>
            <c:spPr>
              <a:ln w="12700">
                <a:solidFill>
                  <a:srgbClr val="002060"/>
                </a:solidFill>
              </a:ln>
            </c:spPr>
          </c:marker>
          <c:xVal>
            <c:numRef>
              <c:f>Tracking!$A$51</c:f>
              <c:numCache>
                <c:formatCode>General</c:formatCode>
                <c:ptCount val="1"/>
                <c:pt idx="0">
                  <c:v>2028</c:v>
                </c:pt>
              </c:numCache>
            </c:numRef>
          </c:xVal>
          <c:yVal>
            <c:numRef>
              <c:f>Tracking!$AB$51</c:f>
              <c:numCache>
                <c:formatCode>0.00</c:formatCode>
                <c:ptCount val="1"/>
                <c:pt idx="0">
                  <c:v>10.47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3CEA-4B4C-8A22-C2347A353F48}"/>
            </c:ext>
          </c:extLst>
        </c:ser>
        <c:ser>
          <c:idx val="10"/>
          <c:order val="8"/>
          <c:tx>
            <c:strRef>
              <c:f>Tracking!$M$22</c:f>
              <c:strCache>
                <c:ptCount val="1"/>
                <c:pt idx="0">
                  <c:v>RPG - 20% Most Impaired Days</c:v>
                </c:pt>
              </c:strCache>
            </c:strRef>
          </c:tx>
          <c:spPr>
            <a:ln w="28575">
              <a:noFill/>
            </a:ln>
          </c:spPr>
          <c:marker>
            <c:symbol val="plus"/>
            <c:size val="7"/>
            <c:spPr>
              <a:ln w="12700">
                <a:solidFill>
                  <a:srgbClr val="C00000"/>
                </a:solidFill>
              </a:ln>
            </c:spPr>
          </c:marker>
          <c:xVal>
            <c:numRef>
              <c:f>Tracking!$A$51</c:f>
              <c:numCache>
                <c:formatCode>General</c:formatCode>
                <c:ptCount val="1"/>
                <c:pt idx="0">
                  <c:v>2028</c:v>
                </c:pt>
              </c:numCache>
            </c:numRef>
          </c:xVal>
          <c:yVal>
            <c:numRef>
              <c:f>Tracking!$AC$51</c:f>
              <c:numCache>
                <c:formatCode>0.00</c:formatCode>
                <c:ptCount val="1"/>
                <c:pt idx="0">
                  <c:v>17.97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3CEA-4B4C-8A22-C2347A353F48}"/>
            </c:ext>
          </c:extLst>
        </c:ser>
        <c:ser>
          <c:idx val="3"/>
          <c:order val="9"/>
          <c:tx>
            <c:strRef>
              <c:f>Tracking!$AD$22</c:f>
              <c:strCache>
                <c:ptCount val="1"/>
                <c:pt idx="0">
                  <c:v>Straight line path to RPG - 20% Clearest Days</c:v>
                </c:pt>
              </c:strCache>
            </c:strRef>
          </c:tx>
          <c:spPr>
            <a:ln w="12700">
              <a:solidFill>
                <a:schemeClr val="tx1"/>
              </a:solidFill>
              <a:prstDash val="sysDot"/>
            </a:ln>
          </c:spPr>
          <c:marker>
            <c:symbol val="none"/>
          </c:marker>
          <c:xVal>
            <c:numRef>
              <c:f>(Tracking!$A$27,Tracking!$A$51)</c:f>
              <c:numCache>
                <c:formatCode>General</c:formatCode>
                <c:ptCount val="2"/>
                <c:pt idx="0">
                  <c:v>2004</c:v>
                </c:pt>
                <c:pt idx="1">
                  <c:v>2028</c:v>
                </c:pt>
              </c:numCache>
            </c:numRef>
          </c:xVal>
          <c:yVal>
            <c:numRef>
              <c:f>(Tracking!$U$27,Tracking!$AD$51)</c:f>
              <c:numCache>
                <c:formatCode>0.00</c:formatCode>
                <c:ptCount val="2"/>
                <c:pt idx="0">
                  <c:v>14.329750208695652</c:v>
                </c:pt>
                <c:pt idx="1">
                  <c:v>10.47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3CEA-4B4C-8A22-C2347A353F48}"/>
            </c:ext>
          </c:extLst>
        </c:ser>
        <c:ser>
          <c:idx val="4"/>
          <c:order val="10"/>
          <c:tx>
            <c:strRef>
              <c:f>Tracking!$AE$22</c:f>
              <c:strCache>
                <c:ptCount val="1"/>
                <c:pt idx="0">
                  <c:v>Straight line path to RPG - 20% Most Impaired Days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ysDot"/>
            </a:ln>
          </c:spPr>
          <c:marker>
            <c:symbol val="none"/>
          </c:marker>
          <c:xVal>
            <c:numRef>
              <c:f>(Tracking!$A$27,Tracking!$A$51)</c:f>
              <c:numCache>
                <c:formatCode>General</c:formatCode>
                <c:ptCount val="2"/>
                <c:pt idx="0">
                  <c:v>2004</c:v>
                </c:pt>
                <c:pt idx="1">
                  <c:v>2028</c:v>
                </c:pt>
              </c:numCache>
            </c:numRef>
          </c:xVal>
          <c:yVal>
            <c:numRef>
              <c:f>(Tracking!$T$27,Tracking!$AE$51)</c:f>
              <c:numCache>
                <c:formatCode>0.00</c:formatCode>
                <c:ptCount val="2"/>
                <c:pt idx="0">
                  <c:v>27.430231932727274</c:v>
                </c:pt>
                <c:pt idx="1">
                  <c:v>17.97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3CEA-4B4C-8A22-C2347A353F48}"/>
            </c:ext>
          </c:extLst>
        </c:ser>
        <c:ser>
          <c:idx val="2"/>
          <c:order val="12"/>
          <c:tx>
            <c:strRef>
              <c:f>Tracking!$Q$22</c:f>
              <c:strCache>
                <c:ptCount val="1"/>
                <c:pt idx="0">
                  <c:v>Haze Index, 5-Year Rolling - 20% Clearest Days</c:v>
                </c:pt>
              </c:strCache>
            </c:strRef>
          </c:tx>
          <c:spPr>
            <a:ln w="28575">
              <a:solidFill>
                <a:srgbClr val="0070C0"/>
              </a:solidFill>
            </a:ln>
          </c:spPr>
          <c:marker>
            <c:symbol val="none"/>
          </c:marker>
          <c:xVal>
            <c:numRef>
              <c:f>Tracking!$A$27:$A$51</c:f>
              <c:numCache>
                <c:formatCode>General</c:formatCode>
                <c:ptCount val="25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  <c:pt idx="20">
                  <c:v>2024</c:v>
                </c:pt>
                <c:pt idx="21">
                  <c:v>2025</c:v>
                </c:pt>
                <c:pt idx="22">
                  <c:v>2026</c:v>
                </c:pt>
                <c:pt idx="23">
                  <c:v>2027</c:v>
                </c:pt>
                <c:pt idx="24">
                  <c:v>2028</c:v>
                </c:pt>
              </c:numCache>
            </c:numRef>
          </c:xVal>
          <c:yVal>
            <c:numRef>
              <c:f>Tracking!$AG$27:$AG$51</c:f>
              <c:numCache>
                <c:formatCode>0.00</c:formatCode>
                <c:ptCount val="25"/>
                <c:pt idx="0">
                  <c:v>14.329750208695652</c:v>
                </c:pt>
                <c:pt idx="1">
                  <c:v>14.398853692028984</c:v>
                </c:pt>
                <c:pt idx="2">
                  <c:v>14.707911258695654</c:v>
                </c:pt>
                <c:pt idx="3">
                  <c:v>14.288899167786564</c:v>
                </c:pt>
                <c:pt idx="4">
                  <c:v>14.264460698863639</c:v>
                </c:pt>
                <c:pt idx="5">
                  <c:v>13.869220698863639</c:v>
                </c:pt>
                <c:pt idx="6">
                  <c:v>13.171075490530306</c:v>
                </c:pt>
                <c:pt idx="7">
                  <c:v>12.562850126399869</c:v>
                </c:pt>
                <c:pt idx="8">
                  <c:v>12.360201761775365</c:v>
                </c:pt>
                <c:pt idx="9">
                  <c:v>12.248445136693018</c:v>
                </c:pt>
                <c:pt idx="10">
                  <c:v>12.02509297002635</c:v>
                </c:pt>
                <c:pt idx="11">
                  <c:v>11.950038292490119</c:v>
                </c:pt>
                <c:pt idx="12">
                  <c:v>11.590648292490119</c:v>
                </c:pt>
                <c:pt idx="13">
                  <c:v>11.477283984189723</c:v>
                </c:pt>
                <c:pt idx="14">
                  <c:v>11.256404783232785</c:v>
                </c:pt>
                <c:pt idx="15">
                  <c:v>10.812446309548575</c:v>
                </c:pt>
                <c:pt idx="16">
                  <c:v>10.655220713022675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3CEA-4B4C-8A22-C2347A353F48}"/>
            </c:ext>
          </c:extLst>
        </c:ser>
        <c:ser>
          <c:idx val="1"/>
          <c:order val="13"/>
          <c:tx>
            <c:strRef>
              <c:f>Tracking!$P$22</c:f>
              <c:strCache>
                <c:ptCount val="1"/>
                <c:pt idx="0">
                  <c:v>Haze Index, 5-Year Rolling - 20% Most Impaired Days</c:v>
                </c:pt>
              </c:strCache>
            </c:strRef>
          </c:tx>
          <c:spPr>
            <a:ln w="28575"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Tracking!$A$27:$A$51</c:f>
              <c:numCache>
                <c:formatCode>General</c:formatCode>
                <c:ptCount val="25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  <c:pt idx="20">
                  <c:v>2024</c:v>
                </c:pt>
                <c:pt idx="21">
                  <c:v>2025</c:v>
                </c:pt>
                <c:pt idx="22">
                  <c:v>2026</c:v>
                </c:pt>
                <c:pt idx="23">
                  <c:v>2027</c:v>
                </c:pt>
                <c:pt idx="24">
                  <c:v>2028</c:v>
                </c:pt>
              </c:numCache>
            </c:numRef>
          </c:xVal>
          <c:yVal>
            <c:numRef>
              <c:f>Tracking!$AF$27:$AF$51</c:f>
              <c:numCache>
                <c:formatCode>0.00</c:formatCode>
                <c:ptCount val="25"/>
                <c:pt idx="0">
                  <c:v>27.430231932727274</c:v>
                </c:pt>
                <c:pt idx="1">
                  <c:v>27.718783932727273</c:v>
                </c:pt>
                <c:pt idx="2">
                  <c:v>27.681012292034637</c:v>
                </c:pt>
                <c:pt idx="3">
                  <c:v>27.595215260414079</c:v>
                </c:pt>
                <c:pt idx="4">
                  <c:v>27.370884283850934</c:v>
                </c:pt>
                <c:pt idx="5">
                  <c:v>26.206388083850936</c:v>
                </c:pt>
                <c:pt idx="6">
                  <c:v>25.131392050517597</c:v>
                </c:pt>
                <c:pt idx="7">
                  <c:v>24.076765213043476</c:v>
                </c:pt>
                <c:pt idx="8">
                  <c:v>22.788798301811592</c:v>
                </c:pt>
                <c:pt idx="9">
                  <c:v>22.254643771884055</c:v>
                </c:pt>
                <c:pt idx="10">
                  <c:v>21.866481876231884</c:v>
                </c:pt>
                <c:pt idx="11">
                  <c:v>21.132254536231883</c:v>
                </c:pt>
                <c:pt idx="12">
                  <c:v>20.436071851449277</c:v>
                </c:pt>
                <c:pt idx="13">
                  <c:v>19.863145728260871</c:v>
                </c:pt>
                <c:pt idx="14">
                  <c:v>19.312998597826088</c:v>
                </c:pt>
                <c:pt idx="15">
                  <c:v>18.532538393478262</c:v>
                </c:pt>
                <c:pt idx="16">
                  <c:v>17.956172366847831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3CEA-4B4C-8A22-C2347A353F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3048832"/>
        <c:axId val="33051008"/>
      </c:scatterChart>
      <c:valAx>
        <c:axId val="33048832"/>
        <c:scaling>
          <c:orientation val="minMax"/>
          <c:max val="2064"/>
          <c:min val="2000"/>
        </c:scaling>
        <c:delete val="0"/>
        <c:axPos val="b"/>
        <c:title>
          <c:tx>
            <c:rich>
              <a:bodyPr/>
              <a:lstStyle/>
              <a:p>
                <a:pPr>
                  <a:defRPr sz="1400">
                    <a:latin typeface="Arial" pitchFamily="34" charset="0"/>
                    <a:cs typeface="Arial" pitchFamily="34" charset="0"/>
                  </a:defRPr>
                </a:pPr>
                <a:r>
                  <a:rPr lang="en-US" sz="1400">
                    <a:latin typeface="Arial" pitchFamily="34" charset="0"/>
                    <a:cs typeface="Arial" pitchFamily="34" charset="0"/>
                  </a:rPr>
                  <a:t>Year</a:t>
                </a:r>
              </a:p>
            </c:rich>
          </c:tx>
          <c:layout>
            <c:manualLayout>
              <c:xMode val="edge"/>
              <c:yMode val="edge"/>
              <c:x val="0.47996699384329561"/>
              <c:y val="0.95947260697735481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400"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33051008"/>
        <c:crosses val="autoZero"/>
        <c:crossBetween val="midCat"/>
        <c:majorUnit val="4"/>
      </c:valAx>
      <c:valAx>
        <c:axId val="33051008"/>
        <c:scaling>
          <c:orientation val="minMax"/>
          <c:max val="31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400">
                    <a:latin typeface="Arial" pitchFamily="34" charset="0"/>
                    <a:cs typeface="Arial" pitchFamily="34" charset="0"/>
                  </a:defRPr>
                </a:pPr>
                <a:r>
                  <a:rPr lang="en-US" sz="1400">
                    <a:latin typeface="Arial" pitchFamily="34" charset="0"/>
                    <a:cs typeface="Arial" pitchFamily="34" charset="0"/>
                  </a:rPr>
                  <a:t>Haze Index (deciviews)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400"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33048832"/>
        <c:crosses val="autoZero"/>
        <c:crossBetween val="midCat"/>
        <c:majorUnit val="5"/>
      </c:valAx>
      <c:valAx>
        <c:axId val="33052928"/>
        <c:scaling>
          <c:orientation val="minMax"/>
          <c:max val="30"/>
          <c:min val="0"/>
        </c:scaling>
        <c:delete val="1"/>
        <c:axPos val="r"/>
        <c:numFmt formatCode="0.00" sourceLinked="1"/>
        <c:majorTickMark val="none"/>
        <c:minorTickMark val="none"/>
        <c:tickLblPos val="nextTo"/>
        <c:crossAx val="33075200"/>
        <c:crosses val="max"/>
        <c:crossBetween val="midCat"/>
      </c:valAx>
      <c:catAx>
        <c:axId val="33075200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crossAx val="33052928"/>
        <c:crosses val="max"/>
        <c:auto val="1"/>
        <c:lblAlgn val="ctr"/>
        <c:lblOffset val="100"/>
        <c:noMultiLvlLbl val="0"/>
      </c:catAx>
      <c:spPr>
        <a:ln>
          <a:solidFill>
            <a:schemeClr val="tx1"/>
          </a:solidFill>
        </a:ln>
      </c:spPr>
    </c:plotArea>
    <c:legend>
      <c:legendPos val="r"/>
      <c:legendEntry>
        <c:idx val="1"/>
        <c:delete val="1"/>
      </c:legendEntry>
      <c:layout>
        <c:manualLayout>
          <c:xMode val="edge"/>
          <c:yMode val="edge"/>
          <c:x val="0.51668218395777454"/>
          <c:y val="3.4195666502196728E-2"/>
          <c:w val="0.42857142857142855"/>
          <c:h val="0.29519355466345831"/>
        </c:manualLayout>
      </c:layout>
      <c:overlay val="0"/>
      <c:spPr>
        <a:solidFill>
          <a:schemeClr val="bg1"/>
        </a:solidFill>
        <a:ln>
          <a:solidFill>
            <a:sysClr val="windowText" lastClr="000000"/>
          </a:solidFill>
        </a:ln>
      </c:spPr>
      <c:txPr>
        <a:bodyPr/>
        <a:lstStyle/>
        <a:p>
          <a:pPr>
            <a:defRPr sz="1000" b="1" baseline="0">
              <a:latin typeface="Arial" pitchFamily="34" charset="0"/>
              <a:cs typeface="Arial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6813533256351064E-2"/>
          <c:y val="2.5973441727500126E-2"/>
          <c:w val="0.85973970173623371"/>
          <c:h val="0.83506256700188886"/>
        </c:manualLayout>
      </c:layout>
      <c:areaChart>
        <c:grouping val="stacked"/>
        <c:varyColors val="0"/>
        <c:ser>
          <c:idx val="6"/>
          <c:order val="4"/>
          <c:tx>
            <c:strRef>
              <c:f>Tracking!$G$22</c:f>
              <c:strCache>
                <c:ptCount val="1"/>
                <c:pt idx="0">
                  <c:v>Natural Conditions - 20% Clearest Days</c:v>
                </c:pt>
              </c:strCache>
            </c:strRef>
          </c:tx>
          <c:spPr>
            <a:noFill/>
            <a:ln w="28575">
              <a:noFill/>
            </a:ln>
          </c:spPr>
          <c:cat>
            <c:numRef>
              <c:f>(Tracking!$A$23,Tracking!$A$52)</c:f>
              <c:numCache>
                <c:formatCode>General</c:formatCode>
                <c:ptCount val="2"/>
                <c:pt idx="0">
                  <c:v>2000</c:v>
                </c:pt>
                <c:pt idx="1">
                  <c:v>2064</c:v>
                </c:pt>
              </c:numCache>
            </c:numRef>
          </c:cat>
          <c:val>
            <c:numRef>
              <c:f>(Tracking!$AM$23,Tracking!$AM$52)</c:f>
              <c:numCache>
                <c:formatCode>0.00</c:formatCode>
                <c:ptCount val="2"/>
                <c:pt idx="0">
                  <c:v>3.6371528972</c:v>
                </c:pt>
                <c:pt idx="1">
                  <c:v>3.6371528972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FB-4763-8E99-A8DEE12AC266}"/>
            </c:ext>
          </c:extLst>
        </c:ser>
        <c:ser>
          <c:idx val="11"/>
          <c:order val="11"/>
          <c:tx>
            <c:v>Range of Natural Haze (Most Impaired to Clearest)</c:v>
          </c:tx>
          <c:spPr>
            <a:solidFill>
              <a:schemeClr val="bg1">
                <a:lumMod val="85000"/>
              </a:schemeClr>
            </a:solidFill>
            <a:ln w="28575">
              <a:noFill/>
            </a:ln>
          </c:spPr>
          <c:cat>
            <c:numRef>
              <c:f>(Tracking!$A$23,Tracking!$A$52)</c:f>
              <c:numCache>
                <c:formatCode>General</c:formatCode>
                <c:ptCount val="2"/>
                <c:pt idx="0">
                  <c:v>2000</c:v>
                </c:pt>
                <c:pt idx="1">
                  <c:v>2064</c:v>
                </c:pt>
              </c:numCache>
            </c:numRef>
          </c:cat>
          <c:val>
            <c:numRef>
              <c:f>(Tracking!$AN$23,Tracking!$AN$52)</c:f>
              <c:numCache>
                <c:formatCode>0.00</c:formatCode>
                <c:ptCount val="2"/>
                <c:pt idx="0">
                  <c:v>5.2796076838000001</c:v>
                </c:pt>
                <c:pt idx="1">
                  <c:v>5.2796076838000001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2FB-4763-8E99-A8DEE12AC2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599616"/>
        <c:axId val="49593728"/>
      </c:areaChart>
      <c:scatterChart>
        <c:scatterStyle val="lineMarker"/>
        <c:varyColors val="0"/>
        <c:ser>
          <c:idx val="0"/>
          <c:order val="0"/>
          <c:tx>
            <c:strRef>
              <c:f>Tracking!$C$22</c:f>
              <c:strCache>
                <c:ptCount val="1"/>
                <c:pt idx="0">
                  <c:v>Haze Index, Annual - 20% Clearest Days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7"/>
            <c:spPr>
              <a:noFill/>
              <a:ln w="12700">
                <a:solidFill>
                  <a:srgbClr val="00B0F0"/>
                </a:solidFill>
              </a:ln>
            </c:spPr>
          </c:marker>
          <c:xVal>
            <c:numRef>
              <c:f>Tracking!$A$23:$A$52</c:f>
              <c:numCache>
                <c:formatCode>General</c:formatCode>
                <c:ptCount val="30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2064</c:v>
                </c:pt>
              </c:numCache>
            </c:numRef>
          </c:xVal>
          <c:yVal>
            <c:numRef>
              <c:f>Tracking!$AI$23:$AI$52</c:f>
              <c:numCache>
                <c:formatCode>0.00</c:formatCode>
                <c:ptCount val="30"/>
                <c:pt idx="0">
                  <c:v>12.960496315789474</c:v>
                </c:pt>
                <c:pt idx="1">
                  <c:v>13.302767391304345</c:v>
                </c:pt>
                <c:pt idx="2">
                  <c:v>11.913637272727273</c:v>
                </c:pt>
                <c:pt idx="3">
                  <c:v>11.541825652173911</c:v>
                </c:pt>
                <c:pt idx="4">
                  <c:v>11.671287916666666</c:v>
                </c:pt>
                <c:pt idx="5">
                  <c:v>11.912472608695653</c:v>
                </c:pt>
                <c:pt idx="6">
                  <c:v>10.571443478260869</c:v>
                </c:pt>
                <c:pt idx="7">
                  <c:v>10.202237500000001</c:v>
                </c:pt>
                <c:pt idx="8">
                  <c:v>9.4356112500000027</c:v>
                </c:pt>
                <c:pt idx="9">
                  <c:v>8.7023541666666677</c:v>
                </c:pt>
                <c:pt idx="10">
                  <c:v>9.7433895652173899</c:v>
                </c:pt>
                <c:pt idx="11">
                  <c:v>8.7500239130434796</c:v>
                </c:pt>
                <c:pt idx="12">
                  <c:v>9.5936413043478268</c:v>
                </c:pt>
                <c:pt idx="13">
                  <c:v>8.3429178260869552</c:v>
                </c:pt>
                <c:pt idx="14">
                  <c:v>8.5168186956521748</c:v>
                </c:pt>
                <c:pt idx="15">
                  <c:v>5.8836143478260867</c:v>
                </c:pt>
                <c:pt idx="16">
                  <c:v>6.995272916666667</c:v>
                </c:pt>
                <c:pt idx="17">
                  <c:v>6.4663708695652176</c:v>
                </c:pt>
                <c:pt idx="18">
                  <c:v>5.5163000000000002</c:v>
                </c:pt>
                <c:pt idx="19">
                  <c:v>6.0377533333333337</c:v>
                </c:pt>
                <c:pt idx="20">
                  <c:v>5.8150758333333314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B2FB-4763-8E99-A8DEE12AC266}"/>
            </c:ext>
          </c:extLst>
        </c:ser>
        <c:ser>
          <c:idx val="7"/>
          <c:order val="1"/>
          <c:tx>
            <c:strRef>
              <c:f>Tracking!$B$22</c:f>
              <c:strCache>
                <c:ptCount val="1"/>
                <c:pt idx="0">
                  <c:v>Haze Index, Annual - 20% Most Impaired Days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7"/>
            <c:spPr>
              <a:noFill/>
              <a:ln w="12700">
                <a:solidFill>
                  <a:srgbClr val="7030A0"/>
                </a:solidFill>
              </a:ln>
            </c:spPr>
          </c:marker>
          <c:xVal>
            <c:numRef>
              <c:f>Tracking!$A$23:$A$52</c:f>
              <c:numCache>
                <c:formatCode>General</c:formatCode>
                <c:ptCount val="30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2064</c:v>
                </c:pt>
              </c:numCache>
            </c:numRef>
          </c:xVal>
          <c:yVal>
            <c:numRef>
              <c:f>Tracking!$AH$23:$AH$52</c:f>
              <c:numCache>
                <c:formatCode>0.00</c:formatCode>
                <c:ptCount val="30"/>
                <c:pt idx="0">
                  <c:v>27.716789499999997</c:v>
                </c:pt>
                <c:pt idx="1">
                  <c:v>27.532631304347827</c:v>
                </c:pt>
                <c:pt idx="2">
                  <c:v>27.958155217391301</c:v>
                </c:pt>
                <c:pt idx="3">
                  <c:v>29.325857826086953</c:v>
                </c:pt>
                <c:pt idx="4">
                  <c:v>28.906647599999999</c:v>
                </c:pt>
                <c:pt idx="5">
                  <c:v>30.454881666666662</c:v>
                </c:pt>
                <c:pt idx="6">
                  <c:v>28.912212083333344</c:v>
                </c:pt>
                <c:pt idx="7">
                  <c:v>28.148977199999994</c:v>
                </c:pt>
                <c:pt idx="8">
                  <c:v>24.369120799999997</c:v>
                </c:pt>
                <c:pt idx="9">
                  <c:v>21.889012499999996</c:v>
                </c:pt>
                <c:pt idx="10">
                  <c:v>22.679809583333334</c:v>
                </c:pt>
                <c:pt idx="11">
                  <c:v>23.752517916666672</c:v>
                </c:pt>
                <c:pt idx="12">
                  <c:v>20.878775833333332</c:v>
                </c:pt>
                <c:pt idx="13">
                  <c:v>18.827012083333337</c:v>
                </c:pt>
                <c:pt idx="14">
                  <c:v>19.412743750000001</c:v>
                </c:pt>
                <c:pt idx="15">
                  <c:v>18.819640416666662</c:v>
                </c:pt>
                <c:pt idx="16">
                  <c:v>16.756800416666668</c:v>
                </c:pt>
                <c:pt idx="17">
                  <c:v>16.150939583333336</c:v>
                </c:pt>
                <c:pt idx="18">
                  <c:v>17.102339583333329</c:v>
                </c:pt>
                <c:pt idx="19">
                  <c:v>16.340090454545454</c:v>
                </c:pt>
                <c:pt idx="20">
                  <c:v>13.767987600000003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B2FB-4763-8E99-A8DEE12AC266}"/>
            </c:ext>
          </c:extLst>
        </c:ser>
        <c:ser>
          <c:idx val="5"/>
          <c:order val="2"/>
          <c:tx>
            <c:strRef>
              <c:f>Tracking!$F$22</c:f>
              <c:strCache>
                <c:ptCount val="1"/>
                <c:pt idx="0">
                  <c:v>No Degradation</c:v>
                </c:pt>
              </c:strCache>
            </c:strRef>
          </c:tx>
          <c:spPr>
            <a:ln w="12700">
              <a:solidFill>
                <a:sysClr val="windowText" lastClr="000000"/>
              </a:solidFill>
              <a:prstDash val="dash"/>
            </a:ln>
          </c:spPr>
          <c:marker>
            <c:symbol val="none"/>
          </c:marker>
          <c:xVal>
            <c:numRef>
              <c:f>Tracking!$A$23:$A$52</c:f>
              <c:numCache>
                <c:formatCode>General</c:formatCode>
                <c:ptCount val="30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2064</c:v>
                </c:pt>
              </c:numCache>
            </c:numRef>
          </c:xVal>
          <c:yVal>
            <c:numRef>
              <c:f>Tracking!$AL$23:$AL$52</c:f>
              <c:numCache>
                <c:formatCode>0.00</c:formatCode>
                <c:ptCount val="30"/>
                <c:pt idx="0">
                  <c:v>12.278002909732333</c:v>
                </c:pt>
                <c:pt idx="4">
                  <c:v>12.278002909732333</c:v>
                </c:pt>
                <c:pt idx="5">
                  <c:v>12.278002909732333</c:v>
                </c:pt>
                <c:pt idx="6">
                  <c:v>12.278002909732333</c:v>
                </c:pt>
                <c:pt idx="7">
                  <c:v>12.278002909732333</c:v>
                </c:pt>
                <c:pt idx="8">
                  <c:v>12.278002909732333</c:v>
                </c:pt>
                <c:pt idx="9">
                  <c:v>12.278002909732333</c:v>
                </c:pt>
                <c:pt idx="10">
                  <c:v>12.278002909732333</c:v>
                </c:pt>
                <c:pt idx="11">
                  <c:v>12.278002909732333</c:v>
                </c:pt>
                <c:pt idx="12">
                  <c:v>12.278002909732333</c:v>
                </c:pt>
                <c:pt idx="13">
                  <c:v>12.278002909732333</c:v>
                </c:pt>
                <c:pt idx="14">
                  <c:v>12.278002909732333</c:v>
                </c:pt>
                <c:pt idx="15">
                  <c:v>12.278002909732333</c:v>
                </c:pt>
                <c:pt idx="16">
                  <c:v>12.278002909732333</c:v>
                </c:pt>
                <c:pt idx="17">
                  <c:v>12.278002909732333</c:v>
                </c:pt>
                <c:pt idx="18">
                  <c:v>12.278002909732333</c:v>
                </c:pt>
                <c:pt idx="19">
                  <c:v>12.278002909732333</c:v>
                </c:pt>
                <c:pt idx="20">
                  <c:v>12.278002909732333</c:v>
                </c:pt>
                <c:pt idx="21">
                  <c:v>12.278002909732333</c:v>
                </c:pt>
                <c:pt idx="22">
                  <c:v>12.278002909732333</c:v>
                </c:pt>
                <c:pt idx="23">
                  <c:v>12.278002909732333</c:v>
                </c:pt>
                <c:pt idx="24">
                  <c:v>12.278002909732333</c:v>
                </c:pt>
                <c:pt idx="25">
                  <c:v>12.278002909732333</c:v>
                </c:pt>
                <c:pt idx="26">
                  <c:v>12.278002909732333</c:v>
                </c:pt>
                <c:pt idx="27">
                  <c:v>12.278002909732333</c:v>
                </c:pt>
                <c:pt idx="28">
                  <c:v>12.278002909732333</c:v>
                </c:pt>
                <c:pt idx="29">
                  <c:v>12.278002909732333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B2FB-4763-8E99-A8DEE12AC266}"/>
            </c:ext>
          </c:extLst>
        </c:ser>
        <c:ser>
          <c:idx val="8"/>
          <c:order val="3"/>
          <c:tx>
            <c:strRef>
              <c:f>Tracking!$I$22</c:f>
              <c:strCache>
                <c:ptCount val="1"/>
                <c:pt idx="0">
                  <c:v>Uniform Rate of Progress</c:v>
                </c:pt>
              </c:strCache>
            </c:strRef>
          </c:tx>
          <c:spPr>
            <a:ln w="12700">
              <a:solidFill>
                <a:srgbClr val="FF0000"/>
              </a:solidFill>
              <a:prstDash val="lgDash"/>
            </a:ln>
          </c:spPr>
          <c:marker>
            <c:symbol val="none"/>
          </c:marker>
          <c:xVal>
            <c:numRef>
              <c:f>(Tracking!$A$27,Tracking!$A$52)</c:f>
              <c:numCache>
                <c:formatCode>General</c:formatCode>
                <c:ptCount val="2"/>
                <c:pt idx="0">
                  <c:v>2004</c:v>
                </c:pt>
                <c:pt idx="1">
                  <c:v>2064</c:v>
                </c:pt>
              </c:numCache>
            </c:numRef>
          </c:xVal>
          <c:yVal>
            <c:numRef>
              <c:f>(Tracking!$AO$27,Tracking!$AO$52)</c:f>
              <c:numCache>
                <c:formatCode>0.00</c:formatCode>
                <c:ptCount val="2"/>
                <c:pt idx="0">
                  <c:v>28.288016289565213</c:v>
                </c:pt>
                <c:pt idx="1">
                  <c:v>8.9167605810000001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B2FB-4763-8E99-A8DEE12AC266}"/>
            </c:ext>
          </c:extLst>
        </c:ser>
        <c:ser>
          <c:idx val="12"/>
          <c:order val="5"/>
          <c:tx>
            <c:strRef>
              <c:f>Tracking!$AP$22</c:f>
              <c:strCache>
                <c:ptCount val="1"/>
                <c:pt idx="0">
                  <c:v>Base Case - 20% Clearest Days</c:v>
                </c:pt>
              </c:strCache>
            </c:strRef>
          </c:tx>
          <c:spPr>
            <a:ln w="28575">
              <a:noFill/>
            </a:ln>
          </c:spPr>
          <c:marker>
            <c:spPr>
              <a:noFill/>
              <a:ln>
                <a:solidFill>
                  <a:srgbClr val="7030A0"/>
                </a:solidFill>
              </a:ln>
            </c:spPr>
          </c:marker>
          <c:xVal>
            <c:numRef>
              <c:f>Tracking!$A$51</c:f>
              <c:numCache>
                <c:formatCode>General</c:formatCode>
                <c:ptCount val="1"/>
                <c:pt idx="0">
                  <c:v>2028</c:v>
                </c:pt>
              </c:numCache>
            </c:numRef>
          </c:xVal>
          <c:yVal>
            <c:numRef>
              <c:f>Tracking!$AP$51</c:f>
              <c:numCache>
                <c:formatCode>0.00</c:formatCode>
                <c:ptCount val="1"/>
                <c:pt idx="0">
                  <c:v>7.33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636-43CE-AE24-3AEE5472F80B}"/>
            </c:ext>
          </c:extLst>
        </c:ser>
        <c:ser>
          <c:idx val="13"/>
          <c:order val="6"/>
          <c:tx>
            <c:strRef>
              <c:f>Tracking!$AQ$22</c:f>
              <c:strCache>
                <c:ptCount val="1"/>
                <c:pt idx="0">
                  <c:v>Base Case - 20% Most Impaired Days</c:v>
                </c:pt>
              </c:strCache>
            </c:strRef>
          </c:tx>
          <c:spPr>
            <a:ln w="28575">
              <a:noFill/>
            </a:ln>
          </c:spPr>
          <c:marker>
            <c:symbol val="x"/>
            <c:size val="7"/>
            <c:spPr>
              <a:noFill/>
              <a:ln>
                <a:solidFill>
                  <a:srgbClr val="FF0000"/>
                </a:solidFill>
              </a:ln>
            </c:spPr>
          </c:marker>
          <c:xVal>
            <c:numRef>
              <c:f>Tracking!$A$51</c:f>
              <c:numCache>
                <c:formatCode>General</c:formatCode>
                <c:ptCount val="1"/>
                <c:pt idx="0">
                  <c:v>2028</c:v>
                </c:pt>
              </c:numCache>
            </c:numRef>
          </c:xVal>
          <c:yVal>
            <c:numRef>
              <c:f>Tracking!$AQ$51</c:f>
              <c:numCache>
                <c:formatCode>0.00</c:formatCode>
                <c:ptCount val="1"/>
                <c:pt idx="0">
                  <c:v>15.3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636-43CE-AE24-3AEE5472F80B}"/>
            </c:ext>
          </c:extLst>
        </c:ser>
        <c:ser>
          <c:idx val="9"/>
          <c:order val="7"/>
          <c:tx>
            <c:strRef>
              <c:f>Tracking!$L$22</c:f>
              <c:strCache>
                <c:ptCount val="1"/>
                <c:pt idx="0">
                  <c:v>Reasonable Progress Goal (RPG) - 20% Clearest Days</c:v>
                </c:pt>
              </c:strCache>
            </c:strRef>
          </c:tx>
          <c:spPr>
            <a:ln w="28575">
              <a:noFill/>
            </a:ln>
          </c:spPr>
          <c:marker>
            <c:symbol val="plus"/>
            <c:size val="7"/>
            <c:spPr>
              <a:ln w="12700">
                <a:solidFill>
                  <a:srgbClr val="002060"/>
                </a:solidFill>
              </a:ln>
            </c:spPr>
          </c:marker>
          <c:xVal>
            <c:numRef>
              <c:f>Tracking!$A$51</c:f>
              <c:numCache>
                <c:formatCode>General</c:formatCode>
                <c:ptCount val="1"/>
                <c:pt idx="0">
                  <c:v>2028</c:v>
                </c:pt>
              </c:numCache>
            </c:numRef>
          </c:xVal>
          <c:yVal>
            <c:numRef>
              <c:f>Tracking!$AR$51</c:f>
              <c:numCache>
                <c:formatCode>0.00</c:formatCode>
                <c:ptCount val="1"/>
                <c:pt idx="0">
                  <c:v>7.27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B2FB-4763-8E99-A8DEE12AC266}"/>
            </c:ext>
          </c:extLst>
        </c:ser>
        <c:ser>
          <c:idx val="10"/>
          <c:order val="8"/>
          <c:tx>
            <c:strRef>
              <c:f>Tracking!$M$22</c:f>
              <c:strCache>
                <c:ptCount val="1"/>
                <c:pt idx="0">
                  <c:v>RPG - 20% Most Impaired Days</c:v>
                </c:pt>
              </c:strCache>
            </c:strRef>
          </c:tx>
          <c:spPr>
            <a:ln w="28575">
              <a:noFill/>
            </a:ln>
          </c:spPr>
          <c:marker>
            <c:symbol val="plus"/>
            <c:size val="7"/>
            <c:spPr>
              <a:ln w="12700">
                <a:solidFill>
                  <a:srgbClr val="C00000"/>
                </a:solidFill>
              </a:ln>
            </c:spPr>
          </c:marker>
          <c:xVal>
            <c:numRef>
              <c:f>Tracking!$A$51</c:f>
              <c:numCache>
                <c:formatCode>General</c:formatCode>
                <c:ptCount val="1"/>
                <c:pt idx="0">
                  <c:v>2028</c:v>
                </c:pt>
              </c:numCache>
            </c:numRef>
          </c:xVal>
          <c:yVal>
            <c:numRef>
              <c:f>Tracking!$AS$51</c:f>
              <c:numCache>
                <c:formatCode>0.00</c:formatCode>
                <c:ptCount val="1"/>
                <c:pt idx="0">
                  <c:v>15.09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B2FB-4763-8E99-A8DEE12AC266}"/>
            </c:ext>
          </c:extLst>
        </c:ser>
        <c:ser>
          <c:idx val="3"/>
          <c:order val="9"/>
          <c:tx>
            <c:strRef>
              <c:f>Tracking!$AT$22</c:f>
              <c:strCache>
                <c:ptCount val="1"/>
                <c:pt idx="0">
                  <c:v>Straight line path to RPG - 20% Clearest Days</c:v>
                </c:pt>
              </c:strCache>
            </c:strRef>
          </c:tx>
          <c:spPr>
            <a:ln w="12700">
              <a:solidFill>
                <a:schemeClr val="tx1"/>
              </a:solidFill>
              <a:prstDash val="sysDot"/>
            </a:ln>
          </c:spPr>
          <c:marker>
            <c:symbol val="none"/>
          </c:marker>
          <c:xVal>
            <c:numRef>
              <c:f>(Tracking!$A$27,Tracking!$A$51)</c:f>
              <c:numCache>
                <c:formatCode>General</c:formatCode>
                <c:ptCount val="2"/>
                <c:pt idx="0">
                  <c:v>2004</c:v>
                </c:pt>
                <c:pt idx="1">
                  <c:v>2028</c:v>
                </c:pt>
              </c:numCache>
            </c:numRef>
          </c:xVal>
          <c:yVal>
            <c:numRef>
              <c:f>(Tracking!$AK$27,Tracking!$AT$51)</c:f>
              <c:numCache>
                <c:formatCode>0.00</c:formatCode>
                <c:ptCount val="2"/>
                <c:pt idx="0">
                  <c:v>12.278002909732333</c:v>
                </c:pt>
                <c:pt idx="1">
                  <c:v>7.27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B2FB-4763-8E99-A8DEE12AC266}"/>
            </c:ext>
          </c:extLst>
        </c:ser>
        <c:ser>
          <c:idx val="4"/>
          <c:order val="10"/>
          <c:tx>
            <c:strRef>
              <c:f>Tracking!$AU$22</c:f>
              <c:strCache>
                <c:ptCount val="1"/>
                <c:pt idx="0">
                  <c:v>Straight line path to RPG - 20% Most Impaired Days</c:v>
                </c:pt>
              </c:strCache>
            </c:strRef>
          </c:tx>
          <c:spPr>
            <a:ln w="12700">
              <a:solidFill>
                <a:schemeClr val="tx1"/>
              </a:solidFill>
              <a:prstDash val="sysDot"/>
            </a:ln>
          </c:spPr>
          <c:marker>
            <c:symbol val="none"/>
          </c:marker>
          <c:dPt>
            <c:idx val="1"/>
            <c:bubble3D val="0"/>
            <c:spPr>
              <a:ln w="12700">
                <a:solidFill>
                  <a:srgbClr val="FF0000"/>
                </a:solidFill>
                <a:prstDash val="sysDot"/>
              </a:ln>
            </c:spPr>
            <c:extLst>
              <c:ext xmlns:c16="http://schemas.microsoft.com/office/drawing/2014/chart" uri="{C3380CC4-5D6E-409C-BE32-E72D297353CC}">
                <c16:uniqueId val="{00000000-F53C-4AC4-B511-D6657631C899}"/>
              </c:ext>
            </c:extLst>
          </c:dPt>
          <c:xVal>
            <c:numLit>
              <c:formatCode>General</c:formatCode>
              <c:ptCount val="2"/>
              <c:pt idx="0">
                <c:v>2004</c:v>
              </c:pt>
              <c:pt idx="1">
                <c:v>2028</c:v>
              </c:pt>
            </c:numLit>
          </c:xVal>
          <c:yVal>
            <c:numRef>
              <c:f>(Tracking!$AO$27,Tracking!$AU$51)</c:f>
              <c:numCache>
                <c:formatCode>0.00</c:formatCode>
                <c:ptCount val="2"/>
                <c:pt idx="0">
                  <c:v>28.288016289565213</c:v>
                </c:pt>
                <c:pt idx="1">
                  <c:v>15.09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B2FB-4763-8E99-A8DEE12AC266}"/>
            </c:ext>
          </c:extLst>
        </c:ser>
        <c:ser>
          <c:idx val="2"/>
          <c:order val="12"/>
          <c:tx>
            <c:strRef>
              <c:f>Tracking!$Q$22</c:f>
              <c:strCache>
                <c:ptCount val="1"/>
                <c:pt idx="0">
                  <c:v>Haze Index, 5-Year Rolling - 20% Clearest Days</c:v>
                </c:pt>
              </c:strCache>
            </c:strRef>
          </c:tx>
          <c:spPr>
            <a:ln w="28575">
              <a:solidFill>
                <a:srgbClr val="0070C0"/>
              </a:solidFill>
            </a:ln>
          </c:spPr>
          <c:marker>
            <c:symbol val="none"/>
          </c:marker>
          <c:xVal>
            <c:numRef>
              <c:f>Tracking!$A$27:$A$51</c:f>
              <c:numCache>
                <c:formatCode>General</c:formatCode>
                <c:ptCount val="25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  <c:pt idx="20">
                  <c:v>2024</c:v>
                </c:pt>
                <c:pt idx="21">
                  <c:v>2025</c:v>
                </c:pt>
                <c:pt idx="22">
                  <c:v>2026</c:v>
                </c:pt>
                <c:pt idx="23">
                  <c:v>2027</c:v>
                </c:pt>
                <c:pt idx="24">
                  <c:v>2028</c:v>
                </c:pt>
              </c:numCache>
            </c:numRef>
          </c:xVal>
          <c:yVal>
            <c:numRef>
              <c:f>Tracking!$AW$27:$AW$51</c:f>
              <c:numCache>
                <c:formatCode>0.00</c:formatCode>
                <c:ptCount val="25"/>
                <c:pt idx="0">
                  <c:v>12.278002909732333</c:v>
                </c:pt>
                <c:pt idx="1">
                  <c:v>12.068398168313568</c:v>
                </c:pt>
                <c:pt idx="2">
                  <c:v>11.522133385704873</c:v>
                </c:pt>
                <c:pt idx="3">
                  <c:v>11.179853431159419</c:v>
                </c:pt>
                <c:pt idx="4">
                  <c:v>10.758610550724638</c:v>
                </c:pt>
                <c:pt idx="5">
                  <c:v>10.164823800724637</c:v>
                </c:pt>
                <c:pt idx="6">
                  <c:v>9.7310071920289865</c:v>
                </c:pt>
                <c:pt idx="7">
                  <c:v>9.3667232789855071</c:v>
                </c:pt>
                <c:pt idx="8">
                  <c:v>9.2450040398550719</c:v>
                </c:pt>
                <c:pt idx="9">
                  <c:v>9.0264653550724638</c:v>
                </c:pt>
                <c:pt idx="10">
                  <c:v>8.9893582608695652</c:v>
                </c:pt>
                <c:pt idx="11">
                  <c:v>8.2174032173913041</c:v>
                </c:pt>
                <c:pt idx="12">
                  <c:v>7.8664530181159424</c:v>
                </c:pt>
                <c:pt idx="13">
                  <c:v>7.2409989311594201</c:v>
                </c:pt>
                <c:pt idx="14">
                  <c:v>6.6756753659420296</c:v>
                </c:pt>
                <c:pt idx="15">
                  <c:v>6.1798622934782612</c:v>
                </c:pt>
                <c:pt idx="16">
                  <c:v>6.1661545905797102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B2FB-4763-8E99-A8DEE12AC266}"/>
            </c:ext>
          </c:extLst>
        </c:ser>
        <c:ser>
          <c:idx val="1"/>
          <c:order val="13"/>
          <c:tx>
            <c:strRef>
              <c:f>Tracking!$P$22</c:f>
              <c:strCache>
                <c:ptCount val="1"/>
                <c:pt idx="0">
                  <c:v>Haze Index, 5-Year Rolling - 20% Most Impaired Days</c:v>
                </c:pt>
              </c:strCache>
            </c:strRef>
          </c:tx>
          <c:spPr>
            <a:ln w="28575"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Tracking!$A$27:$A$51</c:f>
              <c:numCache>
                <c:formatCode>General</c:formatCode>
                <c:ptCount val="25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  <c:pt idx="20">
                  <c:v>2024</c:v>
                </c:pt>
                <c:pt idx="21">
                  <c:v>2025</c:v>
                </c:pt>
                <c:pt idx="22">
                  <c:v>2026</c:v>
                </c:pt>
                <c:pt idx="23">
                  <c:v>2027</c:v>
                </c:pt>
                <c:pt idx="24">
                  <c:v>2028</c:v>
                </c:pt>
              </c:numCache>
            </c:numRef>
          </c:xVal>
          <c:yVal>
            <c:numRef>
              <c:f>Tracking!$AV$27:$AV$51</c:f>
              <c:numCache>
                <c:formatCode>0.00</c:formatCode>
                <c:ptCount val="25"/>
                <c:pt idx="0">
                  <c:v>28.288016289565213</c:v>
                </c:pt>
                <c:pt idx="1">
                  <c:v>28.835634722898543</c:v>
                </c:pt>
                <c:pt idx="2">
                  <c:v>29.111550878695653</c:v>
                </c:pt>
                <c:pt idx="3">
                  <c:v>29.149715275217392</c:v>
                </c:pt>
                <c:pt idx="4">
                  <c:v>28.158367869999999</c:v>
                </c:pt>
                <c:pt idx="5">
                  <c:v>26.754840850000001</c:v>
                </c:pt>
                <c:pt idx="6">
                  <c:v>25.199826433333332</c:v>
                </c:pt>
                <c:pt idx="7">
                  <c:v>24.1678876</c:v>
                </c:pt>
                <c:pt idx="8">
                  <c:v>22.71384732666667</c:v>
                </c:pt>
                <c:pt idx="9">
                  <c:v>21.605425583333336</c:v>
                </c:pt>
                <c:pt idx="10">
                  <c:v>21.110171833333332</c:v>
                </c:pt>
                <c:pt idx="11">
                  <c:v>20.338138000000001</c:v>
                </c:pt>
                <c:pt idx="12">
                  <c:v>18.9389945</c:v>
                </c:pt>
                <c:pt idx="13">
                  <c:v>17.99342725</c:v>
                </c:pt>
                <c:pt idx="14">
                  <c:v>17.648492749999999</c:v>
                </c:pt>
                <c:pt idx="15">
                  <c:v>17.033962090909093</c:v>
                </c:pt>
                <c:pt idx="16">
                  <c:v>16.023631527575759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B2FB-4763-8E99-A8DEE12AC2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569152"/>
        <c:axId val="49591808"/>
      </c:scatterChart>
      <c:valAx>
        <c:axId val="49569152"/>
        <c:scaling>
          <c:orientation val="minMax"/>
          <c:max val="2064"/>
          <c:min val="2000"/>
        </c:scaling>
        <c:delete val="0"/>
        <c:axPos val="b"/>
        <c:title>
          <c:tx>
            <c:rich>
              <a:bodyPr/>
              <a:lstStyle/>
              <a:p>
                <a:pPr>
                  <a:defRPr sz="1400">
                    <a:latin typeface="Arial" pitchFamily="34" charset="0"/>
                    <a:cs typeface="Arial" pitchFamily="34" charset="0"/>
                  </a:defRPr>
                </a:pPr>
                <a:r>
                  <a:rPr lang="en-US" sz="1400">
                    <a:latin typeface="Arial" pitchFamily="34" charset="0"/>
                    <a:cs typeface="Arial" pitchFamily="34" charset="0"/>
                  </a:rPr>
                  <a:t>Year</a:t>
                </a:r>
              </a:p>
            </c:rich>
          </c:tx>
          <c:layout>
            <c:manualLayout>
              <c:xMode val="edge"/>
              <c:yMode val="edge"/>
              <c:x val="0.47996699384329561"/>
              <c:y val="0.95947260697735481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400"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49591808"/>
        <c:crosses val="autoZero"/>
        <c:crossBetween val="midCat"/>
        <c:majorUnit val="4"/>
      </c:valAx>
      <c:valAx>
        <c:axId val="49591808"/>
        <c:scaling>
          <c:orientation val="minMax"/>
          <c:max val="31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400">
                    <a:latin typeface="Arial" pitchFamily="34" charset="0"/>
                    <a:cs typeface="Arial" pitchFamily="34" charset="0"/>
                  </a:defRPr>
                </a:pPr>
                <a:r>
                  <a:rPr lang="en-US" sz="1400">
                    <a:latin typeface="Arial" pitchFamily="34" charset="0"/>
                    <a:cs typeface="Arial" pitchFamily="34" charset="0"/>
                  </a:rPr>
                  <a:t>Haze Index (deciviews)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400"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49569152"/>
        <c:crosses val="autoZero"/>
        <c:crossBetween val="midCat"/>
        <c:majorUnit val="5"/>
      </c:valAx>
      <c:valAx>
        <c:axId val="49593728"/>
        <c:scaling>
          <c:orientation val="minMax"/>
          <c:max val="30"/>
          <c:min val="0"/>
        </c:scaling>
        <c:delete val="1"/>
        <c:axPos val="r"/>
        <c:numFmt formatCode="0.00" sourceLinked="1"/>
        <c:majorTickMark val="none"/>
        <c:minorTickMark val="none"/>
        <c:tickLblPos val="nextTo"/>
        <c:crossAx val="49599616"/>
        <c:crosses val="max"/>
        <c:crossBetween val="midCat"/>
      </c:valAx>
      <c:catAx>
        <c:axId val="49599616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crossAx val="49593728"/>
        <c:crosses val="max"/>
        <c:auto val="1"/>
        <c:lblAlgn val="ctr"/>
        <c:lblOffset val="100"/>
        <c:noMultiLvlLbl val="0"/>
      </c:catAx>
      <c:spPr>
        <a:ln>
          <a:solidFill>
            <a:schemeClr val="tx1"/>
          </a:solidFill>
        </a:ln>
      </c:spPr>
    </c:plotArea>
    <c:legend>
      <c:legendPos val="r"/>
      <c:legendEntry>
        <c:idx val="1"/>
        <c:delete val="1"/>
      </c:legendEntry>
      <c:legendEntry>
        <c:idx val="11"/>
        <c:txPr>
          <a:bodyPr/>
          <a:lstStyle/>
          <a:p>
            <a:pPr>
              <a:defRPr sz="1000"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</c:legendEntry>
      <c:layout>
        <c:manualLayout>
          <c:xMode val="edge"/>
          <c:yMode val="edge"/>
          <c:x val="0.5093457933142973"/>
          <c:y val="3.014897404397289E-2"/>
          <c:w val="0.4358974358974359"/>
          <c:h val="0.30185362986963998"/>
        </c:manualLayout>
      </c:layout>
      <c:overlay val="0"/>
      <c:spPr>
        <a:solidFill>
          <a:schemeClr val="bg1"/>
        </a:solidFill>
        <a:ln>
          <a:solidFill>
            <a:sysClr val="windowText" lastClr="000000"/>
          </a:solidFill>
        </a:ln>
      </c:spPr>
      <c:txPr>
        <a:bodyPr/>
        <a:lstStyle/>
        <a:p>
          <a:pPr>
            <a:defRPr sz="1000" b="1">
              <a:latin typeface="Arial" pitchFamily="34" charset="0"/>
              <a:cs typeface="Arial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6813533256351064E-2"/>
          <c:y val="2.5973441727500126E-2"/>
          <c:w val="0.85973970173623371"/>
          <c:h val="0.83506256700188886"/>
        </c:manualLayout>
      </c:layout>
      <c:areaChart>
        <c:grouping val="stacked"/>
        <c:varyColors val="0"/>
        <c:ser>
          <c:idx val="6"/>
          <c:order val="10"/>
          <c:tx>
            <c:strRef>
              <c:f>Tracking!$G$22</c:f>
              <c:strCache>
                <c:ptCount val="1"/>
                <c:pt idx="0">
                  <c:v>Natural Conditions - 20% Clearest Days</c:v>
                </c:pt>
              </c:strCache>
            </c:strRef>
          </c:tx>
          <c:spPr>
            <a:noFill/>
            <a:ln w="28575">
              <a:noFill/>
            </a:ln>
          </c:spPr>
          <c:cat>
            <c:numRef>
              <c:f>(Tracking!$A$23,Tracking!$A$52)</c:f>
              <c:numCache>
                <c:formatCode>General</c:formatCode>
                <c:ptCount val="2"/>
                <c:pt idx="0">
                  <c:v>2000</c:v>
                </c:pt>
                <c:pt idx="1">
                  <c:v>2064</c:v>
                </c:pt>
              </c:numCache>
            </c:numRef>
          </c:cat>
          <c:val>
            <c:numRef>
              <c:f>(Tracking!$CY$23,Tracking!$CY$52)</c:f>
              <c:numCache>
                <c:formatCode>0.00</c:formatCode>
                <c:ptCount val="2"/>
                <c:pt idx="0">
                  <c:v>3.1463273572000001</c:v>
                </c:pt>
                <c:pt idx="1">
                  <c:v>3.1463273572000001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9F-4037-8148-6E2FEDA61E63}"/>
            </c:ext>
          </c:extLst>
        </c:ser>
        <c:ser>
          <c:idx val="11"/>
          <c:order val="11"/>
          <c:tx>
            <c:v>Range of Natural Haze (Most Impaired to Clearest)</c:v>
          </c:tx>
          <c:spPr>
            <a:solidFill>
              <a:schemeClr val="bg1">
                <a:lumMod val="85000"/>
              </a:schemeClr>
            </a:solidFill>
            <a:ln w="28575">
              <a:noFill/>
            </a:ln>
          </c:spPr>
          <c:cat>
            <c:numRef>
              <c:f>(Tracking!$A$23,Tracking!$A$52)</c:f>
              <c:numCache>
                <c:formatCode>General</c:formatCode>
                <c:ptCount val="2"/>
                <c:pt idx="0">
                  <c:v>2000</c:v>
                </c:pt>
                <c:pt idx="1">
                  <c:v>2064</c:v>
                </c:pt>
              </c:numCache>
            </c:numRef>
          </c:cat>
          <c:val>
            <c:numRef>
              <c:f>(Tracking!$CZ$23,Tracking!$CZ$52)</c:f>
              <c:numCache>
                <c:formatCode>0.00</c:formatCode>
                <c:ptCount val="2"/>
                <c:pt idx="0">
                  <c:v>6.3740922157999993</c:v>
                </c:pt>
                <c:pt idx="1">
                  <c:v>6.3740922157999993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F9F-4037-8148-6E2FEDA61E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0144384"/>
        <c:axId val="50142592"/>
      </c:areaChart>
      <c:scatterChart>
        <c:scatterStyle val="lineMarker"/>
        <c:varyColors val="0"/>
        <c:ser>
          <c:idx val="0"/>
          <c:order val="0"/>
          <c:tx>
            <c:strRef>
              <c:f>Tracking!$C$22</c:f>
              <c:strCache>
                <c:ptCount val="1"/>
                <c:pt idx="0">
                  <c:v>Haze Index, Annual - 20% Clearest Days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7"/>
            <c:spPr>
              <a:noFill/>
              <a:ln w="12700">
                <a:solidFill>
                  <a:srgbClr val="00B0F0"/>
                </a:solidFill>
              </a:ln>
            </c:spPr>
          </c:marker>
          <c:xVal>
            <c:numRef>
              <c:f>Tracking!$A$23:$A$52</c:f>
              <c:numCache>
                <c:formatCode>General</c:formatCode>
                <c:ptCount val="30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2064</c:v>
                </c:pt>
              </c:numCache>
            </c:numRef>
          </c:xVal>
          <c:yVal>
            <c:numRef>
              <c:f>Tracking!$CU$23:$CU$52</c:f>
              <c:numCache>
                <c:formatCode>0.00</c:formatCode>
                <c:ptCount val="30"/>
                <c:pt idx="0">
                  <c:v>11.079403684210527</c:v>
                </c:pt>
                <c:pt idx="1">
                  <c:v>13.210694285714288</c:v>
                </c:pt>
                <c:pt idx="2">
                  <c:v>11.492608695652173</c:v>
                </c:pt>
                <c:pt idx="3">
                  <c:v>9.4794200000000011</c:v>
                </c:pt>
                <c:pt idx="4">
                  <c:v>9.5539395652173944</c:v>
                </c:pt>
                <c:pt idx="5">
                  <c:v>10.482019130434782</c:v>
                </c:pt>
                <c:pt idx="6">
                  <c:v>10.592410952380956</c:v>
                </c:pt>
                <c:pt idx="7">
                  <c:v>11.129924782608693</c:v>
                </c:pt>
                <c:pt idx="8">
                  <c:v>8.1589549999999988</c:v>
                </c:pt>
                <c:pt idx="9">
                  <c:v>8.2333234782608695</c:v>
                </c:pt>
                <c:pt idx="10">
                  <c:v>9.7869190909090911</c:v>
                </c:pt>
                <c:pt idx="11">
                  <c:v>7.8694421739130425</c:v>
                </c:pt>
                <c:pt idx="12">
                  <c:v>9.6250933333333339</c:v>
                </c:pt>
                <c:pt idx="13">
                  <c:v>7.5015527272727276</c:v>
                </c:pt>
                <c:pt idx="14">
                  <c:v>8.0176504347826079</c:v>
                </c:pt>
                <c:pt idx="15">
                  <c:v>6.498550434782608</c:v>
                </c:pt>
                <c:pt idx="16">
                  <c:v>7.3168409090909101</c:v>
                </c:pt>
                <c:pt idx="17">
                  <c:v>6.3530713043478269</c:v>
                </c:pt>
                <c:pt idx="18">
                  <c:v>6.086503636363636</c:v>
                </c:pt>
                <c:pt idx="19">
                  <c:v>6.43722652173913</c:v>
                </c:pt>
                <c:pt idx="20">
                  <c:v>5.3549837499999997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BF9F-4037-8148-6E2FEDA61E63}"/>
            </c:ext>
          </c:extLst>
        </c:ser>
        <c:ser>
          <c:idx val="7"/>
          <c:order val="1"/>
          <c:tx>
            <c:strRef>
              <c:f>Tracking!$B$22</c:f>
              <c:strCache>
                <c:ptCount val="1"/>
                <c:pt idx="0">
                  <c:v>Haze Index, Annual - 20% Most Impaired Days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7"/>
            <c:spPr>
              <a:noFill/>
              <a:ln w="12700">
                <a:solidFill>
                  <a:srgbClr val="7030A0"/>
                </a:solidFill>
              </a:ln>
            </c:spPr>
          </c:marker>
          <c:xVal>
            <c:numRef>
              <c:f>Tracking!$A$23:$A$52</c:f>
              <c:numCache>
                <c:formatCode>General</c:formatCode>
                <c:ptCount val="30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2064</c:v>
                </c:pt>
              </c:numCache>
            </c:numRef>
          </c:xVal>
          <c:yVal>
            <c:numRef>
              <c:f>Tracking!$CT$23:$CT$52</c:f>
              <c:numCache>
                <c:formatCode>0.00</c:formatCode>
                <c:ptCount val="30"/>
                <c:pt idx="0">
                  <c:v>27.229264999999998</c:v>
                </c:pt>
                <c:pt idx="1">
                  <c:v>27.617892272727271</c:v>
                </c:pt>
                <c:pt idx="2">
                  <c:v>29.890470833333335</c:v>
                </c:pt>
                <c:pt idx="3">
                  <c:v>27.874650869565219</c:v>
                </c:pt>
                <c:pt idx="4">
                  <c:v>29.000203043478262</c:v>
                </c:pt>
                <c:pt idx="5">
                  <c:v>30.510654583333331</c:v>
                </c:pt>
                <c:pt idx="6">
                  <c:v>27.753847727272728</c:v>
                </c:pt>
                <c:pt idx="7">
                  <c:v>28.171336666666665</c:v>
                </c:pt>
                <c:pt idx="8">
                  <c:v>24.588055600000004</c:v>
                </c:pt>
                <c:pt idx="9">
                  <c:v>21.198066666666666</c:v>
                </c:pt>
                <c:pt idx="10">
                  <c:v>22.121661739130435</c:v>
                </c:pt>
                <c:pt idx="11">
                  <c:v>22.101653333333335</c:v>
                </c:pt>
                <c:pt idx="12">
                  <c:v>19.295124545454545</c:v>
                </c:pt>
                <c:pt idx="13">
                  <c:v>18.884010434782613</c:v>
                </c:pt>
                <c:pt idx="14">
                  <c:v>18.581340833333332</c:v>
                </c:pt>
                <c:pt idx="15">
                  <c:v>18.649001666666667</c:v>
                </c:pt>
                <c:pt idx="16">
                  <c:v>16.594855652173909</c:v>
                </c:pt>
                <c:pt idx="17">
                  <c:v>16.136525833333334</c:v>
                </c:pt>
                <c:pt idx="18">
                  <c:v>15.372941304347824</c:v>
                </c:pt>
                <c:pt idx="19">
                  <c:v>15.161969999999998</c:v>
                </c:pt>
                <c:pt idx="20">
                  <c:v>13.271531599999998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BF9F-4037-8148-6E2FEDA61E63}"/>
            </c:ext>
          </c:extLst>
        </c:ser>
        <c:ser>
          <c:idx val="5"/>
          <c:order val="2"/>
          <c:tx>
            <c:strRef>
              <c:f>Tracking!$F$22</c:f>
              <c:strCache>
                <c:ptCount val="1"/>
                <c:pt idx="0">
                  <c:v>No Degradation</c:v>
                </c:pt>
              </c:strCache>
            </c:strRef>
          </c:tx>
          <c:spPr>
            <a:ln w="12700">
              <a:solidFill>
                <a:sysClr val="windowText" lastClr="000000"/>
              </a:solidFill>
              <a:prstDash val="dash"/>
            </a:ln>
          </c:spPr>
          <c:marker>
            <c:symbol val="none"/>
          </c:marker>
          <c:xVal>
            <c:numRef>
              <c:f>Tracking!$A$23:$A$52</c:f>
              <c:numCache>
                <c:formatCode>General</c:formatCode>
                <c:ptCount val="30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2064</c:v>
                </c:pt>
              </c:numCache>
            </c:numRef>
          </c:xVal>
          <c:yVal>
            <c:numRef>
              <c:f>Tracking!$CX$23:$CX$52</c:f>
              <c:numCache>
                <c:formatCode>0.00</c:formatCode>
                <c:ptCount val="30"/>
                <c:pt idx="0">
                  <c:v>10.963213246158876</c:v>
                </c:pt>
                <c:pt idx="4">
                  <c:v>10.963213246158876</c:v>
                </c:pt>
                <c:pt idx="5">
                  <c:v>10.963213246158876</c:v>
                </c:pt>
                <c:pt idx="6">
                  <c:v>10.963213246158876</c:v>
                </c:pt>
                <c:pt idx="7">
                  <c:v>10.963213246158876</c:v>
                </c:pt>
                <c:pt idx="8">
                  <c:v>10.963213246158876</c:v>
                </c:pt>
                <c:pt idx="9">
                  <c:v>10.963213246158876</c:v>
                </c:pt>
                <c:pt idx="10">
                  <c:v>10.963213246158876</c:v>
                </c:pt>
                <c:pt idx="11">
                  <c:v>10.963213246158876</c:v>
                </c:pt>
                <c:pt idx="12">
                  <c:v>10.963213246158876</c:v>
                </c:pt>
                <c:pt idx="13">
                  <c:v>10.963213246158876</c:v>
                </c:pt>
                <c:pt idx="14">
                  <c:v>10.963213246158876</c:v>
                </c:pt>
                <c:pt idx="15">
                  <c:v>10.963213246158876</c:v>
                </c:pt>
                <c:pt idx="16">
                  <c:v>10.963213246158876</c:v>
                </c:pt>
                <c:pt idx="17">
                  <c:v>10.963213246158876</c:v>
                </c:pt>
                <c:pt idx="18">
                  <c:v>10.963213246158876</c:v>
                </c:pt>
                <c:pt idx="19">
                  <c:v>10.963213246158876</c:v>
                </c:pt>
                <c:pt idx="20">
                  <c:v>10.963213246158876</c:v>
                </c:pt>
                <c:pt idx="21">
                  <c:v>10.963213246158876</c:v>
                </c:pt>
                <c:pt idx="22">
                  <c:v>10.963213246158876</c:v>
                </c:pt>
                <c:pt idx="23">
                  <c:v>10.963213246158876</c:v>
                </c:pt>
                <c:pt idx="24">
                  <c:v>10.963213246158876</c:v>
                </c:pt>
                <c:pt idx="25">
                  <c:v>10.963213246158876</c:v>
                </c:pt>
                <c:pt idx="26">
                  <c:v>10.963213246158876</c:v>
                </c:pt>
                <c:pt idx="27">
                  <c:v>10.963213246158876</c:v>
                </c:pt>
                <c:pt idx="28">
                  <c:v>10.963213246158876</c:v>
                </c:pt>
                <c:pt idx="29">
                  <c:v>10.963213246158876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BF9F-4037-8148-6E2FEDA61E63}"/>
            </c:ext>
          </c:extLst>
        </c:ser>
        <c:ser>
          <c:idx val="8"/>
          <c:order val="3"/>
          <c:tx>
            <c:strRef>
              <c:f>Tracking!$I$22</c:f>
              <c:strCache>
                <c:ptCount val="1"/>
                <c:pt idx="0">
                  <c:v>Uniform Rate of Progress</c:v>
                </c:pt>
              </c:strCache>
            </c:strRef>
          </c:tx>
          <c:spPr>
            <a:ln w="12700">
              <a:solidFill>
                <a:srgbClr val="FF0000"/>
              </a:solidFill>
              <a:prstDash val="lgDash"/>
            </a:ln>
          </c:spPr>
          <c:marker>
            <c:symbol val="none"/>
          </c:marker>
          <c:xVal>
            <c:numRef>
              <c:f>(Tracking!$A$27,Tracking!$A$52)</c:f>
              <c:numCache>
                <c:formatCode>General</c:formatCode>
                <c:ptCount val="2"/>
                <c:pt idx="0">
                  <c:v>2004</c:v>
                </c:pt>
                <c:pt idx="1">
                  <c:v>2064</c:v>
                </c:pt>
              </c:numCache>
            </c:numRef>
          </c:xVal>
          <c:yVal>
            <c:numRef>
              <c:f>(Tracking!$DA$27,Tracking!$DA$52)</c:f>
              <c:numCache>
                <c:formatCode>0.00</c:formatCode>
                <c:ptCount val="2"/>
                <c:pt idx="0">
                  <c:v>28.322496403820814</c:v>
                </c:pt>
                <c:pt idx="1">
                  <c:v>9.5204195729999999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BF9F-4037-8148-6E2FEDA61E63}"/>
            </c:ext>
          </c:extLst>
        </c:ser>
        <c:ser>
          <c:idx val="12"/>
          <c:order val="4"/>
          <c:tx>
            <c:strRef>
              <c:f>Tracking!$DB$22</c:f>
              <c:strCache>
                <c:ptCount val="1"/>
                <c:pt idx="0">
                  <c:v>Base Case - 20% Clearest Days</c:v>
                </c:pt>
              </c:strCache>
            </c:strRef>
          </c:tx>
          <c:spPr>
            <a:ln w="28575">
              <a:noFill/>
            </a:ln>
          </c:spPr>
          <c:marker>
            <c:symbol val="x"/>
            <c:size val="7"/>
            <c:spPr>
              <a:noFill/>
              <a:ln>
                <a:solidFill>
                  <a:srgbClr val="7030A0"/>
                </a:solidFill>
              </a:ln>
            </c:spPr>
          </c:marker>
          <c:xVal>
            <c:numRef>
              <c:f>Tracking!$A$51</c:f>
              <c:numCache>
                <c:formatCode>General</c:formatCode>
                <c:ptCount val="1"/>
                <c:pt idx="0">
                  <c:v>2028</c:v>
                </c:pt>
              </c:numCache>
            </c:numRef>
          </c:xVal>
          <c:yVal>
            <c:numRef>
              <c:f>Tracking!$DB$51</c:f>
              <c:numCache>
                <c:formatCode>0.00</c:formatCode>
                <c:ptCount val="1"/>
                <c:pt idx="0">
                  <c:v>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C257-49A3-938A-54DA6035F4B1}"/>
            </c:ext>
          </c:extLst>
        </c:ser>
        <c:ser>
          <c:idx val="13"/>
          <c:order val="5"/>
          <c:tx>
            <c:strRef>
              <c:f>Tracking!$DC$22</c:f>
              <c:strCache>
                <c:ptCount val="1"/>
                <c:pt idx="0">
                  <c:v>Base Case - 20% Most Impaired Days</c:v>
                </c:pt>
              </c:strCache>
            </c:strRef>
          </c:tx>
          <c:spPr>
            <a:ln w="28575">
              <a:noFill/>
            </a:ln>
          </c:spPr>
          <c:marker>
            <c:symbol val="x"/>
            <c:size val="7"/>
            <c:spPr>
              <a:noFill/>
              <a:ln>
                <a:solidFill>
                  <a:srgbClr val="FF0000"/>
                </a:solidFill>
              </a:ln>
            </c:spPr>
          </c:marker>
          <c:xVal>
            <c:numRef>
              <c:f>Tracking!$A$51</c:f>
              <c:numCache>
                <c:formatCode>General</c:formatCode>
                <c:ptCount val="1"/>
                <c:pt idx="0">
                  <c:v>2028</c:v>
                </c:pt>
              </c:numCache>
            </c:numRef>
          </c:xVal>
          <c:yVal>
            <c:numRef>
              <c:f>Tracking!$DC$51</c:f>
              <c:numCache>
                <c:formatCode>0.00</c:formatCode>
                <c:ptCount val="1"/>
                <c:pt idx="0">
                  <c:v>14.54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C257-49A3-938A-54DA6035F4B1}"/>
            </c:ext>
          </c:extLst>
        </c:ser>
        <c:ser>
          <c:idx val="9"/>
          <c:order val="6"/>
          <c:tx>
            <c:strRef>
              <c:f>Tracking!$L$22</c:f>
              <c:strCache>
                <c:ptCount val="1"/>
                <c:pt idx="0">
                  <c:v>Reasonable Progress Goal (RPG) - 20% Clearest Days</c:v>
                </c:pt>
              </c:strCache>
            </c:strRef>
          </c:tx>
          <c:spPr>
            <a:ln w="28575">
              <a:noFill/>
            </a:ln>
          </c:spPr>
          <c:marker>
            <c:symbol val="plus"/>
            <c:size val="7"/>
            <c:spPr>
              <a:ln w="12700">
                <a:solidFill>
                  <a:srgbClr val="002060"/>
                </a:solidFill>
              </a:ln>
            </c:spPr>
          </c:marker>
          <c:xVal>
            <c:numRef>
              <c:f>Tracking!$A$51</c:f>
              <c:numCache>
                <c:formatCode>General</c:formatCode>
                <c:ptCount val="1"/>
                <c:pt idx="0">
                  <c:v>2028</c:v>
                </c:pt>
              </c:numCache>
            </c:numRef>
          </c:xVal>
          <c:yVal>
            <c:numRef>
              <c:f>Tracking!$DD$51</c:f>
              <c:numCache>
                <c:formatCode>0.00</c:formatCode>
                <c:ptCount val="1"/>
                <c:pt idx="0">
                  <c:v>6.83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BF9F-4037-8148-6E2FEDA61E63}"/>
            </c:ext>
          </c:extLst>
        </c:ser>
        <c:ser>
          <c:idx val="10"/>
          <c:order val="7"/>
          <c:tx>
            <c:strRef>
              <c:f>Tracking!$M$22</c:f>
              <c:strCache>
                <c:ptCount val="1"/>
                <c:pt idx="0">
                  <c:v>RPG - 20% Most Impaired Days</c:v>
                </c:pt>
              </c:strCache>
            </c:strRef>
          </c:tx>
          <c:spPr>
            <a:ln w="28575">
              <a:noFill/>
            </a:ln>
          </c:spPr>
          <c:marker>
            <c:symbol val="plus"/>
            <c:size val="7"/>
            <c:spPr>
              <a:ln w="12700">
                <a:solidFill>
                  <a:srgbClr val="C00000"/>
                </a:solidFill>
              </a:ln>
            </c:spPr>
          </c:marker>
          <c:xVal>
            <c:numRef>
              <c:f>Tracking!$A$51</c:f>
              <c:numCache>
                <c:formatCode>General</c:formatCode>
                <c:ptCount val="1"/>
                <c:pt idx="0">
                  <c:v>2028</c:v>
                </c:pt>
              </c:numCache>
            </c:numRef>
          </c:xVal>
          <c:yVal>
            <c:numRef>
              <c:f>Tracking!$DE$51</c:f>
              <c:numCache>
                <c:formatCode>0.00</c:formatCode>
                <c:ptCount val="1"/>
                <c:pt idx="0">
                  <c:v>14.25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BF9F-4037-8148-6E2FEDA61E63}"/>
            </c:ext>
          </c:extLst>
        </c:ser>
        <c:ser>
          <c:idx val="3"/>
          <c:order val="8"/>
          <c:tx>
            <c:strRef>
              <c:f>Tracking!$DF$22</c:f>
              <c:strCache>
                <c:ptCount val="1"/>
                <c:pt idx="0">
                  <c:v>Straight line path to RPG - 20% Clearest Days</c:v>
                </c:pt>
              </c:strCache>
            </c:strRef>
          </c:tx>
          <c:spPr>
            <a:ln w="12700">
              <a:solidFill>
                <a:schemeClr val="tx1"/>
              </a:solidFill>
              <a:prstDash val="sysDot"/>
            </a:ln>
          </c:spPr>
          <c:marker>
            <c:symbol val="none"/>
          </c:marker>
          <c:xVal>
            <c:numLit>
              <c:formatCode>General</c:formatCode>
              <c:ptCount val="2"/>
              <c:pt idx="0">
                <c:v>2004</c:v>
              </c:pt>
              <c:pt idx="1">
                <c:v>2028</c:v>
              </c:pt>
            </c:numLit>
          </c:xVal>
          <c:yVal>
            <c:numRef>
              <c:f>(Tracking!$CX$27,Tracking!$DF$51)</c:f>
              <c:numCache>
                <c:formatCode>0.00</c:formatCode>
                <c:ptCount val="2"/>
                <c:pt idx="0">
                  <c:v>10.963213246158876</c:v>
                </c:pt>
                <c:pt idx="1">
                  <c:v>6.83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BF9F-4037-8148-6E2FEDA61E63}"/>
            </c:ext>
          </c:extLst>
        </c:ser>
        <c:ser>
          <c:idx val="4"/>
          <c:order val="9"/>
          <c:tx>
            <c:strRef>
              <c:f>Tracking!$DG$22</c:f>
              <c:strCache>
                <c:ptCount val="1"/>
                <c:pt idx="0">
                  <c:v>Straight line path to RPG - 20% Most Impaired Days</c:v>
                </c:pt>
              </c:strCache>
            </c:strRef>
          </c:tx>
          <c:spPr>
            <a:ln w="12700">
              <a:solidFill>
                <a:schemeClr val="tx1"/>
              </a:solidFill>
              <a:prstDash val="sysDot"/>
            </a:ln>
          </c:spPr>
          <c:marker>
            <c:symbol val="none"/>
          </c:marker>
          <c:dPt>
            <c:idx val="1"/>
            <c:bubble3D val="0"/>
            <c:spPr>
              <a:ln w="12700">
                <a:solidFill>
                  <a:srgbClr val="FF0000"/>
                </a:solidFill>
                <a:prstDash val="sysDot"/>
              </a:ln>
            </c:spPr>
            <c:extLst>
              <c:ext xmlns:c16="http://schemas.microsoft.com/office/drawing/2014/chart" uri="{C3380CC4-5D6E-409C-BE32-E72D297353CC}">
                <c16:uniqueId val="{00000000-3AF0-40D5-A6A0-DBCE94D0734B}"/>
              </c:ext>
            </c:extLst>
          </c:dPt>
          <c:xVal>
            <c:numLit>
              <c:formatCode>General</c:formatCode>
              <c:ptCount val="2"/>
              <c:pt idx="0">
                <c:v>2004</c:v>
              </c:pt>
              <c:pt idx="1">
                <c:v>2028</c:v>
              </c:pt>
            </c:numLit>
          </c:xVal>
          <c:yVal>
            <c:numRef>
              <c:f>(Tracking!$DA$27,Tracking!$DG$51)</c:f>
              <c:numCache>
                <c:formatCode>0.00</c:formatCode>
                <c:ptCount val="2"/>
                <c:pt idx="0">
                  <c:v>28.322496403820814</c:v>
                </c:pt>
                <c:pt idx="1">
                  <c:v>14.25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BF9F-4037-8148-6E2FEDA61E63}"/>
            </c:ext>
          </c:extLst>
        </c:ser>
        <c:ser>
          <c:idx val="2"/>
          <c:order val="12"/>
          <c:tx>
            <c:strRef>
              <c:f>Tracking!$Q$22</c:f>
              <c:strCache>
                <c:ptCount val="1"/>
                <c:pt idx="0">
                  <c:v>Haze Index, 5-Year Rolling - 20% Clearest Days</c:v>
                </c:pt>
              </c:strCache>
            </c:strRef>
          </c:tx>
          <c:spPr>
            <a:ln w="28575">
              <a:solidFill>
                <a:srgbClr val="0070C0"/>
              </a:solidFill>
            </a:ln>
          </c:spPr>
          <c:marker>
            <c:symbol val="none"/>
          </c:marker>
          <c:xVal>
            <c:numRef>
              <c:f>Tracking!$A$27:$A$51</c:f>
              <c:numCache>
                <c:formatCode>General</c:formatCode>
                <c:ptCount val="25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  <c:pt idx="20">
                  <c:v>2024</c:v>
                </c:pt>
                <c:pt idx="21">
                  <c:v>2025</c:v>
                </c:pt>
                <c:pt idx="22">
                  <c:v>2026</c:v>
                </c:pt>
                <c:pt idx="23">
                  <c:v>2027</c:v>
                </c:pt>
                <c:pt idx="24">
                  <c:v>2028</c:v>
                </c:pt>
              </c:numCache>
            </c:numRef>
          </c:xVal>
          <c:yVal>
            <c:numRef>
              <c:f>Tracking!$DI$27:$DI$51</c:f>
              <c:numCache>
                <c:formatCode>0.00</c:formatCode>
                <c:ptCount val="25"/>
                <c:pt idx="0">
                  <c:v>10.963213246158876</c:v>
                </c:pt>
                <c:pt idx="1">
                  <c:v>10.843736335403728</c:v>
                </c:pt>
                <c:pt idx="2">
                  <c:v>10.320079668737062</c:v>
                </c:pt>
                <c:pt idx="3">
                  <c:v>10.247542886128366</c:v>
                </c:pt>
                <c:pt idx="4">
                  <c:v>9.9834498861283656</c:v>
                </c:pt>
                <c:pt idx="5">
                  <c:v>9.719326668737061</c:v>
                </c:pt>
                <c:pt idx="6">
                  <c:v>9.5803066608319227</c:v>
                </c:pt>
                <c:pt idx="7">
                  <c:v>9.0357129051383396</c:v>
                </c:pt>
                <c:pt idx="8">
                  <c:v>8.7347466152832673</c:v>
                </c:pt>
                <c:pt idx="9">
                  <c:v>8.603266160737812</c:v>
                </c:pt>
                <c:pt idx="10">
                  <c:v>8.5601315520421615</c:v>
                </c:pt>
                <c:pt idx="11">
                  <c:v>7.9024578208168634</c:v>
                </c:pt>
                <c:pt idx="12">
                  <c:v>7.7919375678524379</c:v>
                </c:pt>
                <c:pt idx="13">
                  <c:v>7.1375331620553357</c:v>
                </c:pt>
                <c:pt idx="14">
                  <c:v>6.8545233438735185</c:v>
                </c:pt>
                <c:pt idx="15">
                  <c:v>6.5384385612648215</c:v>
                </c:pt>
                <c:pt idx="16">
                  <c:v>6.3097252243083002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BF9F-4037-8148-6E2FEDA61E63}"/>
            </c:ext>
          </c:extLst>
        </c:ser>
        <c:ser>
          <c:idx val="1"/>
          <c:order val="13"/>
          <c:tx>
            <c:strRef>
              <c:f>Tracking!$P$22</c:f>
              <c:strCache>
                <c:ptCount val="1"/>
                <c:pt idx="0">
                  <c:v>Haze Index, 5-Year Rolling - 20% Most Impaired Days</c:v>
                </c:pt>
              </c:strCache>
            </c:strRef>
          </c:tx>
          <c:spPr>
            <a:ln w="28575"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Tracking!$A$27:$A$51</c:f>
              <c:numCache>
                <c:formatCode>General</c:formatCode>
                <c:ptCount val="25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  <c:pt idx="20">
                  <c:v>2024</c:v>
                </c:pt>
                <c:pt idx="21">
                  <c:v>2025</c:v>
                </c:pt>
                <c:pt idx="22">
                  <c:v>2026</c:v>
                </c:pt>
                <c:pt idx="23">
                  <c:v>2027</c:v>
                </c:pt>
                <c:pt idx="24">
                  <c:v>2028</c:v>
                </c:pt>
              </c:numCache>
            </c:numRef>
          </c:xVal>
          <c:yVal>
            <c:numRef>
              <c:f>Tracking!$DH$27:$DH$51</c:f>
              <c:numCache>
                <c:formatCode>0.00</c:formatCode>
                <c:ptCount val="25"/>
                <c:pt idx="0">
                  <c:v>28.322496403820814</c:v>
                </c:pt>
                <c:pt idx="1">
                  <c:v>28.978774320487485</c:v>
                </c:pt>
                <c:pt idx="2">
                  <c:v>29.005965411396573</c:v>
                </c:pt>
                <c:pt idx="3">
                  <c:v>28.662138578063242</c:v>
                </c:pt>
                <c:pt idx="4">
                  <c:v>28.004819524150196</c:v>
                </c:pt>
                <c:pt idx="5">
                  <c:v>26.444392248787882</c:v>
                </c:pt>
                <c:pt idx="6">
                  <c:v>24.766593679947299</c:v>
                </c:pt>
                <c:pt idx="7">
                  <c:v>23.636154801159417</c:v>
                </c:pt>
                <c:pt idx="8">
                  <c:v>21.860912376916993</c:v>
                </c:pt>
                <c:pt idx="9">
                  <c:v>20.720103343873518</c:v>
                </c:pt>
                <c:pt idx="10">
                  <c:v>20.196758177206853</c:v>
                </c:pt>
                <c:pt idx="11">
                  <c:v>19.502226162714098</c:v>
                </c:pt>
                <c:pt idx="12">
                  <c:v>18.400866626482212</c:v>
                </c:pt>
                <c:pt idx="13">
                  <c:v>17.769146884057971</c:v>
                </c:pt>
                <c:pt idx="14">
                  <c:v>17.066933057971013</c:v>
                </c:pt>
                <c:pt idx="15">
                  <c:v>16.383058891304344</c:v>
                </c:pt>
                <c:pt idx="16">
                  <c:v>15.307564877971013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BF9F-4037-8148-6E2FEDA61E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0138496"/>
        <c:axId val="50140672"/>
      </c:scatterChart>
      <c:valAx>
        <c:axId val="50138496"/>
        <c:scaling>
          <c:orientation val="minMax"/>
          <c:max val="2064"/>
          <c:min val="2000"/>
        </c:scaling>
        <c:delete val="0"/>
        <c:axPos val="b"/>
        <c:title>
          <c:tx>
            <c:rich>
              <a:bodyPr/>
              <a:lstStyle/>
              <a:p>
                <a:pPr>
                  <a:defRPr sz="1400">
                    <a:latin typeface="Arial" pitchFamily="34" charset="0"/>
                    <a:cs typeface="Arial" pitchFamily="34" charset="0"/>
                  </a:defRPr>
                </a:pPr>
                <a:r>
                  <a:rPr lang="en-US" sz="1400">
                    <a:latin typeface="Arial" pitchFamily="34" charset="0"/>
                    <a:cs typeface="Arial" pitchFamily="34" charset="0"/>
                  </a:rPr>
                  <a:t>Year</a:t>
                </a:r>
              </a:p>
            </c:rich>
          </c:tx>
          <c:layout>
            <c:manualLayout>
              <c:xMode val="edge"/>
              <c:yMode val="edge"/>
              <c:x val="0.47996699384329561"/>
              <c:y val="0.95947260697735481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400"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0140672"/>
        <c:crosses val="autoZero"/>
        <c:crossBetween val="midCat"/>
        <c:majorUnit val="4"/>
      </c:valAx>
      <c:valAx>
        <c:axId val="50140672"/>
        <c:scaling>
          <c:orientation val="minMax"/>
          <c:max val="31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400">
                    <a:latin typeface="Arial" pitchFamily="34" charset="0"/>
                    <a:cs typeface="Arial" pitchFamily="34" charset="0"/>
                  </a:defRPr>
                </a:pPr>
                <a:r>
                  <a:rPr lang="en-US" sz="1400">
                    <a:latin typeface="Arial" pitchFamily="34" charset="0"/>
                    <a:cs typeface="Arial" pitchFamily="34" charset="0"/>
                  </a:rPr>
                  <a:t>Haze Index (deciviews)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400"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0138496"/>
        <c:crosses val="autoZero"/>
        <c:crossBetween val="midCat"/>
        <c:majorUnit val="5"/>
      </c:valAx>
      <c:valAx>
        <c:axId val="50142592"/>
        <c:scaling>
          <c:orientation val="minMax"/>
          <c:max val="30"/>
          <c:min val="0"/>
        </c:scaling>
        <c:delete val="1"/>
        <c:axPos val="r"/>
        <c:numFmt formatCode="0.00" sourceLinked="1"/>
        <c:majorTickMark val="none"/>
        <c:minorTickMark val="none"/>
        <c:tickLblPos val="nextTo"/>
        <c:crossAx val="50144384"/>
        <c:crosses val="max"/>
        <c:crossBetween val="midCat"/>
      </c:valAx>
      <c:catAx>
        <c:axId val="50144384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crossAx val="50142592"/>
        <c:crosses val="max"/>
        <c:auto val="1"/>
        <c:lblAlgn val="ctr"/>
        <c:lblOffset val="100"/>
        <c:noMultiLvlLbl val="0"/>
      </c:catAx>
      <c:spPr>
        <a:ln>
          <a:solidFill>
            <a:schemeClr val="tx1"/>
          </a:solidFill>
        </a:ln>
      </c:spPr>
    </c:plotArea>
    <c:legend>
      <c:legendPos val="r"/>
      <c:legendEntry>
        <c:idx val="1"/>
        <c:delete val="1"/>
      </c:legendEntry>
      <c:layout>
        <c:manualLayout>
          <c:xMode val="edge"/>
          <c:yMode val="edge"/>
          <c:x val="0.5137838539413343"/>
          <c:y val="3.014897404397289E-2"/>
          <c:w val="0.43150183150183152"/>
          <c:h val="0.29781933839208069"/>
        </c:manualLayout>
      </c:layout>
      <c:overlay val="0"/>
      <c:spPr>
        <a:solidFill>
          <a:schemeClr val="bg1"/>
        </a:solidFill>
        <a:ln>
          <a:solidFill>
            <a:sysClr val="windowText" lastClr="000000"/>
          </a:solidFill>
        </a:ln>
      </c:spPr>
      <c:txPr>
        <a:bodyPr/>
        <a:lstStyle/>
        <a:p>
          <a:pPr>
            <a:defRPr sz="1000" b="1">
              <a:latin typeface="Arial" pitchFamily="34" charset="0"/>
              <a:cs typeface="Arial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6813533256351064E-2"/>
          <c:y val="2.5973441727500126E-2"/>
          <c:w val="0.85973970173623371"/>
          <c:h val="0.83506256700188886"/>
        </c:manualLayout>
      </c:layout>
      <c:areaChart>
        <c:grouping val="stacked"/>
        <c:varyColors val="0"/>
        <c:ser>
          <c:idx val="6"/>
          <c:order val="10"/>
          <c:tx>
            <c:strRef>
              <c:f>Tracking!$G$22</c:f>
              <c:strCache>
                <c:ptCount val="1"/>
                <c:pt idx="0">
                  <c:v>Natural Conditions - 20% Clearest Days</c:v>
                </c:pt>
              </c:strCache>
            </c:strRef>
          </c:tx>
          <c:spPr>
            <a:noFill/>
            <a:ln w="28575">
              <a:noFill/>
            </a:ln>
          </c:spPr>
          <c:cat>
            <c:numRef>
              <c:f>(Tracking!$A$23,Tracking!$A$52)</c:f>
              <c:numCache>
                <c:formatCode>General</c:formatCode>
                <c:ptCount val="2"/>
                <c:pt idx="0">
                  <c:v>2000</c:v>
                </c:pt>
                <c:pt idx="1">
                  <c:v>2064</c:v>
                </c:pt>
              </c:numCache>
            </c:numRef>
          </c:cat>
          <c:val>
            <c:numRef>
              <c:f>(Tracking!$DO$23,Tracking!$DO$52)</c:f>
              <c:numCache>
                <c:formatCode>0.00</c:formatCode>
                <c:ptCount val="2"/>
                <c:pt idx="0">
                  <c:v>4.3893142560999996</c:v>
                </c:pt>
                <c:pt idx="1">
                  <c:v>4.3893142560999996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A4-48D9-8996-CC4CC2B769DA}"/>
            </c:ext>
          </c:extLst>
        </c:ser>
        <c:ser>
          <c:idx val="11"/>
          <c:order val="11"/>
          <c:tx>
            <c:v>Range of Natural Haze (Most Impaired to Clearest)</c:v>
          </c:tx>
          <c:spPr>
            <a:solidFill>
              <a:schemeClr val="bg1">
                <a:lumMod val="85000"/>
              </a:schemeClr>
            </a:solidFill>
            <a:ln w="28575">
              <a:noFill/>
            </a:ln>
          </c:spPr>
          <c:cat>
            <c:numRef>
              <c:f>(Tracking!$A$23,Tracking!$A$52)</c:f>
              <c:numCache>
                <c:formatCode>General</c:formatCode>
                <c:ptCount val="2"/>
                <c:pt idx="0">
                  <c:v>2000</c:v>
                </c:pt>
                <c:pt idx="1">
                  <c:v>2064</c:v>
                </c:pt>
              </c:numCache>
            </c:numRef>
          </c:cat>
          <c:val>
            <c:numRef>
              <c:f>(Tracking!$DP$23,Tracking!$DP$52)</c:f>
              <c:numCache>
                <c:formatCode>0.00</c:formatCode>
                <c:ptCount val="2"/>
                <c:pt idx="0">
                  <c:v>5.0775255708999998</c:v>
                </c:pt>
                <c:pt idx="1">
                  <c:v>5.0775255708999998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1A4-48D9-8996-CC4CC2B769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0144384"/>
        <c:axId val="50142592"/>
      </c:areaChart>
      <c:scatterChart>
        <c:scatterStyle val="lineMarker"/>
        <c:varyColors val="0"/>
        <c:ser>
          <c:idx val="0"/>
          <c:order val="0"/>
          <c:tx>
            <c:strRef>
              <c:f>Tracking!$C$22</c:f>
              <c:strCache>
                <c:ptCount val="1"/>
                <c:pt idx="0">
                  <c:v>Haze Index, Annual - 20% Clearest Days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7"/>
            <c:spPr>
              <a:noFill/>
              <a:ln w="12700">
                <a:solidFill>
                  <a:srgbClr val="00B0F0"/>
                </a:solidFill>
              </a:ln>
            </c:spPr>
          </c:marker>
          <c:xVal>
            <c:numRef>
              <c:f>Tracking!$A$23:$A$52</c:f>
              <c:numCache>
                <c:formatCode>General</c:formatCode>
                <c:ptCount val="30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2064</c:v>
                </c:pt>
              </c:numCache>
            </c:numRef>
          </c:xVal>
          <c:yVal>
            <c:numRef>
              <c:f>Tracking!$DK$23:$DK$52</c:f>
              <c:numCache>
                <c:formatCode>0.00</c:formatCode>
                <c:ptCount val="30"/>
                <c:pt idx="1">
                  <c:v>14.542399090909093</c:v>
                </c:pt>
                <c:pt idx="2">
                  <c:v>15.647092173913041</c:v>
                </c:pt>
                <c:pt idx="3">
                  <c:v>12.846782173913041</c:v>
                </c:pt>
                <c:pt idx="4">
                  <c:v>13.803066250000001</c:v>
                </c:pt>
                <c:pt idx="5">
                  <c:v>14.919380416666664</c:v>
                </c:pt>
                <c:pt idx="6">
                  <c:v>14.753522500000001</c:v>
                </c:pt>
                <c:pt idx="7">
                  <c:v>13.776087826086961</c:v>
                </c:pt>
                <c:pt idx="8">
                  <c:v>13.146181666666665</c:v>
                </c:pt>
                <c:pt idx="9">
                  <c:v>11.553073913043477</c:v>
                </c:pt>
                <c:pt idx="10">
                  <c:v>13.511847500000002</c:v>
                </c:pt>
                <c:pt idx="11">
                  <c:v>11.574347391304348</c:v>
                </c:pt>
                <c:pt idx="12">
                  <c:v>12.122281428571428</c:v>
                </c:pt>
                <c:pt idx="13">
                  <c:v>9.8551841666666657</c:v>
                </c:pt>
                <c:pt idx="14">
                  <c:v>10.814668695652175</c:v>
                </c:pt>
                <c:pt idx="15">
                  <c:v>9.7634852173913025</c:v>
                </c:pt>
                <c:pt idx="16">
                  <c:v>9.568021250000001</c:v>
                </c:pt>
                <c:pt idx="17">
                  <c:v>8.3777699999999982</c:v>
                </c:pt>
                <c:pt idx="18">
                  <c:v>8.822535217391307</c:v>
                </c:pt>
                <c:pt idx="19">
                  <c:v>8.4115809090909082</c:v>
                </c:pt>
                <c:pt idx="20">
                  <c:v>7.4143565217391298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01A4-48D9-8996-CC4CC2B769DA}"/>
            </c:ext>
          </c:extLst>
        </c:ser>
        <c:ser>
          <c:idx val="7"/>
          <c:order val="1"/>
          <c:tx>
            <c:strRef>
              <c:f>Tracking!$B$22</c:f>
              <c:strCache>
                <c:ptCount val="1"/>
                <c:pt idx="0">
                  <c:v>Haze Index, Annual - 20% Most Impaired Days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7"/>
            <c:spPr>
              <a:noFill/>
              <a:ln w="12700">
                <a:solidFill>
                  <a:srgbClr val="7030A0"/>
                </a:solidFill>
              </a:ln>
            </c:spPr>
          </c:marker>
          <c:xVal>
            <c:numRef>
              <c:f>Tracking!$A$23:$A$52</c:f>
              <c:numCache>
                <c:formatCode>General</c:formatCode>
                <c:ptCount val="30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2064</c:v>
                </c:pt>
              </c:numCache>
            </c:numRef>
          </c:xVal>
          <c:yVal>
            <c:numRef>
              <c:f>Tracking!$DJ$23:$DJ$52</c:f>
              <c:numCache>
                <c:formatCode>0.00</c:formatCode>
                <c:ptCount val="30"/>
                <c:pt idx="1">
                  <c:v>28.356976086956518</c:v>
                </c:pt>
                <c:pt idx="2">
                  <c:v>28.914346250000005</c:v>
                </c:pt>
                <c:pt idx="3">
                  <c:v>27.608840833333332</c:v>
                </c:pt>
                <c:pt idx="4">
                  <c:v>27.445032400000006</c:v>
                </c:pt>
                <c:pt idx="5">
                  <c:v>30.323420399999996</c:v>
                </c:pt>
                <c:pt idx="6">
                  <c:v>28.212375999999999</c:v>
                </c:pt>
                <c:pt idx="7">
                  <c:v>27.493659166666664</c:v>
                </c:pt>
                <c:pt idx="8">
                  <c:v>24.013450833333334</c:v>
                </c:pt>
                <c:pt idx="9">
                  <c:v>22.074737916666663</c:v>
                </c:pt>
                <c:pt idx="10">
                  <c:v>22.883857500000001</c:v>
                </c:pt>
                <c:pt idx="11">
                  <c:v>22.934422083333331</c:v>
                </c:pt>
                <c:pt idx="12">
                  <c:v>19.840350909090905</c:v>
                </c:pt>
                <c:pt idx="13">
                  <c:v>18.593564583333329</c:v>
                </c:pt>
                <c:pt idx="14">
                  <c:v>19.142567916666668</c:v>
                </c:pt>
                <c:pt idx="15">
                  <c:v>18.470918333333334</c:v>
                </c:pt>
                <c:pt idx="16">
                  <c:v>17.28075875</c:v>
                </c:pt>
                <c:pt idx="17">
                  <c:v>17.263276250000004</c:v>
                </c:pt>
                <c:pt idx="18">
                  <c:v>17.281164999999998</c:v>
                </c:pt>
                <c:pt idx="19">
                  <c:v>16.11079391304348</c:v>
                </c:pt>
                <c:pt idx="20">
                  <c:v>15.075508333333332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01A4-48D9-8996-CC4CC2B769DA}"/>
            </c:ext>
          </c:extLst>
        </c:ser>
        <c:ser>
          <c:idx val="5"/>
          <c:order val="2"/>
          <c:tx>
            <c:strRef>
              <c:f>Tracking!$F$22</c:f>
              <c:strCache>
                <c:ptCount val="1"/>
                <c:pt idx="0">
                  <c:v>No Degradation</c:v>
                </c:pt>
              </c:strCache>
            </c:strRef>
          </c:tx>
          <c:spPr>
            <a:ln w="12700">
              <a:solidFill>
                <a:sysClr val="windowText" lastClr="000000"/>
              </a:solidFill>
              <a:prstDash val="dash"/>
            </a:ln>
          </c:spPr>
          <c:marker>
            <c:symbol val="none"/>
          </c:marker>
          <c:xVal>
            <c:numRef>
              <c:f>Tracking!$A$23:$A$52</c:f>
              <c:numCache>
                <c:formatCode>General</c:formatCode>
                <c:ptCount val="30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2064</c:v>
                </c:pt>
              </c:numCache>
            </c:numRef>
          </c:xVal>
          <c:yVal>
            <c:numRef>
              <c:f>Tracking!$DN$23:$DN$52</c:f>
              <c:numCache>
                <c:formatCode>0.00</c:formatCode>
                <c:ptCount val="30"/>
                <c:pt idx="0">
                  <c:v>14.209834922183795</c:v>
                </c:pt>
                <c:pt idx="4">
                  <c:v>14.209834922183795</c:v>
                </c:pt>
                <c:pt idx="5">
                  <c:v>14.209834922183795</c:v>
                </c:pt>
                <c:pt idx="6">
                  <c:v>14.209834922183795</c:v>
                </c:pt>
                <c:pt idx="7">
                  <c:v>14.209834922183795</c:v>
                </c:pt>
                <c:pt idx="8">
                  <c:v>14.209834922183795</c:v>
                </c:pt>
                <c:pt idx="9">
                  <c:v>14.209834922183795</c:v>
                </c:pt>
                <c:pt idx="10">
                  <c:v>14.209834922183795</c:v>
                </c:pt>
                <c:pt idx="11">
                  <c:v>14.209834922183795</c:v>
                </c:pt>
                <c:pt idx="12">
                  <c:v>14.209834922183795</c:v>
                </c:pt>
                <c:pt idx="13">
                  <c:v>14.209834922183795</c:v>
                </c:pt>
                <c:pt idx="14">
                  <c:v>14.209834922183795</c:v>
                </c:pt>
                <c:pt idx="15">
                  <c:v>14.209834922183795</c:v>
                </c:pt>
                <c:pt idx="16">
                  <c:v>14.209834922183795</c:v>
                </c:pt>
                <c:pt idx="17">
                  <c:v>14.209834922183795</c:v>
                </c:pt>
                <c:pt idx="18">
                  <c:v>14.209834922183795</c:v>
                </c:pt>
                <c:pt idx="19">
                  <c:v>14.209834922183795</c:v>
                </c:pt>
                <c:pt idx="20">
                  <c:v>14.209834922183795</c:v>
                </c:pt>
                <c:pt idx="21">
                  <c:v>14.209834922183795</c:v>
                </c:pt>
                <c:pt idx="22">
                  <c:v>14.209834922183795</c:v>
                </c:pt>
                <c:pt idx="23">
                  <c:v>14.209834922183795</c:v>
                </c:pt>
                <c:pt idx="24">
                  <c:v>14.209834922183795</c:v>
                </c:pt>
                <c:pt idx="25">
                  <c:v>14.209834922183795</c:v>
                </c:pt>
                <c:pt idx="26">
                  <c:v>14.209834922183795</c:v>
                </c:pt>
                <c:pt idx="27">
                  <c:v>14.209834922183795</c:v>
                </c:pt>
                <c:pt idx="28">
                  <c:v>14.209834922183795</c:v>
                </c:pt>
                <c:pt idx="29">
                  <c:v>14.209834922183795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01A4-48D9-8996-CC4CC2B769DA}"/>
            </c:ext>
          </c:extLst>
        </c:ser>
        <c:ser>
          <c:idx val="8"/>
          <c:order val="3"/>
          <c:tx>
            <c:strRef>
              <c:f>Tracking!$I$22</c:f>
              <c:strCache>
                <c:ptCount val="1"/>
                <c:pt idx="0">
                  <c:v>Uniform Rate of Progress</c:v>
                </c:pt>
              </c:strCache>
            </c:strRef>
          </c:tx>
          <c:spPr>
            <a:ln w="12700">
              <a:solidFill>
                <a:srgbClr val="FF0000"/>
              </a:solidFill>
              <a:prstDash val="lgDash"/>
            </a:ln>
          </c:spPr>
          <c:marker>
            <c:symbol val="none"/>
          </c:marker>
          <c:xVal>
            <c:numRef>
              <c:f>(Tracking!$A$27,Tracking!$A$52)</c:f>
              <c:numCache>
                <c:formatCode>General</c:formatCode>
                <c:ptCount val="2"/>
                <c:pt idx="0">
                  <c:v>2004</c:v>
                </c:pt>
                <c:pt idx="1">
                  <c:v>2064</c:v>
                </c:pt>
              </c:numCache>
            </c:numRef>
          </c:xVal>
          <c:yVal>
            <c:numRef>
              <c:f>(Tracking!$DQ$27,Tracking!$DQ$52)</c:f>
              <c:numCache>
                <c:formatCode>0.00</c:formatCode>
                <c:ptCount val="2"/>
                <c:pt idx="0">
                  <c:v>28.081298892572462</c:v>
                </c:pt>
                <c:pt idx="1">
                  <c:v>9.4668398269999994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01A4-48D9-8996-CC4CC2B769DA}"/>
            </c:ext>
          </c:extLst>
        </c:ser>
        <c:ser>
          <c:idx val="12"/>
          <c:order val="4"/>
          <c:tx>
            <c:strRef>
              <c:f>Tracking!$DR$22</c:f>
              <c:strCache>
                <c:ptCount val="1"/>
                <c:pt idx="0">
                  <c:v>Base Case - 20% Clearest Days</c:v>
                </c:pt>
              </c:strCache>
            </c:strRef>
          </c:tx>
          <c:spPr>
            <a:ln w="28575">
              <a:noFill/>
            </a:ln>
          </c:spPr>
          <c:marker>
            <c:symbol val="x"/>
            <c:size val="7"/>
            <c:spPr>
              <a:noFill/>
              <a:ln>
                <a:solidFill>
                  <a:srgbClr val="7030A0"/>
                </a:solidFill>
              </a:ln>
            </c:spPr>
          </c:marker>
          <c:xVal>
            <c:numRef>
              <c:f>Tracking!$A$51</c:f>
              <c:numCache>
                <c:formatCode>General</c:formatCode>
                <c:ptCount val="1"/>
                <c:pt idx="0">
                  <c:v>2028</c:v>
                </c:pt>
              </c:numCache>
            </c:numRef>
          </c:xVal>
          <c:yVal>
            <c:numRef>
              <c:f>Tracking!$DR$51</c:f>
              <c:numCache>
                <c:formatCode>0.00</c:formatCode>
                <c:ptCount val="1"/>
                <c:pt idx="0">
                  <c:v>9.4499999999999993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9C4-4831-9415-E9BBBCE059D1}"/>
            </c:ext>
          </c:extLst>
        </c:ser>
        <c:ser>
          <c:idx val="13"/>
          <c:order val="5"/>
          <c:tx>
            <c:strRef>
              <c:f>Tracking!$DS$22</c:f>
              <c:strCache>
                <c:ptCount val="1"/>
                <c:pt idx="0">
                  <c:v>Base Case - 20% Most Impaired Days</c:v>
                </c:pt>
              </c:strCache>
            </c:strRef>
          </c:tx>
          <c:spPr>
            <a:ln w="28575">
              <a:noFill/>
            </a:ln>
          </c:spPr>
          <c:marker>
            <c:symbol val="x"/>
            <c:size val="7"/>
            <c:spPr>
              <a:noFill/>
              <a:ln>
                <a:solidFill>
                  <a:srgbClr val="FF0000"/>
                </a:solidFill>
              </a:ln>
            </c:spPr>
          </c:marker>
          <c:xVal>
            <c:numRef>
              <c:f>Tracking!$A$51</c:f>
              <c:numCache>
                <c:formatCode>General</c:formatCode>
                <c:ptCount val="1"/>
                <c:pt idx="0">
                  <c:v>2028</c:v>
                </c:pt>
              </c:numCache>
            </c:numRef>
          </c:xVal>
          <c:yVal>
            <c:numRef>
              <c:f>Tracking!$DS$51</c:f>
              <c:numCache>
                <c:formatCode>0.00</c:formatCode>
                <c:ptCount val="1"/>
                <c:pt idx="0">
                  <c:v>15.48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9C4-4831-9415-E9BBBCE059D1}"/>
            </c:ext>
          </c:extLst>
        </c:ser>
        <c:ser>
          <c:idx val="9"/>
          <c:order val="6"/>
          <c:tx>
            <c:strRef>
              <c:f>Tracking!$L$22</c:f>
              <c:strCache>
                <c:ptCount val="1"/>
                <c:pt idx="0">
                  <c:v>Reasonable Progress Goal (RPG) - 20% Clearest Days</c:v>
                </c:pt>
              </c:strCache>
            </c:strRef>
          </c:tx>
          <c:spPr>
            <a:ln w="28575">
              <a:noFill/>
            </a:ln>
          </c:spPr>
          <c:marker>
            <c:symbol val="plus"/>
            <c:size val="7"/>
            <c:spPr>
              <a:ln w="12700">
                <a:solidFill>
                  <a:srgbClr val="002060"/>
                </a:solidFill>
              </a:ln>
            </c:spPr>
          </c:marker>
          <c:xVal>
            <c:numRef>
              <c:f>Tracking!$A$51</c:f>
              <c:numCache>
                <c:formatCode>General</c:formatCode>
                <c:ptCount val="1"/>
                <c:pt idx="0">
                  <c:v>2028</c:v>
                </c:pt>
              </c:numCache>
            </c:numRef>
          </c:xVal>
          <c:yVal>
            <c:numRef>
              <c:f>Tracking!$DT$51</c:f>
              <c:numCache>
                <c:formatCode>0.00</c:formatCode>
                <c:ptCount val="1"/>
                <c:pt idx="0">
                  <c:v>9.36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01A4-48D9-8996-CC4CC2B769DA}"/>
            </c:ext>
          </c:extLst>
        </c:ser>
        <c:ser>
          <c:idx val="10"/>
          <c:order val="7"/>
          <c:tx>
            <c:strRef>
              <c:f>Tracking!$M$22</c:f>
              <c:strCache>
                <c:ptCount val="1"/>
                <c:pt idx="0">
                  <c:v>RPG - 20% Most Impaired Days</c:v>
                </c:pt>
              </c:strCache>
            </c:strRef>
          </c:tx>
          <c:spPr>
            <a:ln w="28575">
              <a:noFill/>
            </a:ln>
          </c:spPr>
          <c:marker>
            <c:symbol val="plus"/>
            <c:size val="7"/>
            <c:spPr>
              <a:noFill/>
              <a:ln w="12700">
                <a:solidFill>
                  <a:srgbClr val="C00000"/>
                </a:solidFill>
              </a:ln>
            </c:spPr>
          </c:marker>
          <c:xVal>
            <c:numRef>
              <c:f>Tracking!$A$51</c:f>
              <c:numCache>
                <c:formatCode>General</c:formatCode>
                <c:ptCount val="1"/>
                <c:pt idx="0">
                  <c:v>2028</c:v>
                </c:pt>
              </c:numCache>
            </c:numRef>
          </c:xVal>
          <c:yVal>
            <c:numRef>
              <c:f>Tracking!$DU$51</c:f>
              <c:numCache>
                <c:formatCode>0.00</c:formatCode>
                <c:ptCount val="1"/>
                <c:pt idx="0">
                  <c:v>15.31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01A4-48D9-8996-CC4CC2B769DA}"/>
            </c:ext>
          </c:extLst>
        </c:ser>
        <c:ser>
          <c:idx val="3"/>
          <c:order val="8"/>
          <c:tx>
            <c:strRef>
              <c:f>Tracking!$DF$22</c:f>
              <c:strCache>
                <c:ptCount val="1"/>
                <c:pt idx="0">
                  <c:v>Straight line path to RPG - 20% Clearest Days</c:v>
                </c:pt>
              </c:strCache>
            </c:strRef>
          </c:tx>
          <c:spPr>
            <a:ln w="12700">
              <a:solidFill>
                <a:schemeClr val="tx1"/>
              </a:solidFill>
              <a:prstDash val="sysDot"/>
            </a:ln>
          </c:spPr>
          <c:marker>
            <c:symbol val="none"/>
          </c:marker>
          <c:xVal>
            <c:numLit>
              <c:formatCode>General</c:formatCode>
              <c:ptCount val="2"/>
              <c:pt idx="0">
                <c:v>2004</c:v>
              </c:pt>
              <c:pt idx="1">
                <c:v>2028</c:v>
              </c:pt>
            </c:numLit>
          </c:xVal>
          <c:yVal>
            <c:numRef>
              <c:f>(Tracking!$DN$27,Tracking!$DV$51)</c:f>
              <c:numCache>
                <c:formatCode>0.00</c:formatCode>
                <c:ptCount val="2"/>
                <c:pt idx="0">
                  <c:v>14.209834922183795</c:v>
                </c:pt>
                <c:pt idx="1">
                  <c:v>9.36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01A4-48D9-8996-CC4CC2B769DA}"/>
            </c:ext>
          </c:extLst>
        </c:ser>
        <c:ser>
          <c:idx val="4"/>
          <c:order val="9"/>
          <c:tx>
            <c:strRef>
              <c:f>Tracking!$DG$22</c:f>
              <c:strCache>
                <c:ptCount val="1"/>
                <c:pt idx="0">
                  <c:v>Straight line path to RPG - 20% Most Impaired Days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ysDot"/>
            </a:ln>
          </c:spPr>
          <c:marker>
            <c:symbol val="none"/>
          </c:marker>
          <c:xVal>
            <c:numLit>
              <c:formatCode>General</c:formatCode>
              <c:ptCount val="2"/>
              <c:pt idx="0">
                <c:v>2004</c:v>
              </c:pt>
              <c:pt idx="1">
                <c:v>2028</c:v>
              </c:pt>
            </c:numLit>
          </c:xVal>
          <c:yVal>
            <c:numRef>
              <c:f>(Tracking!$DQ$27,Tracking!$DW$51)</c:f>
              <c:numCache>
                <c:formatCode>0.00</c:formatCode>
                <c:ptCount val="2"/>
                <c:pt idx="0">
                  <c:v>28.081298892572462</c:v>
                </c:pt>
                <c:pt idx="1">
                  <c:v>15.31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01A4-48D9-8996-CC4CC2B769DA}"/>
            </c:ext>
          </c:extLst>
        </c:ser>
        <c:ser>
          <c:idx val="2"/>
          <c:order val="12"/>
          <c:tx>
            <c:strRef>
              <c:f>Tracking!$Q$22</c:f>
              <c:strCache>
                <c:ptCount val="1"/>
                <c:pt idx="0">
                  <c:v>Haze Index, 5-Year Rolling - 20% Clearest Days</c:v>
                </c:pt>
              </c:strCache>
            </c:strRef>
          </c:tx>
          <c:spPr>
            <a:ln w="28575">
              <a:solidFill>
                <a:srgbClr val="0070C0"/>
              </a:solidFill>
            </a:ln>
          </c:spPr>
          <c:marker>
            <c:symbol val="none"/>
          </c:marker>
          <c:xVal>
            <c:numRef>
              <c:f>Tracking!$A$27:$A$51</c:f>
              <c:numCache>
                <c:formatCode>General</c:formatCode>
                <c:ptCount val="25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  <c:pt idx="20">
                  <c:v>2024</c:v>
                </c:pt>
                <c:pt idx="21">
                  <c:v>2025</c:v>
                </c:pt>
                <c:pt idx="22">
                  <c:v>2026</c:v>
                </c:pt>
                <c:pt idx="23">
                  <c:v>2027</c:v>
                </c:pt>
                <c:pt idx="24">
                  <c:v>2028</c:v>
                </c:pt>
              </c:numCache>
            </c:numRef>
          </c:xVal>
          <c:yVal>
            <c:numRef>
              <c:f>Tracking!$DY$27:$DY$51</c:f>
              <c:numCache>
                <c:formatCode>0.00</c:formatCode>
                <c:ptCount val="25"/>
                <c:pt idx="0">
                  <c:v>14.209834922183795</c:v>
                </c:pt>
                <c:pt idx="1">
                  <c:v>14.35174402108037</c:v>
                </c:pt>
                <c:pt idx="2">
                  <c:v>14.393968702898547</c:v>
                </c:pt>
                <c:pt idx="3">
                  <c:v>14.019767833333333</c:v>
                </c:pt>
                <c:pt idx="4">
                  <c:v>14.079647731884057</c:v>
                </c:pt>
                <c:pt idx="5">
                  <c:v>13.629649264492752</c:v>
                </c:pt>
                <c:pt idx="6">
                  <c:v>13.34814268115942</c:v>
                </c:pt>
                <c:pt idx="7">
                  <c:v>12.712307659420292</c:v>
                </c:pt>
                <c:pt idx="8">
                  <c:v>12.381546379917184</c:v>
                </c:pt>
                <c:pt idx="9">
                  <c:v>11.723346879917184</c:v>
                </c:pt>
                <c:pt idx="10">
                  <c:v>11.575665836438924</c:v>
                </c:pt>
                <c:pt idx="11">
                  <c:v>10.825993379917184</c:v>
                </c:pt>
                <c:pt idx="12">
                  <c:v>10.424728151656314</c:v>
                </c:pt>
                <c:pt idx="13">
                  <c:v>9.6758258659420271</c:v>
                </c:pt>
                <c:pt idx="14">
                  <c:v>9.4692960760869571</c:v>
                </c:pt>
                <c:pt idx="15">
                  <c:v>8.9886785187747034</c:v>
                </c:pt>
                <c:pt idx="16">
                  <c:v>8.5188527796442681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01A4-48D9-8996-CC4CC2B769DA}"/>
            </c:ext>
          </c:extLst>
        </c:ser>
        <c:ser>
          <c:idx val="1"/>
          <c:order val="13"/>
          <c:tx>
            <c:strRef>
              <c:f>Tracking!$P$22</c:f>
              <c:strCache>
                <c:ptCount val="1"/>
                <c:pt idx="0">
                  <c:v>Haze Index, 5-Year Rolling - 20% Most Impaired Days</c:v>
                </c:pt>
              </c:strCache>
            </c:strRef>
          </c:tx>
          <c:spPr>
            <a:ln w="28575"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Tracking!$A$27:$A$51</c:f>
              <c:numCache>
                <c:formatCode>General</c:formatCode>
                <c:ptCount val="25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  <c:pt idx="20">
                  <c:v>2024</c:v>
                </c:pt>
                <c:pt idx="21">
                  <c:v>2025</c:v>
                </c:pt>
                <c:pt idx="22">
                  <c:v>2026</c:v>
                </c:pt>
                <c:pt idx="23">
                  <c:v>2027</c:v>
                </c:pt>
                <c:pt idx="24">
                  <c:v>2028</c:v>
                </c:pt>
              </c:numCache>
            </c:numRef>
          </c:xVal>
          <c:yVal>
            <c:numRef>
              <c:f>Tracking!$DX$27:$DX$51</c:f>
              <c:numCache>
                <c:formatCode>0.00</c:formatCode>
                <c:ptCount val="25"/>
                <c:pt idx="0">
                  <c:v>28.081298892572462</c:v>
                </c:pt>
                <c:pt idx="1">
                  <c:v>28.529723194057972</c:v>
                </c:pt>
                <c:pt idx="2">
                  <c:v>28.500803176666672</c:v>
                </c:pt>
                <c:pt idx="3">
                  <c:v>28.216665760000001</c:v>
                </c:pt>
                <c:pt idx="4">
                  <c:v>27.497587759999998</c:v>
                </c:pt>
                <c:pt idx="5">
                  <c:v>26.423528863333331</c:v>
                </c:pt>
                <c:pt idx="6">
                  <c:v>24.935616283333335</c:v>
                </c:pt>
                <c:pt idx="7">
                  <c:v>23.880025499999999</c:v>
                </c:pt>
                <c:pt idx="8">
                  <c:v>22.349363848484849</c:v>
                </c:pt>
                <c:pt idx="9">
                  <c:v>21.265386598484845</c:v>
                </c:pt>
                <c:pt idx="10">
                  <c:v>20.678952598484848</c:v>
                </c:pt>
                <c:pt idx="11">
                  <c:v>19.796364765151512</c:v>
                </c:pt>
                <c:pt idx="12">
                  <c:v>18.665632098484846</c:v>
                </c:pt>
                <c:pt idx="13">
                  <c:v>18.150217166666668</c:v>
                </c:pt>
                <c:pt idx="14">
                  <c:v>17.887737250000001</c:v>
                </c:pt>
                <c:pt idx="15">
                  <c:v>17.281382449275362</c:v>
                </c:pt>
                <c:pt idx="16">
                  <c:v>16.602300449275365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01A4-48D9-8996-CC4CC2B769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0138496"/>
        <c:axId val="50140672"/>
      </c:scatterChart>
      <c:valAx>
        <c:axId val="50138496"/>
        <c:scaling>
          <c:orientation val="minMax"/>
          <c:max val="2064"/>
          <c:min val="2000"/>
        </c:scaling>
        <c:delete val="0"/>
        <c:axPos val="b"/>
        <c:title>
          <c:tx>
            <c:rich>
              <a:bodyPr/>
              <a:lstStyle/>
              <a:p>
                <a:pPr>
                  <a:defRPr sz="1400">
                    <a:latin typeface="Arial" pitchFamily="34" charset="0"/>
                    <a:cs typeface="Arial" pitchFamily="34" charset="0"/>
                  </a:defRPr>
                </a:pPr>
                <a:r>
                  <a:rPr lang="en-US" sz="1400">
                    <a:latin typeface="Arial" pitchFamily="34" charset="0"/>
                    <a:cs typeface="Arial" pitchFamily="34" charset="0"/>
                  </a:rPr>
                  <a:t>Year</a:t>
                </a:r>
              </a:p>
            </c:rich>
          </c:tx>
          <c:layout>
            <c:manualLayout>
              <c:xMode val="edge"/>
              <c:yMode val="edge"/>
              <c:x val="0.47996699384329561"/>
              <c:y val="0.95947260697735481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400"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0140672"/>
        <c:crosses val="autoZero"/>
        <c:crossBetween val="midCat"/>
        <c:majorUnit val="4"/>
      </c:valAx>
      <c:valAx>
        <c:axId val="50140672"/>
        <c:scaling>
          <c:orientation val="minMax"/>
          <c:max val="31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400">
                    <a:latin typeface="Arial" pitchFamily="34" charset="0"/>
                    <a:cs typeface="Arial" pitchFamily="34" charset="0"/>
                  </a:defRPr>
                </a:pPr>
                <a:r>
                  <a:rPr lang="en-US" sz="1400">
                    <a:latin typeface="Arial" pitchFamily="34" charset="0"/>
                    <a:cs typeface="Arial" pitchFamily="34" charset="0"/>
                  </a:rPr>
                  <a:t>Haze Index (deciviews)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400"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0138496"/>
        <c:crosses val="autoZero"/>
        <c:crossBetween val="midCat"/>
        <c:majorUnit val="5"/>
      </c:valAx>
      <c:valAx>
        <c:axId val="50142592"/>
        <c:scaling>
          <c:orientation val="minMax"/>
          <c:max val="30"/>
          <c:min val="0"/>
        </c:scaling>
        <c:delete val="1"/>
        <c:axPos val="r"/>
        <c:numFmt formatCode="0.00" sourceLinked="1"/>
        <c:majorTickMark val="none"/>
        <c:minorTickMark val="none"/>
        <c:tickLblPos val="nextTo"/>
        <c:crossAx val="50144384"/>
        <c:crosses val="max"/>
        <c:crossBetween val="midCat"/>
      </c:valAx>
      <c:catAx>
        <c:axId val="50144384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crossAx val="50142592"/>
        <c:crosses val="max"/>
        <c:auto val="1"/>
        <c:lblAlgn val="ctr"/>
        <c:lblOffset val="100"/>
        <c:noMultiLvlLbl val="0"/>
      </c:catAx>
      <c:spPr>
        <a:ln>
          <a:solidFill>
            <a:schemeClr val="tx1"/>
          </a:solidFill>
        </a:ln>
      </c:spPr>
    </c:plotArea>
    <c:legend>
      <c:legendPos val="r"/>
      <c:legendEntry>
        <c:idx val="1"/>
        <c:delete val="1"/>
      </c:legendEntry>
      <c:layout>
        <c:manualLayout>
          <c:xMode val="edge"/>
          <c:yMode val="edge"/>
          <c:x val="0.50496691759683887"/>
          <c:y val="3.014897404397289E-2"/>
          <c:w val="0.43878999740417057"/>
          <c:h val="0.29563526193113909"/>
        </c:manualLayout>
      </c:layout>
      <c:overlay val="0"/>
      <c:spPr>
        <a:solidFill>
          <a:sysClr val="window" lastClr="FFFFFF"/>
        </a:solidFill>
        <a:ln>
          <a:solidFill>
            <a:sysClr val="windowText" lastClr="000000"/>
          </a:solidFill>
        </a:ln>
      </c:spPr>
      <c:txPr>
        <a:bodyPr/>
        <a:lstStyle/>
        <a:p>
          <a:pPr>
            <a:defRPr sz="1000" b="1">
              <a:latin typeface="Arial" pitchFamily="34" charset="0"/>
              <a:cs typeface="Arial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3"/>
          <c:order val="2"/>
          <c:tx>
            <c:strRef>
              <c:f>Species!$BG$2</c:f>
              <c:strCache>
                <c:ptCount val="1"/>
                <c:pt idx="0">
                  <c:v>Sulfate Extinction Fraction</c:v>
                </c:pt>
              </c:strCache>
            </c:strRef>
          </c:tx>
          <c:spPr>
            <a:solidFill>
              <a:srgbClr val="FDF733"/>
            </a:solidFill>
          </c:spPr>
          <c:invertIfNegative val="0"/>
          <c:cat>
            <c:numRef>
              <c:f>Species!$B$3:$B$14</c:f>
              <c:numCache>
                <c:formatCode>General</c:formatCode>
                <c:ptCount val="1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</c:numCache>
            </c:numRef>
          </c:cat>
          <c:val>
            <c:numRef>
              <c:f>Species!$BG$3:$BG$31</c:f>
              <c:numCache>
                <c:formatCode>0.00</c:formatCode>
                <c:ptCount val="29"/>
                <c:pt idx="0">
                  <c:v>2.6237517152695666</c:v>
                </c:pt>
                <c:pt idx="1">
                  <c:v>2.7431979831889106</c:v>
                </c:pt>
                <c:pt idx="2">
                  <c:v>2.283604743792806</c:v>
                </c:pt>
                <c:pt idx="3">
                  <c:v>2.4821048669557912</c:v>
                </c:pt>
                <c:pt idx="4">
                  <c:v>2.1202300197227908</c:v>
                </c:pt>
                <c:pt idx="5">
                  <c:v>1.658892424274933</c:v>
                </c:pt>
                <c:pt idx="6">
                  <c:v>2.0664585204369614</c:v>
                </c:pt>
                <c:pt idx="7">
                  <c:v>2.1265371028827835</c:v>
                </c:pt>
                <c:pt idx="8">
                  <c:v>1.7370022002974366</c:v>
                </c:pt>
                <c:pt idx="9">
                  <c:v>1.350615577488222</c:v>
                </c:pt>
                <c:pt idx="10">
                  <c:v>1.3079025449458637</c:v>
                </c:pt>
                <c:pt idx="11">
                  <c:v>1.6351642812974625</c:v>
                </c:pt>
                <c:pt idx="12">
                  <c:v>1.7398994103841987</c:v>
                </c:pt>
                <c:pt idx="13">
                  <c:v>1.1940103851754496</c:v>
                </c:pt>
                <c:pt idx="14">
                  <c:v>1.4815181748779673</c:v>
                </c:pt>
                <c:pt idx="15">
                  <c:v>0.873972947451092</c:v>
                </c:pt>
                <c:pt idx="16">
                  <c:v>0.8968771734873604</c:v>
                </c:pt>
                <c:pt idx="17">
                  <c:v>1.2198696357230812</c:v>
                </c:pt>
                <c:pt idx="18">
                  <c:v>0.93785030070832753</c:v>
                </c:pt>
                <c:pt idx="19">
                  <c:v>0.86063486837343472</c:v>
                </c:pt>
                <c:pt idx="20">
                  <c:v>1.0846768265023286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8B-4516-8112-665634289750}"/>
            </c:ext>
          </c:extLst>
        </c:ser>
        <c:ser>
          <c:idx val="4"/>
          <c:order val="3"/>
          <c:tx>
            <c:strRef>
              <c:f>Species!$BH$2</c:f>
              <c:strCache>
                <c:ptCount val="1"/>
                <c:pt idx="0">
                  <c:v>Nitrate Extinction Fraction</c:v>
                </c:pt>
              </c:strCache>
            </c:strRef>
          </c:tx>
          <c:spPr>
            <a:solidFill>
              <a:srgbClr val="ED462F"/>
            </a:solidFill>
          </c:spPr>
          <c:invertIfNegative val="0"/>
          <c:cat>
            <c:numRef>
              <c:f>Species!$B$3:$B$14</c:f>
              <c:numCache>
                <c:formatCode>General</c:formatCode>
                <c:ptCount val="1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</c:numCache>
            </c:numRef>
          </c:cat>
          <c:val>
            <c:numRef>
              <c:f>Species!$BH$3:$BH$31</c:f>
              <c:numCache>
                <c:formatCode>0.00</c:formatCode>
                <c:ptCount val="29"/>
                <c:pt idx="0">
                  <c:v>0.35822540365880723</c:v>
                </c:pt>
                <c:pt idx="1">
                  <c:v>0.4954178356450164</c:v>
                </c:pt>
                <c:pt idx="2">
                  <c:v>0.3679977515797066</c:v>
                </c:pt>
                <c:pt idx="3">
                  <c:v>0.3882154973338322</c:v>
                </c:pt>
                <c:pt idx="4">
                  <c:v>0.34266123786211261</c:v>
                </c:pt>
                <c:pt idx="5">
                  <c:v>0.33929751651663764</c:v>
                </c:pt>
                <c:pt idx="6">
                  <c:v>0.32593260255354062</c:v>
                </c:pt>
                <c:pt idx="7">
                  <c:v>0.25657109799070488</c:v>
                </c:pt>
                <c:pt idx="8">
                  <c:v>0.23364286776474677</c:v>
                </c:pt>
                <c:pt idx="9">
                  <c:v>0.17823579359591613</c:v>
                </c:pt>
                <c:pt idx="10">
                  <c:v>0.21980793084037983</c:v>
                </c:pt>
                <c:pt idx="11">
                  <c:v>0.20884878400501547</c:v>
                </c:pt>
                <c:pt idx="12">
                  <c:v>0.23955351378605927</c:v>
                </c:pt>
                <c:pt idx="13">
                  <c:v>0.17720653534825428</c:v>
                </c:pt>
                <c:pt idx="14">
                  <c:v>0.23292133182480745</c:v>
                </c:pt>
                <c:pt idx="15">
                  <c:v>0.19711092179076858</c:v>
                </c:pt>
                <c:pt idx="16">
                  <c:v>0.16791832148783331</c:v>
                </c:pt>
                <c:pt idx="17">
                  <c:v>0.25111537666754064</c:v>
                </c:pt>
                <c:pt idx="18">
                  <c:v>0.22858655149147603</c:v>
                </c:pt>
                <c:pt idx="19">
                  <c:v>0.18837374407700092</c:v>
                </c:pt>
                <c:pt idx="20">
                  <c:v>0.31497683463139736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28B-4516-8112-665634289750}"/>
            </c:ext>
          </c:extLst>
        </c:ser>
        <c:ser>
          <c:idx val="5"/>
          <c:order val="4"/>
          <c:tx>
            <c:strRef>
              <c:f>Species!$BI$2</c:f>
              <c:strCache>
                <c:ptCount val="1"/>
                <c:pt idx="0">
                  <c:v>Organic Carbon Mass Extinction Fraction</c:v>
                </c:pt>
              </c:strCache>
            </c:strRef>
          </c:tx>
          <c:spPr>
            <a:solidFill>
              <a:srgbClr val="64CE0E"/>
            </a:solidFill>
          </c:spPr>
          <c:invertIfNegative val="0"/>
          <c:cat>
            <c:numRef>
              <c:f>Species!$B$3:$B$14</c:f>
              <c:numCache>
                <c:formatCode>General</c:formatCode>
                <c:ptCount val="1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</c:numCache>
            </c:numRef>
          </c:cat>
          <c:val>
            <c:numRef>
              <c:f>Species!$BI$3:$BI$31</c:f>
              <c:numCache>
                <c:formatCode>0.00</c:formatCode>
                <c:ptCount val="29"/>
                <c:pt idx="0">
                  <c:v>0.79947096435403842</c:v>
                </c:pt>
                <c:pt idx="1">
                  <c:v>0.65875465078128803</c:v>
                </c:pt>
                <c:pt idx="2">
                  <c:v>0.89244759602913881</c:v>
                </c:pt>
                <c:pt idx="3">
                  <c:v>0.75957437315037035</c:v>
                </c:pt>
                <c:pt idx="4">
                  <c:v>0.94271653808823264</c:v>
                </c:pt>
                <c:pt idx="5">
                  <c:v>0.63065602363007467</c:v>
                </c:pt>
                <c:pt idx="6">
                  <c:v>0.7164628630299944</c:v>
                </c:pt>
                <c:pt idx="7">
                  <c:v>0.84123996792373834</c:v>
                </c:pt>
                <c:pt idx="8">
                  <c:v>0.69927953816284594</c:v>
                </c:pt>
                <c:pt idx="9">
                  <c:v>0.52931415777817004</c:v>
                </c:pt>
                <c:pt idx="10">
                  <c:v>0.57529665155020726</c:v>
                </c:pt>
                <c:pt idx="11">
                  <c:v>0.65699639327529835</c:v>
                </c:pt>
                <c:pt idx="12">
                  <c:v>0.7195811673176572</c:v>
                </c:pt>
                <c:pt idx="13">
                  <c:v>0.40927352876922451</c:v>
                </c:pt>
                <c:pt idx="14">
                  <c:v>0.539933354111365</c:v>
                </c:pt>
                <c:pt idx="15">
                  <c:v>0.48024107871510535</c:v>
                </c:pt>
                <c:pt idx="16">
                  <c:v>0.52473890010163116</c:v>
                </c:pt>
                <c:pt idx="17">
                  <c:v>0.81759584951850883</c:v>
                </c:pt>
                <c:pt idx="18">
                  <c:v>0.48089924346147189</c:v>
                </c:pt>
                <c:pt idx="19">
                  <c:v>0.51532279116089585</c:v>
                </c:pt>
                <c:pt idx="20">
                  <c:v>0.59367843377291674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28B-4516-8112-665634289750}"/>
            </c:ext>
          </c:extLst>
        </c:ser>
        <c:ser>
          <c:idx val="6"/>
          <c:order val="5"/>
          <c:tx>
            <c:strRef>
              <c:f>Species!$BJ$2</c:f>
              <c:strCache>
                <c:ptCount val="1"/>
                <c:pt idx="0">
                  <c:v>Light Absorbing Carbon Extinction Fraction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cat>
            <c:numRef>
              <c:f>Species!$B$3:$B$14</c:f>
              <c:numCache>
                <c:formatCode>General</c:formatCode>
                <c:ptCount val="1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</c:numCache>
            </c:numRef>
          </c:cat>
          <c:val>
            <c:numRef>
              <c:f>Species!$BJ$3:$BJ$31</c:f>
              <c:numCache>
                <c:formatCode>0.00</c:formatCode>
                <c:ptCount val="29"/>
                <c:pt idx="0">
                  <c:v>0.39758835294656708</c:v>
                </c:pt>
                <c:pt idx="1">
                  <c:v>0.31140234563196006</c:v>
                </c:pt>
                <c:pt idx="2">
                  <c:v>0.31077498918080892</c:v>
                </c:pt>
                <c:pt idx="3">
                  <c:v>0.28388635491676251</c:v>
                </c:pt>
                <c:pt idx="4">
                  <c:v>0.27228442355395321</c:v>
                </c:pt>
                <c:pt idx="5">
                  <c:v>0.27097906345710598</c:v>
                </c:pt>
                <c:pt idx="6">
                  <c:v>0.32340905442885276</c:v>
                </c:pt>
                <c:pt idx="7">
                  <c:v>0.27469256018869914</c:v>
                </c:pt>
                <c:pt idx="8">
                  <c:v>0.20224856550691142</c:v>
                </c:pt>
                <c:pt idx="9">
                  <c:v>0.15879957935290398</c:v>
                </c:pt>
                <c:pt idx="10">
                  <c:v>0.17010791856636198</c:v>
                </c:pt>
                <c:pt idx="11">
                  <c:v>0.19085194984743126</c:v>
                </c:pt>
                <c:pt idx="12">
                  <c:v>0.21661266565828158</c:v>
                </c:pt>
                <c:pt idx="13">
                  <c:v>0.10201086323692642</c:v>
                </c:pt>
                <c:pt idx="14">
                  <c:v>0.12609649356867716</c:v>
                </c:pt>
                <c:pt idx="15">
                  <c:v>8.1636753794099765E-2</c:v>
                </c:pt>
                <c:pt idx="16">
                  <c:v>0.11611302427566529</c:v>
                </c:pt>
                <c:pt idx="17">
                  <c:v>0.2352673508311518</c:v>
                </c:pt>
                <c:pt idx="18">
                  <c:v>0.17132581532485108</c:v>
                </c:pt>
                <c:pt idx="19">
                  <c:v>0.14168818247189266</c:v>
                </c:pt>
                <c:pt idx="20">
                  <c:v>0.19863998186432927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28B-4516-8112-665634289750}"/>
            </c:ext>
          </c:extLst>
        </c:ser>
        <c:ser>
          <c:idx val="7"/>
          <c:order val="6"/>
          <c:tx>
            <c:strRef>
              <c:f>Species!$BK$2</c:f>
              <c:strCache>
                <c:ptCount val="1"/>
                <c:pt idx="0">
                  <c:v>Soil Extinction Fraction</c:v>
                </c:pt>
              </c:strCache>
            </c:strRef>
          </c:tx>
          <c:spPr>
            <a:solidFill>
              <a:srgbClr val="8C4825"/>
            </a:solidFill>
          </c:spPr>
          <c:invertIfNegative val="0"/>
          <c:cat>
            <c:numRef>
              <c:f>Species!$B$3:$B$14</c:f>
              <c:numCache>
                <c:formatCode>General</c:formatCode>
                <c:ptCount val="1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</c:numCache>
            </c:numRef>
          </c:cat>
          <c:val>
            <c:numRef>
              <c:f>Species!$BK$3:$BK$31</c:f>
              <c:numCache>
                <c:formatCode>0.00</c:formatCode>
                <c:ptCount val="29"/>
                <c:pt idx="0">
                  <c:v>3.5553316149113674E-2</c:v>
                </c:pt>
                <c:pt idx="1">
                  <c:v>4.8791302702903175E-2</c:v>
                </c:pt>
                <c:pt idx="2">
                  <c:v>3.5179529163090202E-2</c:v>
                </c:pt>
                <c:pt idx="3">
                  <c:v>3.6446745141062754E-2</c:v>
                </c:pt>
                <c:pt idx="4">
                  <c:v>4.4690688651565787E-2</c:v>
                </c:pt>
                <c:pt idx="5">
                  <c:v>2.5581379250076773E-2</c:v>
                </c:pt>
                <c:pt idx="6">
                  <c:v>2.7041647665231181E-2</c:v>
                </c:pt>
                <c:pt idx="7">
                  <c:v>3.7008824831274614E-2</c:v>
                </c:pt>
                <c:pt idx="8">
                  <c:v>3.1779663982622192E-2</c:v>
                </c:pt>
                <c:pt idx="9">
                  <c:v>3.1093843440530303E-2</c:v>
                </c:pt>
                <c:pt idx="10">
                  <c:v>2.5352298317237357E-2</c:v>
                </c:pt>
                <c:pt idx="11">
                  <c:v>1.743035247065243E-2</c:v>
                </c:pt>
                <c:pt idx="12">
                  <c:v>3.3669386352364862E-2</c:v>
                </c:pt>
                <c:pt idx="13">
                  <c:v>1.3986989558974532E-2</c:v>
                </c:pt>
                <c:pt idx="14">
                  <c:v>1.6021021856730655E-2</c:v>
                </c:pt>
                <c:pt idx="15">
                  <c:v>1.0887186769376264E-2</c:v>
                </c:pt>
                <c:pt idx="16">
                  <c:v>1.2875060662159727E-2</c:v>
                </c:pt>
                <c:pt idx="17">
                  <c:v>2.022956291854788E-2</c:v>
                </c:pt>
                <c:pt idx="18">
                  <c:v>1.6616525098732144E-2</c:v>
                </c:pt>
                <c:pt idx="19">
                  <c:v>1.0200091581608471E-2</c:v>
                </c:pt>
                <c:pt idx="20">
                  <c:v>1.9204292371513183E-2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28B-4516-8112-665634289750}"/>
            </c:ext>
          </c:extLst>
        </c:ser>
        <c:ser>
          <c:idx val="8"/>
          <c:order val="7"/>
          <c:tx>
            <c:strRef>
              <c:f>Species!$BL$2</c:f>
              <c:strCache>
                <c:ptCount val="1"/>
                <c:pt idx="0">
                  <c:v>Coarse Mass Extinction Fraction</c:v>
                </c:pt>
              </c:strCache>
            </c:strRef>
          </c:tx>
          <c:spPr>
            <a:solidFill>
              <a:srgbClr val="BDBDBD"/>
            </a:solidFill>
          </c:spPr>
          <c:invertIfNegative val="0"/>
          <c:cat>
            <c:numRef>
              <c:f>Species!$B$3:$B$14</c:f>
              <c:numCache>
                <c:formatCode>General</c:formatCode>
                <c:ptCount val="1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</c:numCache>
            </c:numRef>
          </c:cat>
          <c:val>
            <c:numRef>
              <c:f>Species!$BL$3:$BL$31</c:f>
              <c:numCache>
                <c:formatCode>0.00</c:formatCode>
                <c:ptCount val="29"/>
                <c:pt idx="0">
                  <c:v>0.24303851250847985</c:v>
                </c:pt>
                <c:pt idx="1">
                  <c:v>0.22148121691530945</c:v>
                </c:pt>
                <c:pt idx="2">
                  <c:v>0.29606009361747043</c:v>
                </c:pt>
                <c:pt idx="3">
                  <c:v>0.22280816030716313</c:v>
                </c:pt>
                <c:pt idx="4">
                  <c:v>0.31355266816889005</c:v>
                </c:pt>
                <c:pt idx="5">
                  <c:v>0.24962895505166746</c:v>
                </c:pt>
                <c:pt idx="6">
                  <c:v>0.29214221436349319</c:v>
                </c:pt>
                <c:pt idx="7">
                  <c:v>0.28641287605098625</c:v>
                </c:pt>
                <c:pt idx="8">
                  <c:v>0.32216269676627063</c:v>
                </c:pt>
                <c:pt idx="9">
                  <c:v>0.33966769921907553</c:v>
                </c:pt>
                <c:pt idx="10">
                  <c:v>0.18188841249215937</c:v>
                </c:pt>
                <c:pt idx="11">
                  <c:v>0.31017227197921332</c:v>
                </c:pt>
                <c:pt idx="12">
                  <c:v>0.36132414880879804</c:v>
                </c:pt>
                <c:pt idx="13">
                  <c:v>0.19765315465835981</c:v>
                </c:pt>
                <c:pt idx="14">
                  <c:v>0.30725387778127111</c:v>
                </c:pt>
                <c:pt idx="15">
                  <c:v>0.26335412057281815</c:v>
                </c:pt>
                <c:pt idx="16">
                  <c:v>0.25848312908050652</c:v>
                </c:pt>
                <c:pt idx="17">
                  <c:v>0.34057313460294014</c:v>
                </c:pt>
                <c:pt idx="18">
                  <c:v>0.26564989063660188</c:v>
                </c:pt>
                <c:pt idx="19">
                  <c:v>0.19669505172938428</c:v>
                </c:pt>
                <c:pt idx="20">
                  <c:v>0.21902977030663515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28B-4516-8112-665634289750}"/>
            </c:ext>
          </c:extLst>
        </c:ser>
        <c:ser>
          <c:idx val="9"/>
          <c:order val="8"/>
          <c:tx>
            <c:strRef>
              <c:f>Species!$BM$2</c:f>
              <c:strCache>
                <c:ptCount val="1"/>
                <c:pt idx="0">
                  <c:v>Sea Salt Extinction Fraction</c:v>
                </c:pt>
              </c:strCache>
            </c:strRef>
          </c:tx>
          <c:spPr>
            <a:solidFill>
              <a:srgbClr val="224AFB"/>
            </a:solidFill>
          </c:spPr>
          <c:invertIfNegative val="0"/>
          <c:cat>
            <c:numRef>
              <c:f>Species!$B$3:$B$14</c:f>
              <c:numCache>
                <c:formatCode>General</c:formatCode>
                <c:ptCount val="1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</c:numCache>
            </c:numRef>
          </c:cat>
          <c:val>
            <c:numRef>
              <c:f>Species!$BM$3:$BM$31</c:f>
              <c:numCache>
                <c:formatCode>0.00</c:formatCode>
                <c:ptCount val="29"/>
                <c:pt idx="0">
                  <c:v>9.6925969954799795E-2</c:v>
                </c:pt>
                <c:pt idx="1">
                  <c:v>4.4173749194318254E-2</c:v>
                </c:pt>
                <c:pt idx="2">
                  <c:v>0.22883403914796269</c:v>
                </c:pt>
                <c:pt idx="3">
                  <c:v>0.24315727934522208</c:v>
                </c:pt>
                <c:pt idx="4">
                  <c:v>0.18338216428661822</c:v>
                </c:pt>
                <c:pt idx="5">
                  <c:v>0.28551397776187776</c:v>
                </c:pt>
                <c:pt idx="6">
                  <c:v>0.22046753015253309</c:v>
                </c:pt>
                <c:pt idx="7">
                  <c:v>0.13508801336454501</c:v>
                </c:pt>
                <c:pt idx="8">
                  <c:v>0.29162005276554837</c:v>
                </c:pt>
                <c:pt idx="9">
                  <c:v>0.20523774210787285</c:v>
                </c:pt>
                <c:pt idx="10">
                  <c:v>0.14678079546083525</c:v>
                </c:pt>
                <c:pt idx="11">
                  <c:v>0.26437235230184253</c:v>
                </c:pt>
                <c:pt idx="12">
                  <c:v>0.1928619912658272</c:v>
                </c:pt>
                <c:pt idx="13">
                  <c:v>0.17684259222039525</c:v>
                </c:pt>
                <c:pt idx="14">
                  <c:v>0.20611152325794363</c:v>
                </c:pt>
                <c:pt idx="15">
                  <c:v>0.19854869574700371</c:v>
                </c:pt>
                <c:pt idx="16">
                  <c:v>0.15187981341135451</c:v>
                </c:pt>
                <c:pt idx="17">
                  <c:v>0.11729786915460359</c:v>
                </c:pt>
                <c:pt idx="18">
                  <c:v>0.36609913755910417</c:v>
                </c:pt>
                <c:pt idx="19">
                  <c:v>0.1095355167622562</c:v>
                </c:pt>
                <c:pt idx="20">
                  <c:v>0.24635956090992825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28B-4516-8112-665634289750}"/>
            </c:ext>
          </c:extLst>
        </c:ser>
        <c:ser>
          <c:idx val="10"/>
          <c:order val="9"/>
          <c:tx>
            <c:strRef>
              <c:f>Species!$BN$2</c:f>
              <c:strCache>
                <c:ptCount val="1"/>
                <c:pt idx="0">
                  <c:v>Rayleigh Extinction Fraction</c:v>
                </c:pt>
              </c:strCache>
            </c:strRef>
          </c:tx>
          <c:spPr>
            <a:solidFill>
              <a:srgbClr val="FF99FF"/>
            </a:solidFill>
          </c:spPr>
          <c:invertIfNegative val="0"/>
          <c:cat>
            <c:numRef>
              <c:f>Species!$B$3:$B$14</c:f>
              <c:numCache>
                <c:formatCode>General</c:formatCode>
                <c:ptCount val="1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</c:numCache>
            </c:numRef>
          </c:cat>
          <c:val>
            <c:numRef>
              <c:f>Species!$BN$3:$BN$31</c:f>
              <c:numCache>
                <c:formatCode>0.00</c:formatCode>
                <c:ptCount val="29"/>
                <c:pt idx="0">
                  <c:v>4.3464154462592743</c:v>
                </c:pt>
                <c:pt idx="1">
                  <c:v>4.3510515981954434</c:v>
                </c:pt>
                <c:pt idx="2">
                  <c:v>4.3551747790410671</c:v>
                </c:pt>
                <c:pt idx="3">
                  <c:v>4.3535287654966774</c:v>
                </c:pt>
                <c:pt idx="4">
                  <c:v>4.3432796446158131</c:v>
                </c:pt>
                <c:pt idx="5">
                  <c:v>4.1955792847506324</c:v>
                </c:pt>
                <c:pt idx="6">
                  <c:v>4.2819882160495393</c:v>
                </c:pt>
                <c:pt idx="7">
                  <c:v>4.3183109898660135</c:v>
                </c:pt>
                <c:pt idx="8">
                  <c:v>4.2457603955091843</c:v>
                </c:pt>
                <c:pt idx="9">
                  <c:v>4.1280150603516876</c:v>
                </c:pt>
                <c:pt idx="10">
                  <c:v>4.0795303977943425</c:v>
                </c:pt>
                <c:pt idx="11">
                  <c:v>4.2255044246663731</c:v>
                </c:pt>
                <c:pt idx="12">
                  <c:v>4.2490428899049926</c:v>
                </c:pt>
                <c:pt idx="13">
                  <c:v>3.9828827632468098</c:v>
                </c:pt>
                <c:pt idx="14">
                  <c:v>4.1230461112373993</c:v>
                </c:pt>
                <c:pt idx="15">
                  <c:v>3.94380453111593</c:v>
                </c:pt>
                <c:pt idx="16">
                  <c:v>3.9556827688603482</c:v>
                </c:pt>
                <c:pt idx="17">
                  <c:v>4.180538025636598</c:v>
                </c:pt>
                <c:pt idx="18">
                  <c:v>4.0595619341710965</c:v>
                </c:pt>
                <c:pt idx="19">
                  <c:v>3.9241902210090296</c:v>
                </c:pt>
                <c:pt idx="20">
                  <c:v>4.1204787399021052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28B-4516-8112-6656342897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9125248"/>
        <c:axId val="69127168"/>
      </c:barChart>
      <c:lineChart>
        <c:grouping val="standard"/>
        <c:varyColors val="0"/>
        <c:ser>
          <c:idx val="2"/>
          <c:order val="0"/>
          <c:tx>
            <c:v>Natural Conditions</c:v>
          </c:tx>
          <c:spPr>
            <a:ln w="31750">
              <a:solidFill>
                <a:schemeClr val="accent1"/>
              </a:solidFill>
              <a:prstDash val="sysDot"/>
            </a:ln>
          </c:spPr>
          <c:marker>
            <c:symbol val="none"/>
          </c:marker>
          <c:cat>
            <c:numRef>
              <c:f>Species!$B$3:$B$31</c:f>
              <c:numCache>
                <c:formatCode>General</c:formatCode>
                <c:ptCount val="29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</c:numCache>
            </c:numRef>
          </c:cat>
          <c:val>
            <c:numRef>
              <c:f>Species!$G$3:$G$31</c:f>
              <c:numCache>
                <c:formatCode>0.00</c:formatCode>
                <c:ptCount val="29"/>
                <c:pt idx="0">
                  <c:v>4.6603568027</c:v>
                </c:pt>
                <c:pt idx="1">
                  <c:v>4.6603568027</c:v>
                </c:pt>
                <c:pt idx="2">
                  <c:v>4.6603568027</c:v>
                </c:pt>
                <c:pt idx="3">
                  <c:v>4.6603568027</c:v>
                </c:pt>
                <c:pt idx="4">
                  <c:v>4.6603568027</c:v>
                </c:pt>
                <c:pt idx="5">
                  <c:v>4.6603568027</c:v>
                </c:pt>
                <c:pt idx="6">
                  <c:v>4.6603568027</c:v>
                </c:pt>
                <c:pt idx="7">
                  <c:v>4.6603568027</c:v>
                </c:pt>
                <c:pt idx="8">
                  <c:v>4.6603568027</c:v>
                </c:pt>
                <c:pt idx="9">
                  <c:v>4.6603568027</c:v>
                </c:pt>
                <c:pt idx="10">
                  <c:v>4.6603568027</c:v>
                </c:pt>
                <c:pt idx="11">
                  <c:v>4.6603568027</c:v>
                </c:pt>
                <c:pt idx="12">
                  <c:v>4.6603568027</c:v>
                </c:pt>
                <c:pt idx="13">
                  <c:v>4.6603568027</c:v>
                </c:pt>
                <c:pt idx="14">
                  <c:v>4.6603568027</c:v>
                </c:pt>
                <c:pt idx="15">
                  <c:v>4.6603568027</c:v>
                </c:pt>
                <c:pt idx="16">
                  <c:v>4.6603568027</c:v>
                </c:pt>
                <c:pt idx="17">
                  <c:v>4.6603568027</c:v>
                </c:pt>
                <c:pt idx="18">
                  <c:v>4.6603568027</c:v>
                </c:pt>
                <c:pt idx="19">
                  <c:v>4.6603568027</c:v>
                </c:pt>
                <c:pt idx="20">
                  <c:v>4.6603568027</c:v>
                </c:pt>
                <c:pt idx="21">
                  <c:v>4.6603568027</c:v>
                </c:pt>
                <c:pt idx="22">
                  <c:v>4.6603568027</c:v>
                </c:pt>
                <c:pt idx="23">
                  <c:v>4.6603568027</c:v>
                </c:pt>
                <c:pt idx="24">
                  <c:v>4.6603568027</c:v>
                </c:pt>
                <c:pt idx="25">
                  <c:v>4.6603568027</c:v>
                </c:pt>
                <c:pt idx="26">
                  <c:v>4.6603568027</c:v>
                </c:pt>
                <c:pt idx="27">
                  <c:v>4.6603568027</c:v>
                </c:pt>
                <c:pt idx="28">
                  <c:v>4.6603568027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428B-4516-8112-665634289750}"/>
            </c:ext>
          </c:extLst>
        </c:ser>
        <c:ser>
          <c:idx val="1"/>
          <c:order val="1"/>
          <c:tx>
            <c:strRef>
              <c:f>Species!$BE$2</c:f>
              <c:strCache>
                <c:ptCount val="1"/>
                <c:pt idx="0">
                  <c:v>Haze Index - Annual</c:v>
                </c:pt>
              </c:strCache>
            </c:strRef>
          </c:tx>
          <c:spPr>
            <a:ln w="15875">
              <a:solidFill>
                <a:schemeClr val="tx1"/>
              </a:solidFill>
            </a:ln>
          </c:spPr>
          <c:marker>
            <c:symbol val="circle"/>
            <c:size val="7"/>
            <c:spPr>
              <a:solidFill>
                <a:schemeClr val="bg1"/>
              </a:solidFill>
              <a:ln w="12700">
                <a:solidFill>
                  <a:schemeClr val="tx1"/>
                </a:solidFill>
              </a:ln>
            </c:spPr>
          </c:marker>
          <c:cat>
            <c:numRef>
              <c:f>Species!$B$3:$B$31</c:f>
              <c:numCache>
                <c:formatCode>General</c:formatCode>
                <c:ptCount val="29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</c:numCache>
            </c:numRef>
          </c:cat>
          <c:val>
            <c:numRef>
              <c:f>Species!$BE$3:$BE$31</c:f>
              <c:numCache>
                <c:formatCode>0.00</c:formatCode>
                <c:ptCount val="29"/>
                <c:pt idx="0">
                  <c:v>8.9009695000000022</c:v>
                </c:pt>
                <c:pt idx="1">
                  <c:v>8.8742708333333322</c:v>
                </c:pt>
                <c:pt idx="2">
                  <c:v>8.7700729166666651</c:v>
                </c:pt>
                <c:pt idx="3">
                  <c:v>8.7697208333333361</c:v>
                </c:pt>
                <c:pt idx="4">
                  <c:v>8.5627970833333347</c:v>
                </c:pt>
                <c:pt idx="5">
                  <c:v>7.6561283333333314</c:v>
                </c:pt>
                <c:pt idx="6">
                  <c:v>8.2539025000000006</c:v>
                </c:pt>
                <c:pt idx="7">
                  <c:v>8.275860833333331</c:v>
                </c:pt>
                <c:pt idx="8">
                  <c:v>7.7634958333333328</c:v>
                </c:pt>
                <c:pt idx="9">
                  <c:v>6.9209791666666662</c:v>
                </c:pt>
                <c:pt idx="10">
                  <c:v>6.706666666666667</c:v>
                </c:pt>
                <c:pt idx="11">
                  <c:v>7.5093412499999994</c:v>
                </c:pt>
                <c:pt idx="12">
                  <c:v>7.7525445833333331</c:v>
                </c:pt>
                <c:pt idx="13">
                  <c:v>6.2538669565217395</c:v>
                </c:pt>
                <c:pt idx="14">
                  <c:v>7.032901739130434</c:v>
                </c:pt>
                <c:pt idx="15">
                  <c:v>6.0495565217391309</c:v>
                </c:pt>
                <c:pt idx="16">
                  <c:v>6.0845679166666677</c:v>
                </c:pt>
                <c:pt idx="17">
                  <c:v>7.18248695652174</c:v>
                </c:pt>
                <c:pt idx="18">
                  <c:v>6.5265890909090905</c:v>
                </c:pt>
                <c:pt idx="19">
                  <c:v>5.9466399999999986</c:v>
                </c:pt>
                <c:pt idx="20">
                  <c:v>6.7970445833333324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428B-4516-8112-665634289750}"/>
            </c:ext>
          </c:extLst>
        </c:ser>
        <c:ser>
          <c:idx val="12"/>
          <c:order val="10"/>
          <c:tx>
            <c:strRef>
              <c:f>Species!$J$2</c:f>
              <c:strCache>
                <c:ptCount val="1"/>
                <c:pt idx="0">
                  <c:v>Haze Index - 5-Year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cat>
            <c:numRef>
              <c:f>Species!$B$3:$B$31</c:f>
              <c:numCache>
                <c:formatCode>General</c:formatCode>
                <c:ptCount val="29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</c:numCache>
            </c:numRef>
          </c:cat>
          <c:val>
            <c:numRef>
              <c:f>Species!$J$3:$J$31</c:f>
              <c:numCache>
                <c:formatCode>0.00</c:formatCode>
                <c:ptCount val="29"/>
                <c:pt idx="4">
                  <c:v>8.7755662333333344</c:v>
                </c:pt>
                <c:pt idx="5">
                  <c:v>8.5265980000000017</c:v>
                </c:pt>
                <c:pt idx="6">
                  <c:v>8.4025243333333339</c:v>
                </c:pt>
                <c:pt idx="7">
                  <c:v>8.3036819166666671</c:v>
                </c:pt>
                <c:pt idx="8">
                  <c:v>8.1024369166666652</c:v>
                </c:pt>
                <c:pt idx="9">
                  <c:v>7.7740733333333321</c:v>
                </c:pt>
                <c:pt idx="10">
                  <c:v>7.5841809999999992</c:v>
                </c:pt>
                <c:pt idx="11">
                  <c:v>7.4352687499999988</c:v>
                </c:pt>
                <c:pt idx="12">
                  <c:v>7.3306054999999999</c:v>
                </c:pt>
                <c:pt idx="13">
                  <c:v>7.0286797246376809</c:v>
                </c:pt>
                <c:pt idx="14">
                  <c:v>7.0510642391304348</c:v>
                </c:pt>
                <c:pt idx="15">
                  <c:v>6.9196422101449269</c:v>
                </c:pt>
                <c:pt idx="16">
                  <c:v>6.634687543478262</c:v>
                </c:pt>
                <c:pt idx="17">
                  <c:v>6.5206760181159424</c:v>
                </c:pt>
                <c:pt idx="18">
                  <c:v>6.5752204449934126</c:v>
                </c:pt>
                <c:pt idx="19">
                  <c:v>6.3579680971673254</c:v>
                </c:pt>
                <c:pt idx="20">
                  <c:v>6.5074657094861665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428B-4516-8112-665634289750}"/>
            </c:ext>
          </c:extLst>
        </c:ser>
        <c:ser>
          <c:idx val="0"/>
          <c:order val="11"/>
          <c:tx>
            <c:strRef>
              <c:f>Species!$C$2</c:f>
              <c:strCache>
                <c:ptCount val="1"/>
                <c:pt idx="0">
                  <c:v>No Degradation</c:v>
                </c:pt>
              </c:strCache>
            </c:strRef>
          </c:tx>
          <c:spPr>
            <a:ln w="22225">
              <a:solidFill>
                <a:schemeClr val="tx1"/>
              </a:solidFill>
              <a:prstDash val="dash"/>
            </a:ln>
          </c:spPr>
          <c:marker>
            <c:symbol val="none"/>
          </c:marker>
          <c:cat>
            <c:numRef>
              <c:f>Species!$B$3:$B$31</c:f>
              <c:numCache>
                <c:formatCode>General</c:formatCode>
                <c:ptCount val="29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</c:numCache>
            </c:numRef>
          </c:cat>
          <c:val>
            <c:numRef>
              <c:f>Species!$C$3:$C$31</c:f>
              <c:numCache>
                <c:formatCode>0.00</c:formatCode>
                <c:ptCount val="29"/>
                <c:pt idx="4">
                  <c:v>8.7755662333333344</c:v>
                </c:pt>
                <c:pt idx="5">
                  <c:v>8.7755662333333344</c:v>
                </c:pt>
                <c:pt idx="6">
                  <c:v>8.7755662333333344</c:v>
                </c:pt>
                <c:pt idx="7">
                  <c:v>8.7755662333333344</c:v>
                </c:pt>
                <c:pt idx="8">
                  <c:v>8.7755662333333344</c:v>
                </c:pt>
                <c:pt idx="9">
                  <c:v>8.7755662333333344</c:v>
                </c:pt>
                <c:pt idx="10">
                  <c:v>8.7755662333333344</c:v>
                </c:pt>
                <c:pt idx="11">
                  <c:v>8.7755662333333344</c:v>
                </c:pt>
                <c:pt idx="12">
                  <c:v>8.7755662333333344</c:v>
                </c:pt>
                <c:pt idx="13">
                  <c:v>8.7755662333333344</c:v>
                </c:pt>
                <c:pt idx="14">
                  <c:v>8.7755662333333344</c:v>
                </c:pt>
                <c:pt idx="15">
                  <c:v>8.7755662333333344</c:v>
                </c:pt>
                <c:pt idx="16">
                  <c:v>8.7755662333333344</c:v>
                </c:pt>
                <c:pt idx="17">
                  <c:v>8.7755662333333344</c:v>
                </c:pt>
                <c:pt idx="18">
                  <c:v>8.7755662333333344</c:v>
                </c:pt>
                <c:pt idx="19">
                  <c:v>8.7755662333333344</c:v>
                </c:pt>
                <c:pt idx="20">
                  <c:v>8.7755662333333344</c:v>
                </c:pt>
                <c:pt idx="21">
                  <c:v>8.7755662333333344</c:v>
                </c:pt>
                <c:pt idx="22">
                  <c:v>8.7755662333333344</c:v>
                </c:pt>
                <c:pt idx="23">
                  <c:v>8.7755662333333344</c:v>
                </c:pt>
                <c:pt idx="24">
                  <c:v>8.7755662333333344</c:v>
                </c:pt>
                <c:pt idx="25">
                  <c:v>8.7755662333333344</c:v>
                </c:pt>
                <c:pt idx="26">
                  <c:v>8.7755662333333344</c:v>
                </c:pt>
                <c:pt idx="27">
                  <c:v>8.7755662333333344</c:v>
                </c:pt>
                <c:pt idx="28">
                  <c:v>8.7755662333333344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428B-4516-8112-665634289750}"/>
            </c:ext>
          </c:extLst>
        </c:ser>
        <c:ser>
          <c:idx val="14"/>
          <c:order val="12"/>
          <c:tx>
            <c:strRef>
              <c:f>Species!$K$2</c:f>
              <c:strCache>
                <c:ptCount val="1"/>
                <c:pt idx="0">
                  <c:v>Base Case - 20% Clearest</c:v>
                </c:pt>
              </c:strCache>
            </c:strRef>
          </c:tx>
          <c:spPr>
            <a:ln>
              <a:noFill/>
            </a:ln>
          </c:spPr>
          <c:marker>
            <c:symbol val="x"/>
            <c:size val="7"/>
            <c:spPr>
              <a:noFill/>
              <a:ln>
                <a:solidFill>
                  <a:srgbClr val="FF0000"/>
                </a:solidFill>
              </a:ln>
            </c:spPr>
          </c:marker>
          <c:cat>
            <c:numRef>
              <c:f>Species!$B$3:$B$31</c:f>
              <c:numCache>
                <c:formatCode>General</c:formatCode>
                <c:ptCount val="29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</c:numCache>
            </c:numRef>
          </c:cat>
          <c:val>
            <c:numRef>
              <c:f>Species!$K$3:$K$31</c:f>
              <c:numCache>
                <c:formatCode>0.00</c:formatCode>
                <c:ptCount val="29"/>
                <c:pt idx="28">
                  <c:v>6.33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F7-4DB5-AC70-0ADDFEC21DEF}"/>
            </c:ext>
          </c:extLst>
        </c:ser>
        <c:ser>
          <c:idx val="13"/>
          <c:order val="13"/>
          <c:tx>
            <c:v>Reasonable Progress Goal (RPG)</c:v>
          </c:tx>
          <c:spPr>
            <a:ln>
              <a:noFill/>
            </a:ln>
          </c:spPr>
          <c:marker>
            <c:symbol val="plus"/>
            <c:size val="7"/>
            <c:spPr>
              <a:ln>
                <a:solidFill>
                  <a:schemeClr val="tx1"/>
                </a:solidFill>
              </a:ln>
            </c:spPr>
          </c:marker>
          <c:cat>
            <c:numRef>
              <c:f>Species!$B$3:$B$31</c:f>
              <c:numCache>
                <c:formatCode>General</c:formatCode>
                <c:ptCount val="29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</c:numCache>
            </c:numRef>
          </c:cat>
          <c:val>
            <c:numRef>
              <c:f>Species!$L$3:$L$31</c:f>
              <c:numCache>
                <c:formatCode>0.00</c:formatCode>
                <c:ptCount val="29"/>
                <c:pt idx="28">
                  <c:v>6.33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428B-4516-8112-665634289750}"/>
            </c:ext>
          </c:extLst>
        </c:ser>
        <c:ser>
          <c:idx val="11"/>
          <c:order val="14"/>
          <c:tx>
            <c:v>Straight Line Path to RPG</c:v>
          </c:tx>
          <c:spPr>
            <a:ln w="22225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numRef>
              <c:f>Species!$B$3:$B$31</c:f>
              <c:numCache>
                <c:formatCode>General</c:formatCode>
                <c:ptCount val="29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</c:numCache>
            </c:numRef>
          </c:cat>
          <c:val>
            <c:numRef>
              <c:f>Species!$E$3:$E$31</c:f>
              <c:numCache>
                <c:formatCode>0.00</c:formatCode>
                <c:ptCount val="29"/>
                <c:pt idx="4">
                  <c:v>8.7755662333333344</c:v>
                </c:pt>
                <c:pt idx="5">
                  <c:v>8.6736676402777793</c:v>
                </c:pt>
                <c:pt idx="6">
                  <c:v>8.5717690472222241</c:v>
                </c:pt>
                <c:pt idx="7">
                  <c:v>8.4698704541666689</c:v>
                </c:pt>
                <c:pt idx="8">
                  <c:v>8.3679718611111138</c:v>
                </c:pt>
                <c:pt idx="9">
                  <c:v>8.2660732680555586</c:v>
                </c:pt>
                <c:pt idx="10">
                  <c:v>8.1641746750000035</c:v>
                </c:pt>
                <c:pt idx="11">
                  <c:v>8.0622760819444483</c:v>
                </c:pt>
                <c:pt idx="12">
                  <c:v>7.9603774888888932</c:v>
                </c:pt>
                <c:pt idx="13">
                  <c:v>7.858478895833338</c:v>
                </c:pt>
                <c:pt idx="14">
                  <c:v>7.7565803027777829</c:v>
                </c:pt>
                <c:pt idx="15">
                  <c:v>7.6546817097222277</c:v>
                </c:pt>
                <c:pt idx="16">
                  <c:v>7.5527831166666726</c:v>
                </c:pt>
                <c:pt idx="17">
                  <c:v>7.4508845236111174</c:v>
                </c:pt>
                <c:pt idx="18">
                  <c:v>7.3489859305555623</c:v>
                </c:pt>
                <c:pt idx="19">
                  <c:v>7.2470873375000071</c:v>
                </c:pt>
                <c:pt idx="20">
                  <c:v>7.145188744444452</c:v>
                </c:pt>
                <c:pt idx="21">
                  <c:v>7.0432901513888968</c:v>
                </c:pt>
                <c:pt idx="22">
                  <c:v>6.9413915583333416</c:v>
                </c:pt>
                <c:pt idx="23">
                  <c:v>6.8394929652777865</c:v>
                </c:pt>
                <c:pt idx="24">
                  <c:v>6.7375943722222313</c:v>
                </c:pt>
                <c:pt idx="25">
                  <c:v>6.6356957791666762</c:v>
                </c:pt>
                <c:pt idx="26">
                  <c:v>6.533797186111121</c:v>
                </c:pt>
                <c:pt idx="27">
                  <c:v>6.4318985930555659</c:v>
                </c:pt>
                <c:pt idx="28">
                  <c:v>6.33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428B-4516-8112-6656342897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125248"/>
        <c:axId val="69127168"/>
      </c:lineChart>
      <c:catAx>
        <c:axId val="6912524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 sz="1200"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69127168"/>
        <c:crosses val="autoZero"/>
        <c:auto val="1"/>
        <c:lblAlgn val="ctr"/>
        <c:lblOffset val="100"/>
        <c:noMultiLvlLbl val="0"/>
      </c:catAx>
      <c:valAx>
        <c:axId val="69127168"/>
        <c:scaling>
          <c:orientation val="minMax"/>
          <c:max val="31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400"/>
                </a:pPr>
                <a:r>
                  <a:rPr lang="en-US" sz="1400"/>
                  <a:t>Haze Index (deciviews)</a:t>
                </a:r>
              </a:p>
            </c:rich>
          </c:tx>
          <c:overlay val="0"/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1200"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69125248"/>
        <c:crosses val="autoZero"/>
        <c:crossBetween val="between"/>
        <c:majorUnit val="5"/>
      </c:valAx>
    </c:plotArea>
    <c:legend>
      <c:legendPos val="r"/>
      <c:overlay val="0"/>
      <c:spPr>
        <a:solidFill>
          <a:schemeClr val="bg1"/>
        </a:solidFill>
        <a:ln>
          <a:solidFill>
            <a:schemeClr val="tx1"/>
          </a:solidFill>
        </a:ln>
      </c:spPr>
    </c:legend>
    <c:plotVisOnly val="1"/>
    <c:dispBlanksAs val="gap"/>
    <c:showDLblsOverMax val="0"/>
  </c:chart>
  <c:spPr>
    <a:ln>
      <a:noFill/>
    </a:ln>
  </c:sp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3.bin"/></Relationships>
</file>

<file path=xl/chart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4.bin"/></Relationships>
</file>

<file path=xl/chart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5.bin"/></Relationships>
</file>

<file path=xl/chart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6.bin"/></Relationships>
</file>

<file path=xl/chart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7.bin"/></Relationships>
</file>

<file path=xl/chart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8.bin"/></Relationships>
</file>

<file path=xl/chart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9.bin"/></Relationships>
</file>

<file path=xl/chart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10.bin"/></Relationships>
</file>

<file path=xl/chart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11.bin"/></Relationships>
</file>

<file path=xl/chart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12.bin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13.bin"/></Relationships>
</file>

<file path=xl/chart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14.bin"/></Relationships>
</file>

<file path=xl/chart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15.bin"/></Relationships>
</file>

<file path=xl/chart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16.bin"/></Relationships>
</file>

<file path=xl/chart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17.bin"/></Relationships>
</file>

<file path=xl/chart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chart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4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chart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chart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chart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chart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/>
  <sheetViews>
    <sheetView workbookViewId="0" zoomToFit="1"/>
  </sheetViews>
  <pageMargins left="0.7" right="0.7" top="0.75" bottom="0.75" header="0.3" footer="0.3"/>
  <pageSetup orientation="landscape" r:id="rId1"/>
  <drawing r:id="rId2"/>
</chartsheet>
</file>

<file path=xl/chartsheets/sheet10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B00-000000000000}">
  <sheetPr/>
  <sheetViews>
    <sheetView workbookViewId="0" zoomToFit="1"/>
  </sheetViews>
  <pageMargins left="0.7" right="0.7" top="0.75" bottom="0.75" header="0.3" footer="0.3"/>
  <pageSetup orientation="landscape" r:id="rId1"/>
  <drawing r:id="rId2"/>
</chartsheet>
</file>

<file path=xl/chartsheets/sheet1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C00-000000000000}">
  <sheetPr/>
  <sheetViews>
    <sheetView workbookViewId="0" zoomToFit="1"/>
  </sheetViews>
  <pageMargins left="0.7" right="0.7" top="0.75" bottom="0.75" header="0.3" footer="0.3"/>
  <pageSetup orientation="landscape" r:id="rId1"/>
  <drawing r:id="rId2"/>
</chartsheet>
</file>

<file path=xl/chartsheets/sheet1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D00-000000000000}">
  <sheetPr/>
  <sheetViews>
    <sheetView workbookViewId="0" zoomToFit="1"/>
  </sheetViews>
  <pageMargins left="0.7" right="0.7" top="0.75" bottom="0.75" header="0.3" footer="0.3"/>
  <pageSetup orientation="landscape" r:id="rId1"/>
  <drawing r:id="rId2"/>
</chartsheet>
</file>

<file path=xl/chartsheets/sheet1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E00-000000000000}">
  <sheetPr/>
  <sheetViews>
    <sheetView workbookViewId="0" zoomToFit="1"/>
  </sheetViews>
  <pageMargins left="0.7" right="0.7" top="0.75" bottom="0.75" header="0.3" footer="0.3"/>
  <pageSetup orientation="landscape" r:id="rId1"/>
  <drawing r:id="rId2"/>
</chartsheet>
</file>

<file path=xl/chartsheets/sheet1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F00-000000000000}">
  <sheetPr/>
  <sheetViews>
    <sheetView workbookViewId="0" zoomToFit="1"/>
  </sheetViews>
  <pageMargins left="0.7" right="0.7" top="0.75" bottom="0.75" header="0.3" footer="0.3"/>
  <pageSetup orientation="landscape" r:id="rId1"/>
  <drawing r:id="rId2"/>
</chartsheet>
</file>

<file path=xl/chartsheets/sheet15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1000-000000000000}">
  <sheetPr/>
  <sheetViews>
    <sheetView workbookViewId="0" zoomToFit="1"/>
  </sheetViews>
  <pageMargins left="0.7" right="0.7" top="0.75" bottom="0.75" header="0.3" footer="0.3"/>
  <pageSetup orientation="landscape" r:id="rId1"/>
  <drawing r:id="rId2"/>
</chartsheet>
</file>

<file path=xl/chartsheets/sheet16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1100-000000000000}">
  <sheetPr/>
  <sheetViews>
    <sheetView workbookViewId="0" zoomToFit="1"/>
  </sheetViews>
  <pageMargins left="0.7" right="0.7" top="0.75" bottom="0.75" header="0.3" footer="0.3"/>
  <pageSetup orientation="landscape" r:id="rId1"/>
  <drawing r:id="rId2"/>
</chartsheet>
</file>

<file path=xl/chartsheets/sheet17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1200-000000000000}">
  <sheetPr/>
  <sheetViews>
    <sheetView workbookViewId="0" zoomToFit="1"/>
  </sheetViews>
  <pageMargins left="0.7" right="0.7" top="0.75" bottom="0.75" header="0.3" footer="0.3"/>
  <pageSetup orientation="landscape" r:id="rId1"/>
  <drawing r:id="rId2"/>
</chartsheet>
</file>

<file path=xl/chartsheets/sheet18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1300-000000000000}">
  <sheetPr/>
  <sheetViews>
    <sheetView workbookViewId="0" zoomToFit="1"/>
  </sheetViews>
  <pageMargins left="0.7" right="0.7" top="0.75" bottom="0.75" header="0.3" footer="0.3"/>
  <pageSetup orientation="landscape" r:id="rId1"/>
  <drawing r:id="rId2"/>
</chartsheet>
</file>

<file path=xl/chartsheets/sheet19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1400-000000000000}">
  <sheetPr/>
  <sheetViews>
    <sheetView workbookViewId="0" zoomToFit="1"/>
  </sheetViews>
  <pageMargins left="0.7" right="0.7" top="0.75" bottom="0.75" header="0.3" footer="0.3"/>
  <pageSetup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200-000000000000}">
  <sheetPr/>
  <sheetViews>
    <sheetView workbookViewId="0" zoomToFit="1"/>
  </sheetViews>
  <pageMargins left="0.7" right="0.7" top="0.75" bottom="0.75" header="0.3" footer="0.3"/>
  <drawing r:id="rId1"/>
</chartsheet>
</file>

<file path=xl/chartsheets/sheet20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1500-000000000000}">
  <sheetPr/>
  <sheetViews>
    <sheetView workbookViewId="0" zoomToFit="1"/>
  </sheetViews>
  <pageMargins left="0.7" right="0.7" top="0.75" bottom="0.75" header="0.3" footer="0.3"/>
  <pageSetup orientation="landscape" r:id="rId1"/>
  <drawing r:id="rId2"/>
</chartsheet>
</file>

<file path=xl/chartsheets/sheet2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1600-000000000000}">
  <sheetPr/>
  <sheetViews>
    <sheetView workbookViewId="0" zoomToFit="1"/>
  </sheetViews>
  <pageMargins left="0.7" right="0.7" top="0.75" bottom="0.75" header="0.3" footer="0.3"/>
  <pageSetup orientation="landscape" r:id="rId1"/>
  <drawing r:id="rId2"/>
</chartsheet>
</file>

<file path=xl/chartsheets/sheet2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1700-000000000000}">
  <sheetPr/>
  <sheetViews>
    <sheetView workbookViewId="0" zoomToFit="1"/>
  </sheetViews>
  <pageMargins left="0.7" right="0.7" top="0.75" bottom="0.75" header="0.3" footer="0.3"/>
  <pageSetup orientation="landscape" r:id="rId1"/>
  <drawing r:id="rId2"/>
</chartsheet>
</file>

<file path=xl/chartsheets/sheet2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1800-000000000000}">
  <sheetPr/>
  <sheetViews>
    <sheetView workbookViewId="0" zoomToFit="1"/>
  </sheetViews>
  <pageMargins left="0.7" right="0.7" top="0.75" bottom="0.75" header="0.3" footer="0.3"/>
  <pageSetup orientation="landscape" r:id="rId1"/>
  <drawing r:id="rId2"/>
</chartsheet>
</file>

<file path=xl/chartsheets/sheet2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1900-000000000000}">
  <sheetPr/>
  <sheetViews>
    <sheetView workbookViewId="0" zoomToFit="1"/>
  </sheetViews>
  <pageMargins left="0.7" right="0.7" top="0.75" bottom="0.75" header="0.3" footer="0.3"/>
  <pageSetup orientation="landscape" r:id="rId1"/>
  <drawing r:id="rId2"/>
</chartsheet>
</file>

<file path=xl/chartsheets/sheet25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1B00-000000000000}">
  <sheetPr/>
  <sheetViews>
    <sheetView workbookViewId="0" zoomToFit="1"/>
  </sheetViews>
  <pageMargins left="0.7" right="0.7" top="0.75" bottom="0.75" header="0.3" footer="0.3"/>
  <drawing r:id="rId1"/>
</chartsheet>
</file>

<file path=xl/chartsheets/sheet26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1C00-000000000000}">
  <sheetPr/>
  <sheetViews>
    <sheetView workbookViewId="0" zoomToFit="1"/>
  </sheetViews>
  <pageMargins left="0.7" right="0.7" top="0.75" bottom="0.75" header="0.3" footer="0.3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300-000000000000}">
  <sheetPr/>
  <sheetViews>
    <sheetView workbookViewId="0" zoomToFit="1"/>
  </sheetViews>
  <pageMargins left="0.7" right="0.7" top="0.75" bottom="0.75" header="0.3" footer="0.3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400-000000000000}">
  <sheetPr/>
  <sheetViews>
    <sheetView workbookViewId="0" zoomToFit="1"/>
  </sheetViews>
  <pageMargins left="0.7" right="0.7" top="0.75" bottom="0.75" header="0.3" footer="0.3"/>
  <drawing r:id="rId1"/>
</chartsheet>
</file>

<file path=xl/chartsheets/sheet5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500-000000000000}">
  <sheetPr/>
  <sheetViews>
    <sheetView workbookViewId="0" zoomToFit="1"/>
  </sheetViews>
  <pageMargins left="0.7" right="0.7" top="0.75" bottom="0.75" header="0.3" footer="0.3"/>
  <drawing r:id="rId1"/>
</chartsheet>
</file>

<file path=xl/chartsheets/sheet6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600-000000000000}">
  <sheetPr>
    <tabColor theme="9" tint="0.59999389629810485"/>
  </sheetPr>
  <sheetViews>
    <sheetView workbookViewId="0" zoomToFit="1"/>
  </sheetViews>
  <pageMargins left="0.7" right="0.7" top="0.75" bottom="0.75" header="0.3" footer="0.3"/>
  <drawing r:id="rId1"/>
</chartsheet>
</file>

<file path=xl/chartsheets/sheet7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700-000000000000}">
  <sheetPr>
    <tabColor theme="9" tint="0.59999389629810485"/>
  </sheetPr>
  <sheetViews>
    <sheetView workbookViewId="0" zoomToFit="1"/>
  </sheetViews>
  <pageMargins left="0.7" right="0.7" top="0.75" bottom="0.75" header="0.3" footer="0.3"/>
  <drawing r:id="rId1"/>
</chartsheet>
</file>

<file path=xl/chartsheets/sheet8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800-000000000000}">
  <sheetPr>
    <tabColor theme="9" tint="0.59999389629810485"/>
  </sheetPr>
  <sheetViews>
    <sheetView workbookViewId="0" zoomToFit="1"/>
  </sheetViews>
  <pageMargins left="0.7" right="0.7" top="0.75" bottom="0.75" header="0.3" footer="0.3"/>
  <drawing r:id="rId1"/>
</chartsheet>
</file>

<file path=xl/chartsheets/sheet9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A00-000000000000}">
  <sheetPr/>
  <sheetViews>
    <sheetView workbookViewId="0" zoomToFit="1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0.94546</cdr:x>
      <cdr:y>0.02495</cdr:y>
    </cdr:from>
    <cdr:to>
      <cdr:x>0.94562</cdr:x>
      <cdr:y>0.86256</cdr:y>
    </cdr:to>
    <cdr:cxnSp macro="">
      <cdr:nvCxnSpPr>
        <cdr:cNvPr id="2" name="Straight Connector 1">
          <a:extLst xmlns:a="http://schemas.openxmlformats.org/drawingml/2006/main">
            <a:ext uri="{FF2B5EF4-FFF2-40B4-BE49-F238E27FC236}">
              <a16:creationId xmlns:a16="http://schemas.microsoft.com/office/drawing/2014/main" id="{BD8C9E80-8819-4998-8BC4-745FC03A7462}"/>
            </a:ext>
          </a:extLst>
        </cdr:cNvPr>
        <cdr:cNvCxnSpPr/>
      </cdr:nvCxnSpPr>
      <cdr:spPr>
        <a:xfrm xmlns:a="http://schemas.openxmlformats.org/drawingml/2006/main" flipH="1">
          <a:off x="8166622" y="156576"/>
          <a:ext cx="1392" cy="5256931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tx1">
              <a:lumMod val="50000"/>
              <a:lumOff val="50000"/>
            </a:schemeClr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0.94546</cdr:x>
      <cdr:y>0.02888</cdr:y>
    </cdr:from>
    <cdr:to>
      <cdr:x>0.94562</cdr:x>
      <cdr:y>0.8665</cdr:y>
    </cdr:to>
    <cdr:cxnSp macro="">
      <cdr:nvCxnSpPr>
        <cdr:cNvPr id="4" name="Straight Connector 3">
          <a:extLst xmlns:a="http://schemas.openxmlformats.org/drawingml/2006/main">
            <a:ext uri="{FF2B5EF4-FFF2-40B4-BE49-F238E27FC236}">
              <a16:creationId xmlns:a16="http://schemas.microsoft.com/office/drawing/2014/main" id="{E294FB92-86A4-462F-8DA0-DD804D8AFBF1}"/>
            </a:ext>
          </a:extLst>
        </cdr:cNvPr>
        <cdr:cNvCxnSpPr/>
      </cdr:nvCxnSpPr>
      <cdr:spPr>
        <a:xfrm xmlns:a="http://schemas.openxmlformats.org/drawingml/2006/main" flipH="1">
          <a:off x="8166622" y="181279"/>
          <a:ext cx="1392" cy="5256931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tx1">
              <a:lumMod val="50000"/>
              <a:lumOff val="50000"/>
            </a:schemeClr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0.94546</cdr:x>
      <cdr:y>0.02265</cdr:y>
    </cdr:from>
    <cdr:to>
      <cdr:x>0.94562</cdr:x>
      <cdr:y>0.86026</cdr:y>
    </cdr:to>
    <cdr:cxnSp macro="">
      <cdr:nvCxnSpPr>
        <cdr:cNvPr id="2" name="Straight Connector 1">
          <a:extLst xmlns:a="http://schemas.openxmlformats.org/drawingml/2006/main">
            <a:ext uri="{FF2B5EF4-FFF2-40B4-BE49-F238E27FC236}">
              <a16:creationId xmlns:a16="http://schemas.microsoft.com/office/drawing/2014/main" id="{E294FB92-86A4-462F-8DA0-DD804D8AFBF1}"/>
            </a:ext>
          </a:extLst>
        </cdr:cNvPr>
        <cdr:cNvCxnSpPr/>
      </cdr:nvCxnSpPr>
      <cdr:spPr>
        <a:xfrm xmlns:a="http://schemas.openxmlformats.org/drawingml/2006/main" flipH="1">
          <a:off x="8166622" y="142136"/>
          <a:ext cx="1392" cy="5256931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tx1">
              <a:lumMod val="50000"/>
              <a:lumOff val="50000"/>
            </a:schemeClr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0.94546</cdr:x>
      <cdr:y>0.02473</cdr:y>
    </cdr:from>
    <cdr:to>
      <cdr:x>0.94562</cdr:x>
      <cdr:y>0.86234</cdr:y>
    </cdr:to>
    <cdr:cxnSp macro="">
      <cdr:nvCxnSpPr>
        <cdr:cNvPr id="2" name="Straight Connector 1">
          <a:extLst xmlns:a="http://schemas.openxmlformats.org/drawingml/2006/main">
            <a:ext uri="{FF2B5EF4-FFF2-40B4-BE49-F238E27FC236}">
              <a16:creationId xmlns:a16="http://schemas.microsoft.com/office/drawing/2014/main" id="{E294FB92-86A4-462F-8DA0-DD804D8AFBF1}"/>
            </a:ext>
          </a:extLst>
        </cdr:cNvPr>
        <cdr:cNvCxnSpPr/>
      </cdr:nvCxnSpPr>
      <cdr:spPr>
        <a:xfrm xmlns:a="http://schemas.openxmlformats.org/drawingml/2006/main" flipH="1">
          <a:off x="8166622" y="155184"/>
          <a:ext cx="1392" cy="5256931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tx1">
              <a:lumMod val="50000"/>
              <a:lumOff val="50000"/>
            </a:schemeClr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A975D1C-F571-4411-99DB-4AE909C1630C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0.94546</cdr:x>
      <cdr:y>0.02681</cdr:y>
    </cdr:from>
    <cdr:to>
      <cdr:x>0.94562</cdr:x>
      <cdr:y>0.86442</cdr:y>
    </cdr:to>
    <cdr:cxnSp macro="">
      <cdr:nvCxnSpPr>
        <cdr:cNvPr id="2" name="Straight Connector 1">
          <a:extLst xmlns:a="http://schemas.openxmlformats.org/drawingml/2006/main">
            <a:ext uri="{FF2B5EF4-FFF2-40B4-BE49-F238E27FC236}">
              <a16:creationId xmlns:a16="http://schemas.microsoft.com/office/drawing/2014/main" id="{E294FB92-86A4-462F-8DA0-DD804D8AFBF1}"/>
            </a:ext>
          </a:extLst>
        </cdr:cNvPr>
        <cdr:cNvCxnSpPr/>
      </cdr:nvCxnSpPr>
      <cdr:spPr>
        <a:xfrm xmlns:a="http://schemas.openxmlformats.org/drawingml/2006/main" flipH="1">
          <a:off x="8166622" y="168232"/>
          <a:ext cx="1392" cy="5256931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tx1">
              <a:lumMod val="50000"/>
              <a:lumOff val="50000"/>
            </a:schemeClr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17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8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9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0.94583</cdr:x>
      <cdr:y>0.02266</cdr:y>
    </cdr:from>
    <cdr:to>
      <cdr:x>0.94599</cdr:x>
      <cdr:y>0.86087</cdr:y>
    </cdr:to>
    <cdr:cxnSp macro="">
      <cdr:nvCxnSpPr>
        <cdr:cNvPr id="9" name="Straight Connector 8">
          <a:extLst xmlns:a="http://schemas.openxmlformats.org/drawingml/2006/main">
            <a:ext uri="{FF2B5EF4-FFF2-40B4-BE49-F238E27FC236}">
              <a16:creationId xmlns:a16="http://schemas.microsoft.com/office/drawing/2014/main" id="{55DC3170-E5A5-483D-A683-1108B4E7687D}"/>
            </a:ext>
          </a:extLst>
        </cdr:cNvPr>
        <cdr:cNvCxnSpPr/>
      </cdr:nvCxnSpPr>
      <cdr:spPr>
        <a:xfrm xmlns:a="http://schemas.openxmlformats.org/drawingml/2006/main" flipH="1">
          <a:off x="8166622" y="142135"/>
          <a:ext cx="1392" cy="5256931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tx1">
              <a:lumMod val="50000"/>
              <a:lumOff val="50000"/>
            </a:schemeClr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20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1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2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3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4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5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6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7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8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9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0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1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2997233-02EF-4473-A32C-540C405220A6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2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FCEBAF0-4687-4660-A2FC-B0A22CD1148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3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4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0.94546</cdr:x>
      <cdr:y>0.02265</cdr:y>
    </cdr:from>
    <cdr:to>
      <cdr:x>0.94562</cdr:x>
      <cdr:y>0.86026</cdr:y>
    </cdr:to>
    <cdr:cxnSp macro="">
      <cdr:nvCxnSpPr>
        <cdr:cNvPr id="2" name="Straight Connector 1">
          <a:extLst xmlns:a="http://schemas.openxmlformats.org/drawingml/2006/main">
            <a:ext uri="{FF2B5EF4-FFF2-40B4-BE49-F238E27FC236}">
              <a16:creationId xmlns:a16="http://schemas.microsoft.com/office/drawing/2014/main" id="{55DC3170-E5A5-483D-A683-1108B4E7687D}"/>
            </a:ext>
          </a:extLst>
        </cdr:cNvPr>
        <cdr:cNvCxnSpPr/>
      </cdr:nvCxnSpPr>
      <cdr:spPr>
        <a:xfrm xmlns:a="http://schemas.openxmlformats.org/drawingml/2006/main" flipH="1">
          <a:off x="8166622" y="142135"/>
          <a:ext cx="1392" cy="5256931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tx1">
              <a:lumMod val="50000"/>
              <a:lumOff val="50000"/>
            </a:schemeClr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0.94546</cdr:x>
      <cdr:y>0.02473</cdr:y>
    </cdr:from>
    <cdr:to>
      <cdr:x>0.94562</cdr:x>
      <cdr:y>0.86234</cdr:y>
    </cdr:to>
    <cdr:cxnSp macro="">
      <cdr:nvCxnSpPr>
        <cdr:cNvPr id="2" name="Straight Connector 1">
          <a:extLst xmlns:a="http://schemas.openxmlformats.org/drawingml/2006/main">
            <a:ext uri="{FF2B5EF4-FFF2-40B4-BE49-F238E27FC236}">
              <a16:creationId xmlns:a16="http://schemas.microsoft.com/office/drawing/2014/main" id="{F6750A85-28F0-4E3C-B719-DBE58D24FF2F}"/>
            </a:ext>
          </a:extLst>
        </cdr:cNvPr>
        <cdr:cNvCxnSpPr/>
      </cdr:nvCxnSpPr>
      <cdr:spPr>
        <a:xfrm xmlns:a="http://schemas.openxmlformats.org/drawingml/2006/main" flipH="1">
          <a:off x="8166622" y="155183"/>
          <a:ext cx="1392" cy="5256931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tx1">
              <a:lumMod val="50000"/>
              <a:lumOff val="50000"/>
            </a:schemeClr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0.94546</cdr:x>
      <cdr:y>0.02473</cdr:y>
    </cdr:from>
    <cdr:to>
      <cdr:x>0.94562</cdr:x>
      <cdr:y>0.86234</cdr:y>
    </cdr:to>
    <cdr:cxnSp macro="">
      <cdr:nvCxnSpPr>
        <cdr:cNvPr id="2" name="Straight Connector 1">
          <a:extLst xmlns:a="http://schemas.openxmlformats.org/drawingml/2006/main">
            <a:ext uri="{FF2B5EF4-FFF2-40B4-BE49-F238E27FC236}">
              <a16:creationId xmlns:a16="http://schemas.microsoft.com/office/drawing/2014/main" id="{F6750A85-28F0-4E3C-B719-DBE58D24FF2F}"/>
            </a:ext>
          </a:extLst>
        </cdr:cNvPr>
        <cdr:cNvCxnSpPr/>
      </cdr:nvCxnSpPr>
      <cdr:spPr>
        <a:xfrm xmlns:a="http://schemas.openxmlformats.org/drawingml/2006/main" flipH="1">
          <a:off x="8166622" y="155183"/>
          <a:ext cx="1392" cy="5256931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tx1">
              <a:lumMod val="50000"/>
              <a:lumOff val="50000"/>
            </a:schemeClr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Y68"/>
  <sheetViews>
    <sheetView tabSelected="1" topLeftCell="A20" workbookViewId="0">
      <pane xSplit="1" ySplit="3" topLeftCell="B23" activePane="bottomRight" state="frozen"/>
      <selection activeCell="A20" sqref="A20"/>
      <selection pane="topRight" activeCell="B20" sqref="B20"/>
      <selection pane="bottomLeft" activeCell="A23" sqref="A23"/>
      <selection pane="bottomRight" activeCell="A43" sqref="A43:XFD43"/>
    </sheetView>
  </sheetViews>
  <sheetFormatPr defaultColWidth="16.28515625" defaultRowHeight="11.25" x14ac:dyDescent="0.2"/>
  <cols>
    <col min="1" max="1" width="18.140625" style="2" bestFit="1" customWidth="1"/>
    <col min="2" max="2" width="13.140625" style="2" bestFit="1" customWidth="1"/>
    <col min="3" max="3" width="14.85546875" style="2" bestFit="1" customWidth="1"/>
    <col min="4" max="4" width="10.7109375" style="2" customWidth="1"/>
    <col min="5" max="5" width="11" style="2" bestFit="1" customWidth="1"/>
    <col min="6" max="9" width="10.7109375" style="2" customWidth="1"/>
    <col min="10" max="11" width="10.7109375" style="27" customWidth="1"/>
    <col min="12" max="25" width="10.7109375" style="2" customWidth="1"/>
    <col min="26" max="27" width="10.7109375" style="27" customWidth="1"/>
    <col min="28" max="41" width="10.7109375" style="2" customWidth="1"/>
    <col min="42" max="43" width="10.7109375" style="27" customWidth="1"/>
    <col min="44" max="57" width="10.7109375" style="2" customWidth="1"/>
    <col min="58" max="59" width="10.7109375" style="27" customWidth="1"/>
    <col min="60" max="73" width="10.7109375" style="2" customWidth="1"/>
    <col min="74" max="75" width="10.7109375" style="27" customWidth="1"/>
    <col min="76" max="89" width="10.7109375" style="2" customWidth="1"/>
    <col min="90" max="91" width="10.7109375" style="27" customWidth="1"/>
    <col min="92" max="105" width="10.7109375" style="2" customWidth="1"/>
    <col min="106" max="107" width="10.7109375" style="27" customWidth="1"/>
    <col min="108" max="121" width="10.7109375" style="2" customWidth="1"/>
    <col min="122" max="123" width="10.7109375" style="27" customWidth="1"/>
    <col min="124" max="129" width="10.7109375" style="2" customWidth="1"/>
    <col min="130" max="16384" width="16.28515625" style="2"/>
  </cols>
  <sheetData>
    <row r="1" spans="1:8" x14ac:dyDescent="0.2">
      <c r="A1" s="2" t="s">
        <v>9</v>
      </c>
    </row>
    <row r="2" spans="1:8" x14ac:dyDescent="0.2">
      <c r="A2" s="2" t="s">
        <v>10</v>
      </c>
      <c r="B2" s="2" t="s">
        <v>7</v>
      </c>
      <c r="C2" s="2">
        <v>90</v>
      </c>
      <c r="D2" s="2">
        <v>10</v>
      </c>
    </row>
    <row r="3" spans="1:8" x14ac:dyDescent="0.2">
      <c r="C3" s="2" t="s">
        <v>11</v>
      </c>
      <c r="D3" s="2" t="s">
        <v>164</v>
      </c>
      <c r="F3" s="2" t="s">
        <v>12</v>
      </c>
      <c r="G3" s="2" t="s">
        <v>13</v>
      </c>
      <c r="H3" s="2" t="s">
        <v>14</v>
      </c>
    </row>
    <row r="4" spans="1:8" x14ac:dyDescent="0.2">
      <c r="A4" s="2" t="s">
        <v>0</v>
      </c>
      <c r="B4" s="2" t="s">
        <v>8</v>
      </c>
      <c r="C4" s="15">
        <v>22.892197970045952</v>
      </c>
      <c r="D4" s="15">
        <v>8.7755658964445011</v>
      </c>
      <c r="F4" s="2">
        <v>2002</v>
      </c>
      <c r="G4" s="2">
        <v>2003</v>
      </c>
      <c r="H4" s="2">
        <v>2004</v>
      </c>
    </row>
    <row r="5" spans="1:8" x14ac:dyDescent="0.2">
      <c r="A5" s="2" t="s">
        <v>0</v>
      </c>
      <c r="B5" s="16" t="s">
        <v>38</v>
      </c>
      <c r="C5" s="17">
        <f>P35</f>
        <v>17.646953053333334</v>
      </c>
      <c r="D5" s="17">
        <f>Q35</f>
        <v>7.3306054999999999</v>
      </c>
      <c r="F5" s="16">
        <v>2010</v>
      </c>
      <c r="G5" s="16">
        <v>2011</v>
      </c>
      <c r="H5" s="16">
        <v>2012</v>
      </c>
    </row>
    <row r="6" spans="1:8" x14ac:dyDescent="0.2">
      <c r="A6" s="2" t="s">
        <v>1</v>
      </c>
      <c r="B6" s="2" t="s">
        <v>8</v>
      </c>
      <c r="C6" s="15">
        <v>29.006570519977267</v>
      </c>
      <c r="D6" s="15">
        <v>14.33402198736872</v>
      </c>
      <c r="F6" s="2">
        <v>2002</v>
      </c>
      <c r="G6" s="2">
        <v>2003</v>
      </c>
      <c r="H6" s="2">
        <v>2004</v>
      </c>
    </row>
    <row r="7" spans="1:8" x14ac:dyDescent="0.2">
      <c r="A7" s="2" t="s">
        <v>1</v>
      </c>
      <c r="B7" s="16" t="s">
        <v>38</v>
      </c>
      <c r="C7" s="17">
        <f>AF35</f>
        <v>22.788798301811592</v>
      </c>
      <c r="D7" s="17">
        <f>AG35</f>
        <v>12.360201761775365</v>
      </c>
      <c r="F7" s="16">
        <v>2010</v>
      </c>
      <c r="G7" s="16">
        <v>2011</v>
      </c>
      <c r="H7" s="16">
        <v>2012</v>
      </c>
    </row>
    <row r="8" spans="1:8" x14ac:dyDescent="0.2">
      <c r="A8" s="2" t="s">
        <v>2</v>
      </c>
      <c r="B8" s="2" t="s">
        <v>8</v>
      </c>
      <c r="C8" s="15">
        <v>29.045757909202781</v>
      </c>
      <c r="D8" s="15">
        <v>12.278002581776086</v>
      </c>
      <c r="F8" s="2">
        <v>2002</v>
      </c>
      <c r="G8" s="2">
        <v>2003</v>
      </c>
      <c r="H8" s="2">
        <v>2004</v>
      </c>
    </row>
    <row r="9" spans="1:8" x14ac:dyDescent="0.2">
      <c r="A9" s="2" t="s">
        <v>2</v>
      </c>
      <c r="B9" s="16" t="s">
        <v>38</v>
      </c>
      <c r="C9" s="17">
        <f>AV35</f>
        <v>22.71384732666667</v>
      </c>
      <c r="D9" s="17">
        <f>AW35</f>
        <v>9.2450040398550719</v>
      </c>
      <c r="F9" s="16">
        <v>2010</v>
      </c>
      <c r="G9" s="16">
        <v>2011</v>
      </c>
      <c r="H9" s="16">
        <v>2012</v>
      </c>
    </row>
    <row r="10" spans="1:8" x14ac:dyDescent="0.2">
      <c r="A10" s="2" t="s">
        <v>3</v>
      </c>
      <c r="B10" s="2" t="s">
        <v>8</v>
      </c>
      <c r="C10" s="15">
        <v>22.820291941641759</v>
      </c>
      <c r="D10" s="15">
        <v>7.6630962722834486</v>
      </c>
      <c r="F10" s="2">
        <v>2002</v>
      </c>
      <c r="G10" s="2">
        <v>2003</v>
      </c>
      <c r="H10" s="2">
        <v>2004</v>
      </c>
    </row>
    <row r="11" spans="1:8" x14ac:dyDescent="0.2">
      <c r="A11" s="2" t="s">
        <v>3</v>
      </c>
      <c r="B11" s="16" t="s">
        <v>38</v>
      </c>
      <c r="C11" s="17">
        <f>BL35</f>
        <v>16.143343181818178</v>
      </c>
      <c r="D11" s="17">
        <f>BM35</f>
        <v>6.1556825974025982</v>
      </c>
      <c r="F11" s="16"/>
      <c r="G11" s="16">
        <v>2011</v>
      </c>
      <c r="H11" s="16">
        <v>2012</v>
      </c>
    </row>
    <row r="12" spans="1:8" x14ac:dyDescent="0.2">
      <c r="A12" s="2" t="s">
        <v>4</v>
      </c>
      <c r="B12" s="2" t="s">
        <v>8</v>
      </c>
      <c r="C12" s="15">
        <v>24.446743724593631</v>
      </c>
      <c r="D12" s="15">
        <v>6.3666166221122005</v>
      </c>
      <c r="F12" s="2">
        <v>2002</v>
      </c>
      <c r="G12" s="2">
        <v>2003</v>
      </c>
      <c r="H12" s="2">
        <v>2004</v>
      </c>
    </row>
    <row r="13" spans="1:8" x14ac:dyDescent="0.2">
      <c r="A13" s="2" t="s">
        <v>4</v>
      </c>
      <c r="B13" s="16" t="s">
        <v>38</v>
      </c>
      <c r="C13" s="17">
        <f>CB35</f>
        <v>18.247970831686427</v>
      </c>
      <c r="D13" s="17">
        <f>CC35</f>
        <v>4.7714140703463208</v>
      </c>
      <c r="F13" s="16">
        <v>2010</v>
      </c>
      <c r="G13" s="16">
        <v>2011</v>
      </c>
      <c r="H13" s="16">
        <v>2012</v>
      </c>
    </row>
    <row r="14" spans="1:8" x14ac:dyDescent="0.2">
      <c r="A14" s="2" t="s">
        <v>5</v>
      </c>
      <c r="B14" s="2" t="s">
        <v>8</v>
      </c>
      <c r="C14" s="15">
        <v>21.722295578471215</v>
      </c>
      <c r="D14" s="15">
        <v>9.1560900867485486</v>
      </c>
      <c r="F14" s="2">
        <v>2002</v>
      </c>
      <c r="G14" s="2">
        <v>2003</v>
      </c>
      <c r="H14" s="2">
        <v>2004</v>
      </c>
    </row>
    <row r="15" spans="1:8" x14ac:dyDescent="0.2">
      <c r="A15" s="2" t="s">
        <v>5</v>
      </c>
      <c r="B15" s="16" t="s">
        <v>38</v>
      </c>
      <c r="C15" s="17">
        <f>CR35</f>
        <v>16.419112800579708</v>
      </c>
      <c r="D15" s="17">
        <f>CS35</f>
        <v>6.9866479525691698</v>
      </c>
      <c r="F15" s="16">
        <v>2010</v>
      </c>
      <c r="G15" s="16">
        <v>2011</v>
      </c>
      <c r="H15" s="16">
        <v>2012</v>
      </c>
    </row>
    <row r="16" spans="1:8" x14ac:dyDescent="0.2">
      <c r="A16" s="2" t="s">
        <v>6</v>
      </c>
      <c r="B16" s="2" t="s">
        <v>8</v>
      </c>
      <c r="C16" s="18">
        <v>29.307615835669104</v>
      </c>
      <c r="D16" s="15">
        <v>10.92740139438428</v>
      </c>
      <c r="F16" s="2">
        <v>2002</v>
      </c>
      <c r="G16" s="2">
        <v>2003</v>
      </c>
      <c r="H16" s="2">
        <v>2004</v>
      </c>
    </row>
    <row r="17" spans="1:129" x14ac:dyDescent="0.2">
      <c r="A17" s="2" t="s">
        <v>6</v>
      </c>
      <c r="B17" s="16" t="s">
        <v>38</v>
      </c>
      <c r="C17" s="17">
        <f>DH35</f>
        <v>21.860912376916993</v>
      </c>
      <c r="D17" s="17">
        <f>DI35</f>
        <v>8.7347466152832673</v>
      </c>
      <c r="F17" s="16">
        <v>2010</v>
      </c>
      <c r="G17" s="16">
        <v>2011</v>
      </c>
      <c r="H17" s="16">
        <v>2012</v>
      </c>
    </row>
    <row r="20" spans="1:129" s="15" customFormat="1" x14ac:dyDescent="0.2">
      <c r="B20" s="15" t="s">
        <v>0</v>
      </c>
      <c r="H20" s="104">
        <f>C57</f>
        <v>10.387340979999999</v>
      </c>
      <c r="J20" s="18"/>
      <c r="K20" s="18"/>
      <c r="Q20" s="19"/>
      <c r="R20" s="20" t="s">
        <v>1</v>
      </c>
      <c r="X20" s="104">
        <f>C58</f>
        <v>10.681987469999999</v>
      </c>
      <c r="Z20" s="18"/>
      <c r="AA20" s="18"/>
      <c r="AH20" s="15" t="s">
        <v>2</v>
      </c>
      <c r="AN20" s="104">
        <f>C59</f>
        <v>8.9167605810000001</v>
      </c>
      <c r="AP20" s="18"/>
      <c r="AQ20" s="18"/>
      <c r="AX20" s="15" t="s">
        <v>3</v>
      </c>
      <c r="BD20" s="104">
        <f>C60</f>
        <v>9.7754815340000007</v>
      </c>
      <c r="BF20" s="18"/>
      <c r="BG20" s="18"/>
      <c r="BN20" s="15" t="s">
        <v>144</v>
      </c>
      <c r="BT20" s="104">
        <f>C61</f>
        <v>10.243066239999999</v>
      </c>
      <c r="BV20" s="18"/>
      <c r="BW20" s="18"/>
      <c r="CD20" s="15" t="s">
        <v>5</v>
      </c>
      <c r="CJ20" s="104">
        <f>C62</f>
        <v>9.9760873409999995</v>
      </c>
      <c r="CL20" s="18"/>
      <c r="CM20" s="18"/>
      <c r="CT20" s="15" t="s">
        <v>6</v>
      </c>
      <c r="CZ20" s="104">
        <f>C63</f>
        <v>9.5204195729999999</v>
      </c>
      <c r="DB20" s="18"/>
      <c r="DC20" s="18"/>
      <c r="DJ20" s="15" t="s">
        <v>98</v>
      </c>
      <c r="DP20" s="104">
        <f>C64</f>
        <v>9.4668398269999994</v>
      </c>
      <c r="DR20" s="18"/>
      <c r="DS20" s="18"/>
    </row>
    <row r="21" spans="1:129" x14ac:dyDescent="0.2">
      <c r="B21" s="2">
        <v>90</v>
      </c>
      <c r="C21" s="2">
        <v>10</v>
      </c>
      <c r="H21" s="2" t="s">
        <v>97</v>
      </c>
      <c r="Q21" s="21"/>
      <c r="R21" s="3">
        <v>90</v>
      </c>
      <c r="S21" s="2">
        <v>10</v>
      </c>
      <c r="X21" s="2" t="s">
        <v>97</v>
      </c>
      <c r="AH21" s="2">
        <v>90</v>
      </c>
      <c r="AI21" s="2">
        <v>10</v>
      </c>
      <c r="AN21" s="2" t="s">
        <v>97</v>
      </c>
      <c r="AX21" s="2">
        <v>90</v>
      </c>
      <c r="AY21" s="2">
        <v>10</v>
      </c>
      <c r="BD21" s="2" t="s">
        <v>97</v>
      </c>
      <c r="BN21" s="2">
        <v>90</v>
      </c>
      <c r="BO21" s="2">
        <v>10</v>
      </c>
      <c r="BT21" s="2" t="s">
        <v>97</v>
      </c>
      <c r="CD21" s="2">
        <v>90</v>
      </c>
      <c r="CE21" s="2">
        <v>10</v>
      </c>
      <c r="CJ21" s="2" t="s">
        <v>97</v>
      </c>
      <c r="CT21" s="2">
        <v>90</v>
      </c>
      <c r="CU21" s="2">
        <v>10</v>
      </c>
      <c r="CZ21" s="2" t="s">
        <v>97</v>
      </c>
      <c r="DJ21" s="2">
        <v>90</v>
      </c>
      <c r="DK21" s="2">
        <v>10</v>
      </c>
      <c r="DP21" s="2" t="s">
        <v>97</v>
      </c>
    </row>
    <row r="22" spans="1:129" s="22" customFormat="1" ht="56.25" x14ac:dyDescent="0.2">
      <c r="A22" s="22" t="s">
        <v>7</v>
      </c>
      <c r="B22" s="22" t="s">
        <v>126</v>
      </c>
      <c r="C22" s="22" t="s">
        <v>156</v>
      </c>
      <c r="D22" s="22" t="s">
        <v>127</v>
      </c>
      <c r="E22" s="22" t="s">
        <v>157</v>
      </c>
      <c r="F22" s="22" t="s">
        <v>15</v>
      </c>
      <c r="G22" s="22" t="s">
        <v>158</v>
      </c>
      <c r="H22" s="22" t="s">
        <v>128</v>
      </c>
      <c r="I22" s="22" t="s">
        <v>16</v>
      </c>
      <c r="J22" s="136" t="s">
        <v>167</v>
      </c>
      <c r="K22" s="136" t="s">
        <v>168</v>
      </c>
      <c r="L22" s="22" t="s">
        <v>159</v>
      </c>
      <c r="M22" s="22" t="s">
        <v>129</v>
      </c>
      <c r="N22" s="22" t="s">
        <v>160</v>
      </c>
      <c r="O22" s="22" t="s">
        <v>130</v>
      </c>
      <c r="P22" s="22" t="s">
        <v>131</v>
      </c>
      <c r="Q22" s="23" t="s">
        <v>161</v>
      </c>
      <c r="R22" s="24" t="s">
        <v>126</v>
      </c>
      <c r="S22" s="22" t="s">
        <v>156</v>
      </c>
      <c r="T22" s="22" t="s">
        <v>127</v>
      </c>
      <c r="U22" s="22" t="s">
        <v>157</v>
      </c>
      <c r="V22" s="22" t="s">
        <v>15</v>
      </c>
      <c r="W22" s="22" t="s">
        <v>158</v>
      </c>
      <c r="X22" s="22" t="s">
        <v>128</v>
      </c>
      <c r="Y22" s="22" t="s">
        <v>16</v>
      </c>
      <c r="Z22" s="136" t="s">
        <v>167</v>
      </c>
      <c r="AA22" s="136" t="s">
        <v>168</v>
      </c>
      <c r="AB22" s="22" t="s">
        <v>159</v>
      </c>
      <c r="AC22" s="22" t="s">
        <v>129</v>
      </c>
      <c r="AD22" s="22" t="s">
        <v>160</v>
      </c>
      <c r="AE22" s="22" t="s">
        <v>130</v>
      </c>
      <c r="AF22" s="22" t="s">
        <v>131</v>
      </c>
      <c r="AG22" s="22" t="s">
        <v>161</v>
      </c>
      <c r="AH22" s="22" t="s">
        <v>126</v>
      </c>
      <c r="AI22" s="22" t="s">
        <v>156</v>
      </c>
      <c r="AJ22" s="22" t="s">
        <v>127</v>
      </c>
      <c r="AK22" s="22" t="s">
        <v>157</v>
      </c>
      <c r="AL22" s="22" t="s">
        <v>15</v>
      </c>
      <c r="AM22" s="22" t="s">
        <v>158</v>
      </c>
      <c r="AN22" s="22" t="s">
        <v>128</v>
      </c>
      <c r="AO22" s="22" t="s">
        <v>16</v>
      </c>
      <c r="AP22" s="136" t="s">
        <v>167</v>
      </c>
      <c r="AQ22" s="136" t="s">
        <v>168</v>
      </c>
      <c r="AR22" s="22" t="s">
        <v>159</v>
      </c>
      <c r="AS22" s="22" t="s">
        <v>129</v>
      </c>
      <c r="AT22" s="22" t="s">
        <v>160</v>
      </c>
      <c r="AU22" s="22" t="s">
        <v>130</v>
      </c>
      <c r="AV22" s="22" t="s">
        <v>131</v>
      </c>
      <c r="AW22" s="22" t="s">
        <v>161</v>
      </c>
      <c r="AX22" s="22" t="s">
        <v>126</v>
      </c>
      <c r="AY22" s="22" t="s">
        <v>156</v>
      </c>
      <c r="AZ22" s="22" t="s">
        <v>127</v>
      </c>
      <c r="BA22" s="22" t="s">
        <v>157</v>
      </c>
      <c r="BB22" s="22" t="s">
        <v>15</v>
      </c>
      <c r="BC22" s="22" t="s">
        <v>158</v>
      </c>
      <c r="BD22" s="22" t="s">
        <v>128</v>
      </c>
      <c r="BE22" s="22" t="s">
        <v>16</v>
      </c>
      <c r="BF22" s="136" t="s">
        <v>167</v>
      </c>
      <c r="BG22" s="136" t="s">
        <v>168</v>
      </c>
      <c r="BH22" s="22" t="s">
        <v>159</v>
      </c>
      <c r="BI22" s="22" t="s">
        <v>129</v>
      </c>
      <c r="BJ22" s="22" t="s">
        <v>160</v>
      </c>
      <c r="BK22" s="22" t="s">
        <v>130</v>
      </c>
      <c r="BL22" s="22" t="s">
        <v>131</v>
      </c>
      <c r="BM22" s="22" t="s">
        <v>161</v>
      </c>
      <c r="BN22" s="22" t="s">
        <v>126</v>
      </c>
      <c r="BO22" s="22" t="s">
        <v>156</v>
      </c>
      <c r="BP22" s="22" t="s">
        <v>127</v>
      </c>
      <c r="BQ22" s="22" t="s">
        <v>157</v>
      </c>
      <c r="BR22" s="22" t="s">
        <v>15</v>
      </c>
      <c r="BS22" s="22" t="s">
        <v>158</v>
      </c>
      <c r="BT22" s="22" t="s">
        <v>128</v>
      </c>
      <c r="BU22" s="22" t="s">
        <v>16</v>
      </c>
      <c r="BV22" s="136" t="s">
        <v>167</v>
      </c>
      <c r="BW22" s="136" t="s">
        <v>168</v>
      </c>
      <c r="BX22" s="22" t="s">
        <v>159</v>
      </c>
      <c r="BY22" s="22" t="s">
        <v>129</v>
      </c>
      <c r="BZ22" s="22" t="s">
        <v>160</v>
      </c>
      <c r="CA22" s="22" t="s">
        <v>130</v>
      </c>
      <c r="CB22" s="22" t="s">
        <v>131</v>
      </c>
      <c r="CC22" s="22" t="s">
        <v>161</v>
      </c>
      <c r="CD22" s="22" t="s">
        <v>126</v>
      </c>
      <c r="CE22" s="22" t="s">
        <v>156</v>
      </c>
      <c r="CF22" s="22" t="s">
        <v>127</v>
      </c>
      <c r="CG22" s="22" t="s">
        <v>157</v>
      </c>
      <c r="CH22" s="22" t="s">
        <v>15</v>
      </c>
      <c r="CI22" s="22" t="s">
        <v>158</v>
      </c>
      <c r="CJ22" s="22" t="s">
        <v>128</v>
      </c>
      <c r="CK22" s="22" t="s">
        <v>16</v>
      </c>
      <c r="CL22" s="136" t="s">
        <v>167</v>
      </c>
      <c r="CM22" s="136" t="s">
        <v>168</v>
      </c>
      <c r="CN22" s="22" t="s">
        <v>159</v>
      </c>
      <c r="CO22" s="22" t="s">
        <v>129</v>
      </c>
      <c r="CP22" s="22" t="s">
        <v>160</v>
      </c>
      <c r="CQ22" s="22" t="s">
        <v>130</v>
      </c>
      <c r="CR22" s="22" t="s">
        <v>131</v>
      </c>
      <c r="CS22" s="22" t="s">
        <v>161</v>
      </c>
      <c r="CT22" s="22" t="s">
        <v>126</v>
      </c>
      <c r="CU22" s="22" t="s">
        <v>156</v>
      </c>
      <c r="CV22" s="22" t="s">
        <v>127</v>
      </c>
      <c r="CW22" s="22" t="s">
        <v>157</v>
      </c>
      <c r="CX22" s="22" t="s">
        <v>15</v>
      </c>
      <c r="CY22" s="22" t="s">
        <v>158</v>
      </c>
      <c r="CZ22" s="22" t="s">
        <v>128</v>
      </c>
      <c r="DA22" s="22" t="s">
        <v>16</v>
      </c>
      <c r="DB22" s="136" t="s">
        <v>167</v>
      </c>
      <c r="DC22" s="136" t="s">
        <v>168</v>
      </c>
      <c r="DD22" s="22" t="s">
        <v>159</v>
      </c>
      <c r="DE22" s="22" t="s">
        <v>129</v>
      </c>
      <c r="DF22" s="22" t="s">
        <v>160</v>
      </c>
      <c r="DG22" s="22" t="s">
        <v>130</v>
      </c>
      <c r="DH22" s="22" t="s">
        <v>131</v>
      </c>
      <c r="DI22" s="22" t="s">
        <v>161</v>
      </c>
      <c r="DJ22" s="22" t="s">
        <v>126</v>
      </c>
      <c r="DK22" s="22" t="s">
        <v>156</v>
      </c>
      <c r="DL22" s="22" t="s">
        <v>127</v>
      </c>
      <c r="DM22" s="22" t="s">
        <v>157</v>
      </c>
      <c r="DN22" s="22" t="s">
        <v>15</v>
      </c>
      <c r="DO22" s="22" t="s">
        <v>158</v>
      </c>
      <c r="DP22" s="22" t="s">
        <v>128</v>
      </c>
      <c r="DQ22" s="22" t="s">
        <v>16</v>
      </c>
      <c r="DR22" s="136" t="s">
        <v>167</v>
      </c>
      <c r="DS22" s="136" t="s">
        <v>168</v>
      </c>
      <c r="DT22" s="22" t="s">
        <v>159</v>
      </c>
      <c r="DU22" s="22" t="s">
        <v>129</v>
      </c>
      <c r="DV22" s="22" t="s">
        <v>160</v>
      </c>
      <c r="DW22" s="22" t="s">
        <v>130</v>
      </c>
      <c r="DX22" s="22" t="s">
        <v>131</v>
      </c>
      <c r="DY22" s="22" t="s">
        <v>161</v>
      </c>
    </row>
    <row r="23" spans="1:129" x14ac:dyDescent="0.2">
      <c r="A23" s="2">
        <v>2000</v>
      </c>
      <c r="B23" s="106">
        <v>20.7527680952381</v>
      </c>
      <c r="C23" s="106">
        <v>8.9009695000000022</v>
      </c>
      <c r="D23" s="17">
        <f>AVERAGE(B23:B27)</f>
        <v>22.014232929047616</v>
      </c>
      <c r="E23" s="17">
        <f>AVERAGE(C23:C27)</f>
        <v>8.7755662333333344</v>
      </c>
      <c r="F23" s="17">
        <f>E27</f>
        <v>8.7755662333333344</v>
      </c>
      <c r="G23" s="104">
        <f>B57</f>
        <v>4.6603568027</v>
      </c>
      <c r="H23" s="17">
        <f>H20-G52</f>
        <v>5.7269841772999994</v>
      </c>
      <c r="I23" s="15"/>
      <c r="J23" s="18"/>
      <c r="K23" s="18"/>
      <c r="L23" s="15"/>
      <c r="Q23" s="21"/>
      <c r="R23" s="106">
        <v>27.366363333333329</v>
      </c>
      <c r="S23" s="106">
        <v>14.263685499999999</v>
      </c>
      <c r="T23" s="17">
        <f>AVERAGE(R23:R27)</f>
        <v>27.430231932727274</v>
      </c>
      <c r="U23" s="17">
        <f>AVERAGE(S23:S27)</f>
        <v>14.329750208695652</v>
      </c>
      <c r="V23" s="17">
        <f>U27</f>
        <v>14.329750208695652</v>
      </c>
      <c r="W23" s="104">
        <f>B58</f>
        <v>5.5172266928999996</v>
      </c>
      <c r="X23" s="17">
        <f>X20-W52</f>
        <v>5.1647607770999997</v>
      </c>
      <c r="Y23" s="15"/>
      <c r="Z23" s="18"/>
      <c r="AA23" s="18"/>
      <c r="AB23" s="15"/>
      <c r="AG23" s="21"/>
      <c r="AH23" s="106">
        <v>27.716789499999997</v>
      </c>
      <c r="AI23" s="106">
        <v>12.960496315789474</v>
      </c>
      <c r="AJ23" s="17">
        <f>AVERAGE(AH23:AH27)</f>
        <v>28.288016289565213</v>
      </c>
      <c r="AK23" s="17">
        <f>AVERAGE(AI23:AI27)</f>
        <v>12.278002909732333</v>
      </c>
      <c r="AL23" s="17">
        <f>AK27</f>
        <v>12.278002909732333</v>
      </c>
      <c r="AM23" s="104">
        <f>B59</f>
        <v>3.6371528972</v>
      </c>
      <c r="AN23" s="17">
        <f>AN20-AM52</f>
        <v>5.2796076838000001</v>
      </c>
      <c r="AO23" s="15"/>
      <c r="AP23" s="18"/>
      <c r="AQ23" s="18"/>
      <c r="AR23" s="15"/>
      <c r="AW23" s="21"/>
      <c r="AX23" s="15"/>
      <c r="AY23" s="15"/>
      <c r="AZ23" s="17">
        <f>AVERAGE(AX23:AX27)</f>
        <v>21.880122762681161</v>
      </c>
      <c r="BA23" s="17">
        <f>AVERAGE(AY23:AY27)</f>
        <v>7.6474146788537558</v>
      </c>
      <c r="BB23" s="17">
        <f>BA27</f>
        <v>7.6474146788537558</v>
      </c>
      <c r="BC23" s="104">
        <f>B60</f>
        <v>3.7306103697999999</v>
      </c>
      <c r="BD23" s="17">
        <f>BD20-BC52</f>
        <v>6.0448711642000008</v>
      </c>
      <c r="BE23" s="15"/>
      <c r="BF23" s="18"/>
      <c r="BG23" s="18"/>
      <c r="BH23" s="15"/>
      <c r="BM23" s="21"/>
      <c r="BN23" s="106">
        <v>23.101413809523809</v>
      </c>
      <c r="BO23" s="106">
        <v>6.4925799999999994</v>
      </c>
      <c r="BP23" s="17">
        <f>AVERAGE(BN23:BN27)</f>
        <v>23.565955641483153</v>
      </c>
      <c r="BQ23" s="17">
        <f>AVERAGE(BO23:BO27)</f>
        <v>6.3666166802371533</v>
      </c>
      <c r="BR23" s="17">
        <f>BQ27</f>
        <v>6.3666166802371533</v>
      </c>
      <c r="BS23" s="104">
        <f>B61</f>
        <v>2.7944661922999998</v>
      </c>
      <c r="BT23" s="17">
        <f>BT20-BS52</f>
        <v>7.4486000476999994</v>
      </c>
      <c r="BU23" s="15"/>
      <c r="BV23" s="18"/>
      <c r="BW23" s="18"/>
      <c r="BX23" s="15"/>
      <c r="CC23" s="21"/>
      <c r="CD23" s="106">
        <v>19.479352857142857</v>
      </c>
      <c r="CE23" s="106">
        <v>8.9378485000000012</v>
      </c>
      <c r="CF23" s="17">
        <f>AVERAGE(CD23:CD27)</f>
        <v>20.652401402337663</v>
      </c>
      <c r="CG23" s="17">
        <f>AVERAGE(CE23:CE27)</f>
        <v>9.1560898190476188</v>
      </c>
      <c r="CH23" s="17">
        <f>CG27</f>
        <v>9.1560898190476188</v>
      </c>
      <c r="CI23" s="104">
        <f>B62</f>
        <v>5.0179607756999998</v>
      </c>
      <c r="CJ23" s="17">
        <f>CJ20-CI52</f>
        <v>4.9581265652999997</v>
      </c>
      <c r="CK23" s="15"/>
      <c r="CL23" s="18"/>
      <c r="CM23" s="18"/>
      <c r="CN23" s="15"/>
      <c r="CS23" s="21"/>
      <c r="CT23" s="106">
        <v>27.229264999999998</v>
      </c>
      <c r="CU23" s="106">
        <v>11.079403684210527</v>
      </c>
      <c r="CV23" s="17">
        <f>AVERAGE(CT23:CT27)</f>
        <v>28.322496403820814</v>
      </c>
      <c r="CW23" s="17">
        <f>AVERAGE(CU23:CU27)</f>
        <v>10.963213246158876</v>
      </c>
      <c r="CX23" s="17">
        <f>CW27</f>
        <v>10.963213246158876</v>
      </c>
      <c r="CY23" s="104">
        <f>B63</f>
        <v>3.1463273572000001</v>
      </c>
      <c r="CZ23" s="17">
        <f>CZ20-CY52</f>
        <v>6.3740922157999993</v>
      </c>
      <c r="DA23" s="15"/>
      <c r="DB23" s="18"/>
      <c r="DC23" s="18"/>
      <c r="DD23" s="15"/>
      <c r="DI23" s="21"/>
      <c r="DJ23" s="15"/>
      <c r="DK23" s="15"/>
      <c r="DL23" s="17">
        <f>AVERAGE(DJ23:DJ27)</f>
        <v>28.081298892572462</v>
      </c>
      <c r="DM23" s="17">
        <f>AVERAGE(DK23:DK27)</f>
        <v>14.209834922183795</v>
      </c>
      <c r="DN23" s="17">
        <f>DM27</f>
        <v>14.209834922183795</v>
      </c>
      <c r="DO23" s="104">
        <f>B64</f>
        <v>4.3893142560999996</v>
      </c>
      <c r="DP23" s="17">
        <f>DP20-DO52</f>
        <v>5.0775255708999998</v>
      </c>
      <c r="DQ23" s="15"/>
      <c r="DR23" s="18"/>
      <c r="DS23" s="18"/>
      <c r="DT23" s="15"/>
      <c r="DY23" s="21"/>
    </row>
    <row r="24" spans="1:129" x14ac:dyDescent="0.2">
      <c r="A24" s="2">
        <v>2001</v>
      </c>
      <c r="B24" s="106">
        <v>22.374298400000001</v>
      </c>
      <c r="C24" s="106">
        <v>8.8742708333333322</v>
      </c>
      <c r="D24" s="17">
        <f>D23</f>
        <v>22.014232929047616</v>
      </c>
      <c r="E24" s="17">
        <f>E23</f>
        <v>8.7755662333333344</v>
      </c>
      <c r="F24" s="15"/>
      <c r="G24" s="15"/>
      <c r="H24" s="15"/>
      <c r="I24" s="15"/>
      <c r="J24" s="18"/>
      <c r="K24" s="18"/>
      <c r="L24" s="15"/>
      <c r="Q24" s="21"/>
      <c r="R24" s="106">
        <v>27.072117727272722</v>
      </c>
      <c r="S24" s="106">
        <v>13.804496666666664</v>
      </c>
      <c r="T24" s="17">
        <f>T23</f>
        <v>27.430231932727274</v>
      </c>
      <c r="U24" s="17">
        <f>U23</f>
        <v>14.329750208695652</v>
      </c>
      <c r="V24" s="15"/>
      <c r="W24" s="15"/>
      <c r="X24" s="15"/>
      <c r="Y24" s="15"/>
      <c r="Z24" s="18"/>
      <c r="AA24" s="18"/>
      <c r="AB24" s="15"/>
      <c r="AG24" s="21"/>
      <c r="AH24" s="106">
        <v>27.532631304347827</v>
      </c>
      <c r="AI24" s="106">
        <v>13.302767391304345</v>
      </c>
      <c r="AJ24" s="17">
        <f>AJ23</f>
        <v>28.288016289565213</v>
      </c>
      <c r="AK24" s="17">
        <f>AK23</f>
        <v>12.278002909732333</v>
      </c>
      <c r="AL24" s="15"/>
      <c r="AM24" s="15"/>
      <c r="AN24" s="15"/>
      <c r="AO24" s="15"/>
      <c r="AP24" s="18"/>
      <c r="AQ24" s="18"/>
      <c r="AR24" s="15"/>
      <c r="AW24" s="21"/>
      <c r="AX24" s="106">
        <v>22.465265217391305</v>
      </c>
      <c r="AY24" s="106">
        <v>8.2614304545454544</v>
      </c>
      <c r="AZ24" s="17">
        <f>AZ23</f>
        <v>21.880122762681161</v>
      </c>
      <c r="BA24" s="17">
        <f>BA23</f>
        <v>7.6474146788537558</v>
      </c>
      <c r="BB24" s="15"/>
      <c r="BC24" s="15"/>
      <c r="BD24" s="15"/>
      <c r="BE24" s="15"/>
      <c r="BF24" s="18"/>
      <c r="BG24" s="18"/>
      <c r="BH24" s="15"/>
      <c r="BM24" s="21"/>
      <c r="BN24" s="106">
        <v>25.480404499999999</v>
      </c>
      <c r="BO24" s="106">
        <v>6.4714184999999986</v>
      </c>
      <c r="BP24" s="17">
        <f>BP23</f>
        <v>23.565955641483153</v>
      </c>
      <c r="BQ24" s="17">
        <f>BQ23</f>
        <v>6.3666166802371533</v>
      </c>
      <c r="BR24" s="15"/>
      <c r="BS24" s="15"/>
      <c r="BT24" s="15"/>
      <c r="BU24" s="15"/>
      <c r="BV24" s="18"/>
      <c r="BW24" s="18"/>
      <c r="BX24" s="15"/>
      <c r="CC24" s="21"/>
      <c r="CD24" s="106">
        <v>21.301045454545456</v>
      </c>
      <c r="CE24" s="106">
        <v>9.3074014285714277</v>
      </c>
      <c r="CF24" s="17">
        <f>CF23</f>
        <v>20.652401402337663</v>
      </c>
      <c r="CG24" s="17">
        <f>CG23</f>
        <v>9.1560898190476188</v>
      </c>
      <c r="CH24" s="15"/>
      <c r="CI24" s="15"/>
      <c r="CJ24" s="15"/>
      <c r="CK24" s="15"/>
      <c r="CL24" s="18"/>
      <c r="CM24" s="18"/>
      <c r="CN24" s="15"/>
      <c r="CS24" s="21"/>
      <c r="CT24" s="106">
        <v>27.617892272727271</v>
      </c>
      <c r="CU24" s="106">
        <v>13.210694285714288</v>
      </c>
      <c r="CV24" s="17">
        <f>CV23</f>
        <v>28.322496403820814</v>
      </c>
      <c r="CW24" s="17">
        <f>CW23</f>
        <v>10.963213246158876</v>
      </c>
      <c r="CX24" s="15"/>
      <c r="CY24" s="15"/>
      <c r="CZ24" s="15"/>
      <c r="DA24" s="15"/>
      <c r="DB24" s="18"/>
      <c r="DC24" s="18"/>
      <c r="DD24" s="15"/>
      <c r="DI24" s="21"/>
      <c r="DJ24" s="106">
        <v>28.356976086956518</v>
      </c>
      <c r="DK24" s="106">
        <v>14.542399090909093</v>
      </c>
      <c r="DL24" s="17">
        <f>DL23</f>
        <v>28.081298892572462</v>
      </c>
      <c r="DM24" s="17">
        <f>DM23</f>
        <v>14.209834922183795</v>
      </c>
      <c r="DN24" s="15"/>
      <c r="DO24" s="15"/>
      <c r="DP24" s="15"/>
      <c r="DQ24" s="15"/>
      <c r="DR24" s="18"/>
      <c r="DS24" s="18"/>
      <c r="DT24" s="15"/>
      <c r="DY24" s="21"/>
    </row>
    <row r="25" spans="1:129" x14ac:dyDescent="0.2">
      <c r="A25" s="2">
        <v>2002</v>
      </c>
      <c r="B25" s="106">
        <v>22.909756799999997</v>
      </c>
      <c r="C25" s="106">
        <v>8.7700729166666651</v>
      </c>
      <c r="D25" s="17">
        <f t="shared" ref="D25:D27" si="0">D24</f>
        <v>22.014232929047616</v>
      </c>
      <c r="E25" s="17">
        <f t="shared" ref="E25:E27" si="1">E24</f>
        <v>8.7755662333333344</v>
      </c>
      <c r="F25" s="15"/>
      <c r="G25" s="15"/>
      <c r="H25" s="15"/>
      <c r="I25" s="15"/>
      <c r="J25" s="18"/>
      <c r="K25" s="18"/>
      <c r="L25" s="15"/>
      <c r="Q25" s="21"/>
      <c r="R25" s="106">
        <v>26.532768636363638</v>
      </c>
      <c r="S25" s="106">
        <v>14.832330000000001</v>
      </c>
      <c r="T25" s="17">
        <f t="shared" ref="T25:T27" si="2">T24</f>
        <v>27.430231932727274</v>
      </c>
      <c r="U25" s="17">
        <f t="shared" ref="U25:U27" si="3">U24</f>
        <v>14.329750208695652</v>
      </c>
      <c r="V25" s="15"/>
      <c r="W25" s="15"/>
      <c r="X25" s="15"/>
      <c r="Y25" s="15"/>
      <c r="Z25" s="18"/>
      <c r="AA25" s="18"/>
      <c r="AB25" s="15"/>
      <c r="AG25" s="21"/>
      <c r="AH25" s="106">
        <v>27.958155217391301</v>
      </c>
      <c r="AI25" s="106">
        <v>11.913637272727273</v>
      </c>
      <c r="AJ25" s="17">
        <f t="shared" ref="AJ25:AJ27" si="4">AJ24</f>
        <v>28.288016289565213</v>
      </c>
      <c r="AK25" s="17">
        <f t="shared" ref="AK25:AK27" si="5">AK24</f>
        <v>12.278002909732333</v>
      </c>
      <c r="AL25" s="15"/>
      <c r="AM25" s="15"/>
      <c r="AN25" s="15"/>
      <c r="AO25" s="15"/>
      <c r="AP25" s="18"/>
      <c r="AQ25" s="18"/>
      <c r="AR25" s="15"/>
      <c r="AW25" s="21"/>
      <c r="AX25" s="106">
        <v>23.428953750000005</v>
      </c>
      <c r="AY25" s="106">
        <v>7.7704700000000013</v>
      </c>
      <c r="AZ25" s="17">
        <f t="shared" ref="AZ25:AZ27" si="6">AZ24</f>
        <v>21.880122762681161</v>
      </c>
      <c r="BA25" s="17">
        <f t="shared" ref="BA25:BA27" si="7">BA24</f>
        <v>7.6474146788537558</v>
      </c>
      <c r="BB25" s="15"/>
      <c r="BC25" s="15"/>
      <c r="BD25" s="15"/>
      <c r="BE25" s="15"/>
      <c r="BF25" s="18"/>
      <c r="BG25" s="18"/>
      <c r="BH25" s="15"/>
      <c r="BM25" s="21"/>
      <c r="BN25" s="106">
        <v>23.464843913043474</v>
      </c>
      <c r="BO25" s="106">
        <v>6.4278559090909084</v>
      </c>
      <c r="BP25" s="17">
        <f t="shared" ref="BP25:BP27" si="8">BP24</f>
        <v>23.565955641483153</v>
      </c>
      <c r="BQ25" s="17">
        <f t="shared" ref="BQ25:BQ27" si="9">BQ24</f>
        <v>6.3666166802371533</v>
      </c>
      <c r="BR25" s="15"/>
      <c r="BS25" s="15"/>
      <c r="BT25" s="15"/>
      <c r="BU25" s="15"/>
      <c r="BV25" s="18"/>
      <c r="BW25" s="18"/>
      <c r="BX25" s="15"/>
      <c r="CC25" s="21"/>
      <c r="CD25" s="106">
        <v>22.123386249999999</v>
      </c>
      <c r="CE25" s="106">
        <v>9.116468750000001</v>
      </c>
      <c r="CF25" s="17">
        <f t="shared" ref="CF25:CF27" si="10">CF24</f>
        <v>20.652401402337663</v>
      </c>
      <c r="CG25" s="17">
        <f t="shared" ref="CG25:CG27" si="11">CG24</f>
        <v>9.1560898190476188</v>
      </c>
      <c r="CH25" s="15"/>
      <c r="CI25" s="15"/>
      <c r="CJ25" s="15"/>
      <c r="CK25" s="15"/>
      <c r="CL25" s="18"/>
      <c r="CM25" s="18"/>
      <c r="CN25" s="15"/>
      <c r="CS25" s="21"/>
      <c r="CT25" s="106">
        <v>29.890470833333335</v>
      </c>
      <c r="CU25" s="106">
        <v>11.492608695652173</v>
      </c>
      <c r="CV25" s="17">
        <f t="shared" ref="CV25:CV27" si="12">CV24</f>
        <v>28.322496403820814</v>
      </c>
      <c r="CW25" s="17">
        <f t="shared" ref="CW25:CW27" si="13">CW24</f>
        <v>10.963213246158876</v>
      </c>
      <c r="CX25" s="15"/>
      <c r="CY25" s="15"/>
      <c r="CZ25" s="15"/>
      <c r="DA25" s="15"/>
      <c r="DB25" s="18"/>
      <c r="DC25" s="18"/>
      <c r="DD25" s="15"/>
      <c r="DI25" s="21"/>
      <c r="DJ25" s="106">
        <v>28.914346250000005</v>
      </c>
      <c r="DK25" s="106">
        <v>15.647092173913041</v>
      </c>
      <c r="DL25" s="17">
        <f t="shared" ref="DL25:DL27" si="14">DL24</f>
        <v>28.081298892572462</v>
      </c>
      <c r="DM25" s="17">
        <f t="shared" ref="DM25:DM27" si="15">DM24</f>
        <v>14.209834922183795</v>
      </c>
      <c r="DN25" s="15"/>
      <c r="DO25" s="15"/>
      <c r="DP25" s="15"/>
      <c r="DQ25" s="15"/>
      <c r="DR25" s="18"/>
      <c r="DS25" s="18"/>
      <c r="DT25" s="15"/>
      <c r="DY25" s="21"/>
    </row>
    <row r="26" spans="1:129" x14ac:dyDescent="0.2">
      <c r="A26" s="2">
        <v>2003</v>
      </c>
      <c r="B26" s="106">
        <v>22.696693749999998</v>
      </c>
      <c r="C26" s="106">
        <v>8.7697208333333361</v>
      </c>
      <c r="D26" s="17">
        <f t="shared" si="0"/>
        <v>22.014232929047616</v>
      </c>
      <c r="E26" s="17">
        <f t="shared" si="1"/>
        <v>8.7755662333333344</v>
      </c>
      <c r="F26" s="15"/>
      <c r="G26" s="15"/>
      <c r="H26" s="15"/>
      <c r="I26" s="15"/>
      <c r="J26" s="18"/>
      <c r="K26" s="18"/>
      <c r="L26" s="15"/>
      <c r="Q26" s="21"/>
      <c r="R26" s="106">
        <v>28.492539166666671</v>
      </c>
      <c r="S26" s="106">
        <v>14.386653043478262</v>
      </c>
      <c r="T26" s="17">
        <f t="shared" si="2"/>
        <v>27.430231932727274</v>
      </c>
      <c r="U26" s="17">
        <f t="shared" si="3"/>
        <v>14.329750208695652</v>
      </c>
      <c r="V26" s="15"/>
      <c r="W26" s="15"/>
      <c r="X26" s="15"/>
      <c r="Y26" s="15"/>
      <c r="Z26" s="18"/>
      <c r="AA26" s="18"/>
      <c r="AB26" s="15"/>
      <c r="AG26" s="21"/>
      <c r="AH26" s="106">
        <v>29.325857826086953</v>
      </c>
      <c r="AI26" s="106">
        <v>11.541825652173911</v>
      </c>
      <c r="AJ26" s="17">
        <f t="shared" si="4"/>
        <v>28.288016289565213</v>
      </c>
      <c r="AK26" s="17">
        <f t="shared" si="5"/>
        <v>12.278002909732333</v>
      </c>
      <c r="AL26" s="15"/>
      <c r="AM26" s="15"/>
      <c r="AN26" s="15"/>
      <c r="AO26" s="15"/>
      <c r="AP26" s="18"/>
      <c r="AQ26" s="18"/>
      <c r="AR26" s="15"/>
      <c r="AW26" s="21"/>
      <c r="AX26" s="106">
        <v>20.651976666666666</v>
      </c>
      <c r="AY26" s="106">
        <v>6.9446634782608694</v>
      </c>
      <c r="AZ26" s="17">
        <f t="shared" si="6"/>
        <v>21.880122762681161</v>
      </c>
      <c r="BA26" s="17">
        <f t="shared" si="7"/>
        <v>7.6474146788537558</v>
      </c>
      <c r="BB26" s="15"/>
      <c r="BC26" s="15"/>
      <c r="BD26" s="15"/>
      <c r="BE26" s="15"/>
      <c r="BF26" s="18"/>
      <c r="BG26" s="18"/>
      <c r="BH26" s="15"/>
      <c r="BM26" s="21"/>
      <c r="BN26" s="106">
        <v>23.369714166666668</v>
      </c>
      <c r="BO26" s="106">
        <v>5.8313621739130426</v>
      </c>
      <c r="BP26" s="17">
        <f t="shared" si="8"/>
        <v>23.565955641483153</v>
      </c>
      <c r="BQ26" s="17">
        <f t="shared" si="9"/>
        <v>6.3666166802371533</v>
      </c>
      <c r="BR26" s="15"/>
      <c r="BS26" s="15"/>
      <c r="BT26" s="15"/>
      <c r="BU26" s="15"/>
      <c r="BV26" s="18"/>
      <c r="BW26" s="18"/>
      <c r="BX26" s="15"/>
      <c r="CC26" s="21"/>
      <c r="CD26" s="106">
        <v>20.956431249999998</v>
      </c>
      <c r="CE26" s="106">
        <v>9.4847733333333313</v>
      </c>
      <c r="CF26" s="17">
        <f t="shared" si="10"/>
        <v>20.652401402337663</v>
      </c>
      <c r="CG26" s="17">
        <f t="shared" si="11"/>
        <v>9.1560898190476188</v>
      </c>
      <c r="CH26" s="15"/>
      <c r="CI26" s="15"/>
      <c r="CJ26" s="15"/>
      <c r="CK26" s="15"/>
      <c r="CL26" s="18"/>
      <c r="CM26" s="18"/>
      <c r="CN26" s="15"/>
      <c r="CS26" s="21"/>
      <c r="CT26" s="106">
        <v>27.874650869565219</v>
      </c>
      <c r="CU26" s="106">
        <v>9.4794200000000011</v>
      </c>
      <c r="CV26" s="17">
        <f t="shared" si="12"/>
        <v>28.322496403820814</v>
      </c>
      <c r="CW26" s="17">
        <f t="shared" si="13"/>
        <v>10.963213246158876</v>
      </c>
      <c r="CX26" s="15"/>
      <c r="CY26" s="15"/>
      <c r="CZ26" s="15"/>
      <c r="DA26" s="15"/>
      <c r="DB26" s="18"/>
      <c r="DC26" s="18"/>
      <c r="DD26" s="15"/>
      <c r="DI26" s="21"/>
      <c r="DJ26" s="106">
        <v>27.608840833333332</v>
      </c>
      <c r="DK26" s="106">
        <v>12.846782173913041</v>
      </c>
      <c r="DL26" s="17">
        <f t="shared" si="14"/>
        <v>28.081298892572462</v>
      </c>
      <c r="DM26" s="17">
        <f t="shared" si="15"/>
        <v>14.209834922183795</v>
      </c>
      <c r="DN26" s="15"/>
      <c r="DO26" s="15"/>
      <c r="DP26" s="15"/>
      <c r="DQ26" s="15"/>
      <c r="DR26" s="18"/>
      <c r="DS26" s="18"/>
      <c r="DT26" s="15"/>
      <c r="DY26" s="21"/>
    </row>
    <row r="27" spans="1:129" x14ac:dyDescent="0.2">
      <c r="A27" s="2">
        <v>2004</v>
      </c>
      <c r="B27" s="106">
        <v>21.3376476</v>
      </c>
      <c r="C27" s="106">
        <v>8.5627970833333347</v>
      </c>
      <c r="D27" s="17">
        <f t="shared" si="0"/>
        <v>22.014232929047616</v>
      </c>
      <c r="E27" s="17">
        <f t="shared" si="1"/>
        <v>8.7755662333333344</v>
      </c>
      <c r="F27" s="17">
        <f>F23</f>
        <v>8.7755662333333344</v>
      </c>
      <c r="G27" s="15"/>
      <c r="H27" s="15"/>
      <c r="I27" s="17">
        <f>D27</f>
        <v>22.014232929047616</v>
      </c>
      <c r="J27" s="18"/>
      <c r="K27" s="18"/>
      <c r="L27" s="15"/>
      <c r="M27" s="15"/>
      <c r="N27" s="17">
        <f>E27</f>
        <v>8.7755662333333344</v>
      </c>
      <c r="O27" s="17">
        <f>D27</f>
        <v>22.014232929047616</v>
      </c>
      <c r="P27" s="17">
        <f t="shared" ref="P27:P39" si="16">AVERAGE(B23:B27)</f>
        <v>22.014232929047616</v>
      </c>
      <c r="Q27" s="26">
        <f t="shared" ref="Q27:Q39" si="17">AVERAGE(C23:C27)</f>
        <v>8.7755662333333344</v>
      </c>
      <c r="R27" s="106">
        <v>27.687370800000007</v>
      </c>
      <c r="S27" s="106">
        <v>14.361585833333335</v>
      </c>
      <c r="T27" s="17">
        <f t="shared" si="2"/>
        <v>27.430231932727274</v>
      </c>
      <c r="U27" s="17">
        <f t="shared" si="3"/>
        <v>14.329750208695652</v>
      </c>
      <c r="V27" s="17">
        <f>V23</f>
        <v>14.329750208695652</v>
      </c>
      <c r="W27" s="15"/>
      <c r="X27" s="15"/>
      <c r="Y27" s="17">
        <f>T27</f>
        <v>27.430231932727274</v>
      </c>
      <c r="Z27" s="18"/>
      <c r="AA27" s="18"/>
      <c r="AB27" s="15"/>
      <c r="AC27" s="15"/>
      <c r="AD27" s="17">
        <f>U27</f>
        <v>14.329750208695652</v>
      </c>
      <c r="AE27" s="17">
        <f>T27</f>
        <v>27.430231932727274</v>
      </c>
      <c r="AF27" s="17">
        <f>AVERAGE(R23:R27)</f>
        <v>27.430231932727274</v>
      </c>
      <c r="AG27" s="26">
        <f>AVERAGE(S23:S27)</f>
        <v>14.329750208695652</v>
      </c>
      <c r="AH27" s="106">
        <v>28.906647599999999</v>
      </c>
      <c r="AI27" s="106">
        <v>11.671287916666666</v>
      </c>
      <c r="AJ27" s="17">
        <f t="shared" si="4"/>
        <v>28.288016289565213</v>
      </c>
      <c r="AK27" s="17">
        <f t="shared" si="5"/>
        <v>12.278002909732333</v>
      </c>
      <c r="AL27" s="17">
        <f>AL23</f>
        <v>12.278002909732333</v>
      </c>
      <c r="AM27" s="15"/>
      <c r="AN27" s="15"/>
      <c r="AO27" s="17">
        <f>AJ27</f>
        <v>28.288016289565213</v>
      </c>
      <c r="AP27" s="18"/>
      <c r="AQ27" s="18"/>
      <c r="AR27" s="15"/>
      <c r="AS27" s="15"/>
      <c r="AT27" s="17">
        <f>AK27</f>
        <v>12.278002909732333</v>
      </c>
      <c r="AU27" s="17">
        <f>AJ27</f>
        <v>28.288016289565213</v>
      </c>
      <c r="AV27" s="17">
        <f>AVERAGE(AH23:AH27)</f>
        <v>28.288016289565213</v>
      </c>
      <c r="AW27" s="26">
        <f>AVERAGE(AI23:AI27)</f>
        <v>12.278002909732333</v>
      </c>
      <c r="AX27" s="106">
        <v>20.974295416666667</v>
      </c>
      <c r="AY27" s="106">
        <v>7.6130947826086945</v>
      </c>
      <c r="AZ27" s="17">
        <f t="shared" si="6"/>
        <v>21.880122762681161</v>
      </c>
      <c r="BA27" s="17">
        <f t="shared" si="7"/>
        <v>7.6474146788537558</v>
      </c>
      <c r="BB27" s="17">
        <f>BB23</f>
        <v>7.6474146788537558</v>
      </c>
      <c r="BC27" s="15"/>
      <c r="BD27" s="15"/>
      <c r="BE27" s="17">
        <f>AZ27</f>
        <v>21.880122762681161</v>
      </c>
      <c r="BF27" s="18"/>
      <c r="BG27" s="18"/>
      <c r="BH27" s="15"/>
      <c r="BI27" s="15"/>
      <c r="BJ27" s="17">
        <f>BA27</f>
        <v>7.6474146788537558</v>
      </c>
      <c r="BK27" s="17">
        <f>AZ27</f>
        <v>21.880122762681161</v>
      </c>
      <c r="BL27" s="17">
        <f>AVERAGE(AX23:AX27)</f>
        <v>21.880122762681161</v>
      </c>
      <c r="BM27" s="26">
        <f>AVERAGE(AY23:AY27)</f>
        <v>7.6474146788537558</v>
      </c>
      <c r="BN27" s="106">
        <v>22.413401818181821</v>
      </c>
      <c r="BO27" s="106">
        <v>6.6098668181818176</v>
      </c>
      <c r="BP27" s="17">
        <f t="shared" si="8"/>
        <v>23.565955641483153</v>
      </c>
      <c r="BQ27" s="17">
        <f t="shared" si="9"/>
        <v>6.3666166802371533</v>
      </c>
      <c r="BR27" s="17">
        <f>BR23</f>
        <v>6.3666166802371533</v>
      </c>
      <c r="BS27" s="15"/>
      <c r="BT27" s="15"/>
      <c r="BU27" s="17">
        <f>BP27</f>
        <v>23.565955641483153</v>
      </c>
      <c r="BV27" s="18"/>
      <c r="BW27" s="18"/>
      <c r="BX27" s="15"/>
      <c r="BY27" s="15"/>
      <c r="BZ27" s="17">
        <f>BQ27</f>
        <v>6.3666166802371533</v>
      </c>
      <c r="CA27" s="17">
        <f>BP27</f>
        <v>23.565955641483153</v>
      </c>
      <c r="CB27" s="17">
        <f>AVERAGE(BN23:BN27)</f>
        <v>23.565955641483153</v>
      </c>
      <c r="CC27" s="26">
        <f>AVERAGE(BO23:BO27)</f>
        <v>6.3666166802371533</v>
      </c>
      <c r="CD27" s="106">
        <v>19.401791200000005</v>
      </c>
      <c r="CE27" s="106">
        <v>8.9339570833333308</v>
      </c>
      <c r="CF27" s="17">
        <f t="shared" si="10"/>
        <v>20.652401402337663</v>
      </c>
      <c r="CG27" s="17">
        <f t="shared" si="11"/>
        <v>9.1560898190476188</v>
      </c>
      <c r="CH27" s="17">
        <f>CH23</f>
        <v>9.1560898190476188</v>
      </c>
      <c r="CI27" s="15"/>
      <c r="CJ27" s="15"/>
      <c r="CK27" s="17">
        <f>CF27</f>
        <v>20.652401402337663</v>
      </c>
      <c r="CL27" s="18"/>
      <c r="CM27" s="18"/>
      <c r="CN27" s="15"/>
      <c r="CO27" s="15"/>
      <c r="CP27" s="17">
        <f>CG27</f>
        <v>9.1560898190476188</v>
      </c>
      <c r="CQ27" s="17">
        <f>CF27</f>
        <v>20.652401402337663</v>
      </c>
      <c r="CR27" s="17">
        <f>AVERAGE(CD23:CD27)</f>
        <v>20.652401402337663</v>
      </c>
      <c r="CS27" s="26">
        <f>AVERAGE(CE23:CE27)</f>
        <v>9.1560898190476188</v>
      </c>
      <c r="CT27" s="106">
        <v>29.000203043478262</v>
      </c>
      <c r="CU27" s="106">
        <v>9.5539395652173944</v>
      </c>
      <c r="CV27" s="17">
        <f t="shared" si="12"/>
        <v>28.322496403820814</v>
      </c>
      <c r="CW27" s="17">
        <f t="shared" si="13"/>
        <v>10.963213246158876</v>
      </c>
      <c r="CX27" s="17">
        <f>CX23</f>
        <v>10.963213246158876</v>
      </c>
      <c r="CY27" s="15"/>
      <c r="CZ27" s="15"/>
      <c r="DA27" s="17">
        <f>CV27</f>
        <v>28.322496403820814</v>
      </c>
      <c r="DB27" s="18"/>
      <c r="DC27" s="18"/>
      <c r="DD27" s="15"/>
      <c r="DE27" s="15"/>
      <c r="DF27" s="17">
        <f>CW27</f>
        <v>10.963213246158876</v>
      </c>
      <c r="DG27" s="17">
        <f>CV27</f>
        <v>28.322496403820814</v>
      </c>
      <c r="DH27" s="17">
        <f>AVERAGE(CT23:CT27)</f>
        <v>28.322496403820814</v>
      </c>
      <c r="DI27" s="26">
        <f>AVERAGE(CU23:CU27)</f>
        <v>10.963213246158876</v>
      </c>
      <c r="DJ27" s="106">
        <v>27.445032400000006</v>
      </c>
      <c r="DK27" s="106">
        <v>13.803066250000001</v>
      </c>
      <c r="DL27" s="17">
        <f t="shared" si="14"/>
        <v>28.081298892572462</v>
      </c>
      <c r="DM27" s="17">
        <f t="shared" si="15"/>
        <v>14.209834922183795</v>
      </c>
      <c r="DN27" s="17">
        <f>DN23</f>
        <v>14.209834922183795</v>
      </c>
      <c r="DO27" s="15"/>
      <c r="DP27" s="15"/>
      <c r="DQ27" s="17">
        <f>DL27</f>
        <v>28.081298892572462</v>
      </c>
      <c r="DR27" s="18"/>
      <c r="DS27" s="18"/>
      <c r="DT27" s="15"/>
      <c r="DU27" s="15"/>
      <c r="DV27" s="17">
        <f>DM27</f>
        <v>14.209834922183795</v>
      </c>
      <c r="DW27" s="17">
        <f>DL27</f>
        <v>28.081298892572462</v>
      </c>
      <c r="DX27" s="17">
        <f>AVERAGE(DJ23:DJ27)</f>
        <v>28.081298892572462</v>
      </c>
      <c r="DY27" s="26">
        <f>AVERAGE(DK23:DK27)</f>
        <v>14.209834922183795</v>
      </c>
    </row>
    <row r="28" spans="1:129" x14ac:dyDescent="0.2">
      <c r="A28" s="2">
        <v>2005</v>
      </c>
      <c r="B28" s="106">
        <v>21.850372399999998</v>
      </c>
      <c r="C28" s="106">
        <v>7.6561283333333314</v>
      </c>
      <c r="D28" s="15"/>
      <c r="E28" s="15"/>
      <c r="F28" s="17">
        <f>F23</f>
        <v>8.7755662333333344</v>
      </c>
      <c r="G28" s="15"/>
      <c r="H28" s="15"/>
      <c r="I28" s="17">
        <f>I27-(I27-I52)/60</f>
        <v>21.820451396563488</v>
      </c>
      <c r="J28" s="18"/>
      <c r="K28" s="18"/>
      <c r="L28" s="15"/>
      <c r="M28" s="15"/>
      <c r="N28" s="17">
        <f>N27-(N27-N51)/24</f>
        <v>8.6736676402777793</v>
      </c>
      <c r="O28" s="17">
        <f>O27-(O27-O51)/24</f>
        <v>21.653223223670633</v>
      </c>
      <c r="P28" s="17">
        <f t="shared" si="16"/>
        <v>22.233753789999998</v>
      </c>
      <c r="Q28" s="26">
        <f t="shared" si="17"/>
        <v>8.5265980000000017</v>
      </c>
      <c r="R28" s="106">
        <v>28.809123333333343</v>
      </c>
      <c r="S28" s="106">
        <v>14.609202916666668</v>
      </c>
      <c r="T28" s="15"/>
      <c r="U28" s="15"/>
      <c r="V28" s="17">
        <f>V23</f>
        <v>14.329750208695652</v>
      </c>
      <c r="W28" s="15"/>
      <c r="X28" s="15"/>
      <c r="Y28" s="17">
        <f>Y27-(Y27-Y52)/60</f>
        <v>27.151094525015154</v>
      </c>
      <c r="Z28" s="18"/>
      <c r="AA28" s="18"/>
      <c r="AB28" s="15"/>
      <c r="AC28" s="15"/>
      <c r="AD28" s="17">
        <f>AD27-(AD27-AD51)/24</f>
        <v>14.168927283333332</v>
      </c>
      <c r="AE28" s="17">
        <f>AE27-(AE27-AE51)/24</f>
        <v>27.036055602196971</v>
      </c>
      <c r="AF28" s="17">
        <f t="shared" ref="AF28:AF39" si="18">AVERAGE(R24:R28)</f>
        <v>27.718783932727273</v>
      </c>
      <c r="AG28" s="26">
        <f t="shared" ref="AG28:AG39" si="19">AVERAGE(S24:S28)</f>
        <v>14.398853692028984</v>
      </c>
      <c r="AH28" s="106">
        <v>30.454881666666662</v>
      </c>
      <c r="AI28" s="106">
        <v>11.912472608695653</v>
      </c>
      <c r="AJ28" s="15"/>
      <c r="AK28" s="15"/>
      <c r="AL28" s="17">
        <f>AL23</f>
        <v>12.278002909732333</v>
      </c>
      <c r="AM28" s="15"/>
      <c r="AN28" s="15"/>
      <c r="AO28" s="17">
        <f>AO27-(AO27-AO52)/60</f>
        <v>27.965162027755792</v>
      </c>
      <c r="AP28" s="18"/>
      <c r="AQ28" s="18"/>
      <c r="AR28" s="15"/>
      <c r="AS28" s="15"/>
      <c r="AT28" s="17">
        <f>AT27-(AT27-AT51)/24</f>
        <v>12.069336121826819</v>
      </c>
      <c r="AU28" s="17">
        <f>AU27-(AU27-AU51)/24</f>
        <v>27.738098944166662</v>
      </c>
      <c r="AV28" s="17">
        <f t="shared" ref="AV28:AV39" si="20">AVERAGE(AH24:AH28)</f>
        <v>28.835634722898543</v>
      </c>
      <c r="AW28" s="26">
        <f t="shared" ref="AW28:AW39" si="21">AVERAGE(AI24:AI28)</f>
        <v>12.068398168313568</v>
      </c>
      <c r="AX28" s="106">
        <v>20.506604347826087</v>
      </c>
      <c r="AY28" s="106">
        <v>6.6863486363636353</v>
      </c>
      <c r="AZ28" s="15"/>
      <c r="BA28" s="15"/>
      <c r="BB28" s="17">
        <f>BB23</f>
        <v>7.6474146788537558</v>
      </c>
      <c r="BC28" s="15"/>
      <c r="BD28" s="15"/>
      <c r="BE28" s="17">
        <f>BE27-(BE27-BE52)/60</f>
        <v>21.67837874220314</v>
      </c>
      <c r="BF28" s="18"/>
      <c r="BG28" s="18"/>
      <c r="BH28" s="15"/>
      <c r="BI28" s="15"/>
      <c r="BJ28" s="17">
        <f>BJ27-(BJ27-BJ51)/24</f>
        <v>7.5396057339015163</v>
      </c>
      <c r="BK28" s="17">
        <f>BK27-(BK27-BK51)/24</f>
        <v>21.46845098090278</v>
      </c>
      <c r="BL28" s="17">
        <f t="shared" ref="BL28:BL39" si="22">AVERAGE(AX24:AX28)</f>
        <v>21.605419079710146</v>
      </c>
      <c r="BM28" s="26">
        <f t="shared" ref="BM28:BM39" si="23">AVERAGE(AY24:AY28)</f>
        <v>7.4552014703557319</v>
      </c>
      <c r="BN28" s="106">
        <v>25.918687142857141</v>
      </c>
      <c r="BO28" s="106">
        <v>5.4461949999999995</v>
      </c>
      <c r="BP28" s="15"/>
      <c r="BQ28" s="15"/>
      <c r="BR28" s="17">
        <f>BR23</f>
        <v>6.3666166802371533</v>
      </c>
      <c r="BS28" s="15"/>
      <c r="BT28" s="15"/>
      <c r="BU28" s="17">
        <f>BU27-(BU27-BU52)/60</f>
        <v>23.343907484791767</v>
      </c>
      <c r="BV28" s="18"/>
      <c r="BW28" s="18"/>
      <c r="BX28" s="15"/>
      <c r="BY28" s="15"/>
      <c r="BZ28" s="17">
        <f>BZ27-(BZ27-BZ51)/24</f>
        <v>6.2621743185606054</v>
      </c>
      <c r="CA28" s="17">
        <f>CA27-(CA27-CA51)/24</f>
        <v>23.154040823088021</v>
      </c>
      <c r="CB28" s="17">
        <f t="shared" ref="CB28:CB39" si="24">AVERAGE(BN24:BN28)</f>
        <v>24.129410308149822</v>
      </c>
      <c r="CC28" s="26">
        <f t="shared" ref="CC28:CC39" si="25">AVERAGE(BO24:BO28)</f>
        <v>6.1573396802371532</v>
      </c>
      <c r="CD28" s="106">
        <v>20.920530833333338</v>
      </c>
      <c r="CE28" s="106">
        <v>7.9851104166666671</v>
      </c>
      <c r="CF28" s="15"/>
      <c r="CG28" s="15"/>
      <c r="CH28" s="17">
        <f>CH23</f>
        <v>9.1560898190476188</v>
      </c>
      <c r="CI28" s="15"/>
      <c r="CJ28" s="15"/>
      <c r="CK28" s="17">
        <f>CK27-(CK27-CK52)/60</f>
        <v>20.474462834648701</v>
      </c>
      <c r="CL28" s="18"/>
      <c r="CM28" s="18"/>
      <c r="CN28" s="15"/>
      <c r="CO28" s="15"/>
      <c r="CP28" s="17">
        <f>CP27-(CP27-CP51)/24</f>
        <v>9.0433360765873019</v>
      </c>
      <c r="CQ28" s="17">
        <f>CQ27-(CQ27-CQ51)/24</f>
        <v>20.338551343906929</v>
      </c>
      <c r="CR28" s="17">
        <f t="shared" ref="CR28:CR39" si="26">AVERAGE(CD24:CD28)</f>
        <v>20.940636997575758</v>
      </c>
      <c r="CS28" s="26">
        <f t="shared" ref="CS28:CS39" si="27">AVERAGE(CE24:CE28)</f>
        <v>8.9655422023809503</v>
      </c>
      <c r="CT28" s="106">
        <v>30.510654583333331</v>
      </c>
      <c r="CU28" s="106">
        <v>10.482019130434782</v>
      </c>
      <c r="CV28" s="15"/>
      <c r="CW28" s="15"/>
      <c r="CX28" s="17">
        <f>CX23</f>
        <v>10.963213246158876</v>
      </c>
      <c r="CY28" s="15"/>
      <c r="CZ28" s="15"/>
      <c r="DA28" s="17">
        <f>DA27-(DA27-DA52)/60</f>
        <v>28.009128456640468</v>
      </c>
      <c r="DB28" s="18"/>
      <c r="DC28" s="18"/>
      <c r="DD28" s="15"/>
      <c r="DE28" s="15"/>
      <c r="DF28" s="17">
        <f>DF27-(DF27-DF51)/24</f>
        <v>10.790996027568923</v>
      </c>
      <c r="DG28" s="17">
        <f>DG27-(DG27-DG51)/24</f>
        <v>27.736142386994945</v>
      </c>
      <c r="DH28" s="17">
        <f t="shared" ref="DH28:DH39" si="28">AVERAGE(CT24:CT28)</f>
        <v>28.978774320487485</v>
      </c>
      <c r="DI28" s="26">
        <f t="shared" ref="DI28:DI39" si="29">AVERAGE(CU24:CU28)</f>
        <v>10.843736335403728</v>
      </c>
      <c r="DJ28" s="106">
        <v>30.323420399999996</v>
      </c>
      <c r="DK28" s="106">
        <v>14.919380416666664</v>
      </c>
      <c r="DL28" s="15"/>
      <c r="DM28" s="15"/>
      <c r="DN28" s="17">
        <f>DN23</f>
        <v>14.209834922183795</v>
      </c>
      <c r="DO28" s="15"/>
      <c r="DP28" s="15"/>
      <c r="DQ28" s="17">
        <f>DQ27-(DQ27-DQ52)/60</f>
        <v>27.771057908146254</v>
      </c>
      <c r="DR28" s="18"/>
      <c r="DS28" s="18"/>
      <c r="DT28" s="15"/>
      <c r="DU28" s="15"/>
      <c r="DV28" s="17">
        <f>DV27-(DV27-DV51)/24</f>
        <v>14.007758467092803</v>
      </c>
      <c r="DW28" s="17">
        <f>DW27-(DW27-DW51)/24</f>
        <v>27.549161438715277</v>
      </c>
      <c r="DX28" s="17">
        <f t="shared" ref="DX28:DX39" si="30">AVERAGE(DJ24:DJ28)</f>
        <v>28.529723194057972</v>
      </c>
      <c r="DY28" s="26">
        <f t="shared" ref="DY28:DY39" si="31">AVERAGE(DK24:DK28)</f>
        <v>14.35174402108037</v>
      </c>
    </row>
    <row r="29" spans="1:129" x14ac:dyDescent="0.2">
      <c r="A29" s="2">
        <v>2006</v>
      </c>
      <c r="B29" s="106">
        <v>22.687711666666669</v>
      </c>
      <c r="C29" s="106">
        <v>8.2539025000000006</v>
      </c>
      <c r="D29" s="15"/>
      <c r="E29" s="15"/>
      <c r="F29" s="17">
        <f>F23</f>
        <v>8.7755662333333344</v>
      </c>
      <c r="G29" s="15"/>
      <c r="H29" s="15"/>
      <c r="I29" s="17">
        <f>I28-(I27-I52)/60</f>
        <v>21.626669864079361</v>
      </c>
      <c r="J29" s="18"/>
      <c r="K29" s="18"/>
      <c r="L29" s="15"/>
      <c r="M29" s="15"/>
      <c r="N29" s="17">
        <f>N28-(N27-N51)/24</f>
        <v>8.5717690472222241</v>
      </c>
      <c r="O29" s="17">
        <f>O28-(O27-O51)/24</f>
        <v>21.29221351829365</v>
      </c>
      <c r="P29" s="17">
        <f t="shared" si="16"/>
        <v>22.296436443333331</v>
      </c>
      <c r="Q29" s="26">
        <f t="shared" si="17"/>
        <v>8.4025243333333339</v>
      </c>
      <c r="R29" s="106">
        <v>26.883259523809524</v>
      </c>
      <c r="S29" s="106">
        <v>15.349784500000004</v>
      </c>
      <c r="T29" s="15"/>
      <c r="U29" s="15"/>
      <c r="V29" s="17">
        <f>V23</f>
        <v>14.329750208695652</v>
      </c>
      <c r="W29" s="15"/>
      <c r="X29" s="15"/>
      <c r="Y29" s="17">
        <f>Y28-(Y27-Y52)/60</f>
        <v>26.871957117303033</v>
      </c>
      <c r="Z29" s="18"/>
      <c r="AA29" s="18"/>
      <c r="AB29" s="15"/>
      <c r="AC29" s="15"/>
      <c r="AD29" s="17">
        <f>AD28-(AD27-AD51)/24</f>
        <v>14.008104357971014</v>
      </c>
      <c r="AE29" s="17">
        <f>AE28-(AE27-AE51)/24</f>
        <v>26.641879271666667</v>
      </c>
      <c r="AF29" s="17">
        <f t="shared" si="18"/>
        <v>27.681012292034637</v>
      </c>
      <c r="AG29" s="26">
        <f t="shared" si="19"/>
        <v>14.707911258695654</v>
      </c>
      <c r="AH29" s="106">
        <v>28.912212083333344</v>
      </c>
      <c r="AI29" s="106">
        <v>10.571443478260869</v>
      </c>
      <c r="AJ29" s="15"/>
      <c r="AK29" s="15"/>
      <c r="AL29" s="17">
        <f>AL23</f>
        <v>12.278002909732333</v>
      </c>
      <c r="AM29" s="15"/>
      <c r="AN29" s="15"/>
      <c r="AO29" s="17">
        <f>AO28-(AO27-AO52)/60</f>
        <v>27.64230776594637</v>
      </c>
      <c r="AP29" s="18"/>
      <c r="AQ29" s="18"/>
      <c r="AR29" s="15"/>
      <c r="AS29" s="15"/>
      <c r="AT29" s="17">
        <f>AT28-(AT27-AT51)/24</f>
        <v>11.860669333921305</v>
      </c>
      <c r="AU29" s="17">
        <f>AU28-(AU27-AU51)/24</f>
        <v>27.188181598768111</v>
      </c>
      <c r="AV29" s="17">
        <f t="shared" si="20"/>
        <v>29.111550878695653</v>
      </c>
      <c r="AW29" s="26">
        <f t="shared" si="21"/>
        <v>11.522133385704873</v>
      </c>
      <c r="AX29" s="106">
        <v>19.735500833333337</v>
      </c>
      <c r="AY29" s="106">
        <v>6.4274883333333337</v>
      </c>
      <c r="AZ29" s="15"/>
      <c r="BA29" s="15"/>
      <c r="BB29" s="17">
        <f>BB23</f>
        <v>7.6474146788537558</v>
      </c>
      <c r="BC29" s="15"/>
      <c r="BD29" s="15"/>
      <c r="BE29" s="17">
        <f>BE28-(BE27-BE52)/60</f>
        <v>21.476634721725119</v>
      </c>
      <c r="BF29" s="18"/>
      <c r="BG29" s="18"/>
      <c r="BH29" s="15"/>
      <c r="BI29" s="15"/>
      <c r="BJ29" s="17">
        <f>BJ28-(BJ27-BJ51)/24</f>
        <v>7.4317967889492769</v>
      </c>
      <c r="BK29" s="17">
        <f>BK28-(BK27-BK51)/24</f>
        <v>21.056779199124399</v>
      </c>
      <c r="BL29" s="17">
        <f t="shared" si="22"/>
        <v>21.059466202898552</v>
      </c>
      <c r="BM29" s="26">
        <f t="shared" si="23"/>
        <v>7.088413046113307</v>
      </c>
      <c r="BN29" s="106">
        <v>21.186981304347825</v>
      </c>
      <c r="BO29" s="106">
        <v>5.2435431818181817</v>
      </c>
      <c r="BP29" s="15"/>
      <c r="BQ29" s="15"/>
      <c r="BR29" s="17">
        <f>BR23</f>
        <v>6.3666166802371533</v>
      </c>
      <c r="BS29" s="15"/>
      <c r="BT29" s="15"/>
      <c r="BU29" s="17">
        <f>BU28-(BU27-BU52)/60</f>
        <v>23.121859328100381</v>
      </c>
      <c r="BV29" s="18"/>
      <c r="BW29" s="18"/>
      <c r="BX29" s="15"/>
      <c r="BY29" s="15"/>
      <c r="BZ29" s="17">
        <f>BZ28-(BZ27-BZ51)/24</f>
        <v>6.1577319568840574</v>
      </c>
      <c r="CA29" s="17">
        <f>CA28-(CA27-CA51)/24</f>
        <v>22.742126004692889</v>
      </c>
      <c r="CB29" s="17">
        <f t="shared" si="24"/>
        <v>23.270725669019384</v>
      </c>
      <c r="CC29" s="26">
        <f t="shared" si="25"/>
        <v>5.9117646166007898</v>
      </c>
      <c r="CD29" s="106">
        <v>20.719332083333331</v>
      </c>
      <c r="CE29" s="106">
        <v>8.604346249999999</v>
      </c>
      <c r="CF29" s="15"/>
      <c r="CG29" s="15"/>
      <c r="CH29" s="17">
        <f>CH23</f>
        <v>9.1560898190476188</v>
      </c>
      <c r="CI29" s="15"/>
      <c r="CJ29" s="15"/>
      <c r="CK29" s="17">
        <f>CK28-(CK27-CK52)/60</f>
        <v>20.296524266959739</v>
      </c>
      <c r="CL29" s="18"/>
      <c r="CM29" s="18"/>
      <c r="CN29" s="15"/>
      <c r="CO29" s="15"/>
      <c r="CP29" s="17">
        <f>CP28-(CP27-CP51)/24</f>
        <v>8.930582334126985</v>
      </c>
      <c r="CQ29" s="17">
        <f>CQ28-(CQ27-CQ51)/24</f>
        <v>20.024701285476194</v>
      </c>
      <c r="CR29" s="17">
        <f t="shared" si="26"/>
        <v>20.824294323333334</v>
      </c>
      <c r="CS29" s="26">
        <f t="shared" si="27"/>
        <v>8.8249311666666657</v>
      </c>
      <c r="CT29" s="106">
        <v>27.753847727272728</v>
      </c>
      <c r="CU29" s="106">
        <v>10.592410952380956</v>
      </c>
      <c r="CV29" s="15"/>
      <c r="CW29" s="15"/>
      <c r="CX29" s="17">
        <f>CX23</f>
        <v>10.963213246158876</v>
      </c>
      <c r="CY29" s="15"/>
      <c r="CZ29" s="15"/>
      <c r="DA29" s="17">
        <f>DA28-(DA27-DA52)/60</f>
        <v>27.695760509460122</v>
      </c>
      <c r="DB29" s="18"/>
      <c r="DC29" s="18"/>
      <c r="DD29" s="15"/>
      <c r="DE29" s="15"/>
      <c r="DF29" s="17">
        <f>DF28-(DF27-DF51)/24</f>
        <v>10.61877880897897</v>
      </c>
      <c r="DG29" s="17">
        <f>DG28-(DG27-DG51)/24</f>
        <v>27.149788370169077</v>
      </c>
      <c r="DH29" s="17">
        <f t="shared" si="28"/>
        <v>29.005965411396573</v>
      </c>
      <c r="DI29" s="26">
        <f t="shared" si="29"/>
        <v>10.320079668737062</v>
      </c>
      <c r="DJ29" s="106">
        <v>28.212375999999999</v>
      </c>
      <c r="DK29" s="106">
        <v>14.753522500000001</v>
      </c>
      <c r="DL29" s="15"/>
      <c r="DM29" s="15"/>
      <c r="DN29" s="17">
        <f>DN23</f>
        <v>14.209834922183795</v>
      </c>
      <c r="DO29" s="15"/>
      <c r="DP29" s="15"/>
      <c r="DQ29" s="17">
        <f>DQ28-(DQ27-DQ52)/60</f>
        <v>27.460816923720046</v>
      </c>
      <c r="DR29" s="18"/>
      <c r="DS29" s="18"/>
      <c r="DT29" s="15"/>
      <c r="DU29" s="15"/>
      <c r="DV29" s="17">
        <f>DV28-(DV27-DV51)/24</f>
        <v>13.80568201200181</v>
      </c>
      <c r="DW29" s="17">
        <f>DW28-(DW27-DW51)/24</f>
        <v>27.017023984858092</v>
      </c>
      <c r="DX29" s="17">
        <f t="shared" si="30"/>
        <v>28.500803176666672</v>
      </c>
      <c r="DY29" s="26">
        <f t="shared" si="31"/>
        <v>14.393968702898547</v>
      </c>
    </row>
    <row r="30" spans="1:129" x14ac:dyDescent="0.2">
      <c r="A30" s="2">
        <v>2007</v>
      </c>
      <c r="B30" s="106">
        <v>20.835774999999998</v>
      </c>
      <c r="C30" s="106">
        <v>8.275860833333331</v>
      </c>
      <c r="D30" s="15"/>
      <c r="E30" s="15"/>
      <c r="F30" s="17">
        <f>F23</f>
        <v>8.7755662333333344</v>
      </c>
      <c r="G30" s="15"/>
      <c r="H30" s="15"/>
      <c r="I30" s="17">
        <f>I29-(I27-I52)/60</f>
        <v>21.432888331595233</v>
      </c>
      <c r="J30" s="18"/>
      <c r="K30" s="18"/>
      <c r="L30" s="15"/>
      <c r="M30" s="15"/>
      <c r="N30" s="17">
        <f>N29-(N27-N51)/24</f>
        <v>8.4698704541666689</v>
      </c>
      <c r="O30" s="17">
        <f>O29-(O27-O51)/24</f>
        <v>20.931203812916667</v>
      </c>
      <c r="P30" s="17">
        <f t="shared" si="16"/>
        <v>21.881640083333334</v>
      </c>
      <c r="Q30" s="26">
        <f t="shared" si="17"/>
        <v>8.3036819166666671</v>
      </c>
      <c r="R30" s="106">
        <v>26.103783478260866</v>
      </c>
      <c r="S30" s="106">
        <v>12.737269545454547</v>
      </c>
      <c r="T30" s="15"/>
      <c r="U30" s="15"/>
      <c r="V30" s="17">
        <f>V23</f>
        <v>14.329750208695652</v>
      </c>
      <c r="W30" s="15"/>
      <c r="X30" s="15"/>
      <c r="Y30" s="17">
        <f>Y29-(Y27-Y52)/60</f>
        <v>26.592819709590913</v>
      </c>
      <c r="Z30" s="18"/>
      <c r="AA30" s="18"/>
      <c r="AB30" s="15"/>
      <c r="AC30" s="15"/>
      <c r="AD30" s="17">
        <f>AD29-(AD27-AD51)/24</f>
        <v>13.847281432608696</v>
      </c>
      <c r="AE30" s="17">
        <f>AE29-(AE27-AE51)/24</f>
        <v>26.247702941136364</v>
      </c>
      <c r="AF30" s="17">
        <f t="shared" si="18"/>
        <v>27.595215260414079</v>
      </c>
      <c r="AG30" s="26">
        <f t="shared" si="19"/>
        <v>14.288899167786564</v>
      </c>
      <c r="AH30" s="106">
        <v>28.148977199999994</v>
      </c>
      <c r="AI30" s="106">
        <v>10.202237500000001</v>
      </c>
      <c r="AJ30" s="15"/>
      <c r="AK30" s="15"/>
      <c r="AL30" s="17">
        <f>AL23</f>
        <v>12.278002909732333</v>
      </c>
      <c r="AM30" s="15"/>
      <c r="AN30" s="15"/>
      <c r="AO30" s="17">
        <f>AO29-(AO27-AO52)/60</f>
        <v>27.319453504136948</v>
      </c>
      <c r="AP30" s="18"/>
      <c r="AQ30" s="18"/>
      <c r="AR30" s="15"/>
      <c r="AS30" s="15"/>
      <c r="AT30" s="17">
        <f>AT29-(AT27-AT51)/24</f>
        <v>11.65200254601579</v>
      </c>
      <c r="AU30" s="17">
        <f>AU29-(AU27-AU51)/24</f>
        <v>26.638264253369559</v>
      </c>
      <c r="AV30" s="17">
        <f t="shared" si="20"/>
        <v>29.149715275217392</v>
      </c>
      <c r="AW30" s="26">
        <f t="shared" si="21"/>
        <v>11.179853431159419</v>
      </c>
      <c r="AX30" s="106">
        <v>21.062840869565218</v>
      </c>
      <c r="AY30" s="106">
        <v>6.862025</v>
      </c>
      <c r="AZ30" s="15"/>
      <c r="BA30" s="15"/>
      <c r="BB30" s="17">
        <f>BB23</f>
        <v>7.6474146788537558</v>
      </c>
      <c r="BC30" s="15"/>
      <c r="BD30" s="15"/>
      <c r="BE30" s="17">
        <f>BE29-(BE27-BE52)/60</f>
        <v>21.274890701247099</v>
      </c>
      <c r="BF30" s="18"/>
      <c r="BG30" s="18"/>
      <c r="BH30" s="15"/>
      <c r="BI30" s="15"/>
      <c r="BJ30" s="17">
        <f>BJ29-(BJ27-BJ51)/24</f>
        <v>7.3239878439970374</v>
      </c>
      <c r="BK30" s="17">
        <f>BK29-(BK27-BK51)/24</f>
        <v>20.645107417346019</v>
      </c>
      <c r="BL30" s="17">
        <f t="shared" si="22"/>
        <v>20.586243626811594</v>
      </c>
      <c r="BM30" s="26">
        <f t="shared" si="23"/>
        <v>6.9067240461133066</v>
      </c>
      <c r="BN30" s="106">
        <v>25.256197619047619</v>
      </c>
      <c r="BO30" s="106">
        <v>5.7447223809523802</v>
      </c>
      <c r="BP30" s="15"/>
      <c r="BQ30" s="15"/>
      <c r="BR30" s="17">
        <f>BR23</f>
        <v>6.3666166802371533</v>
      </c>
      <c r="BS30" s="15"/>
      <c r="BT30" s="15"/>
      <c r="BU30" s="17">
        <f>BU29-(BU27-BU52)/60</f>
        <v>22.899811171408995</v>
      </c>
      <c r="BV30" s="18"/>
      <c r="BW30" s="18"/>
      <c r="BX30" s="15"/>
      <c r="BY30" s="15"/>
      <c r="BZ30" s="17">
        <f>BZ29-(BZ27-BZ51)/24</f>
        <v>6.0532895952075094</v>
      </c>
      <c r="CA30" s="17">
        <f>CA29-(CA27-CA51)/24</f>
        <v>22.330211186297756</v>
      </c>
      <c r="CB30" s="17">
        <f t="shared" si="24"/>
        <v>23.628996410220214</v>
      </c>
      <c r="CC30" s="26">
        <f t="shared" si="25"/>
        <v>5.7751379109730845</v>
      </c>
      <c r="CD30" s="106">
        <v>18.50287347826087</v>
      </c>
      <c r="CE30" s="106">
        <v>7.7938495454545462</v>
      </c>
      <c r="CF30" s="15"/>
      <c r="CG30" s="15"/>
      <c r="CH30" s="17">
        <f>CH23</f>
        <v>9.1560898190476188</v>
      </c>
      <c r="CI30" s="15"/>
      <c r="CJ30" s="15"/>
      <c r="CK30" s="17">
        <f>CK29-(CK27-CK52)/60</f>
        <v>20.118585699270778</v>
      </c>
      <c r="CL30" s="18"/>
      <c r="CM30" s="18"/>
      <c r="CN30" s="15"/>
      <c r="CO30" s="15"/>
      <c r="CP30" s="17">
        <f>CP29-(CP27-CP51)/24</f>
        <v>8.8178285916666681</v>
      </c>
      <c r="CQ30" s="17">
        <f>CQ29-(CQ27-CQ51)/24</f>
        <v>19.71085122704546</v>
      </c>
      <c r="CR30" s="17">
        <f t="shared" si="26"/>
        <v>20.100191768985507</v>
      </c>
      <c r="CS30" s="26">
        <f t="shared" si="27"/>
        <v>8.5604073257575752</v>
      </c>
      <c r="CT30" s="106">
        <v>28.171336666666665</v>
      </c>
      <c r="CU30" s="106">
        <v>11.129924782608693</v>
      </c>
      <c r="CV30" s="15"/>
      <c r="CW30" s="15"/>
      <c r="CX30" s="17">
        <f>CX23</f>
        <v>10.963213246158876</v>
      </c>
      <c r="CY30" s="15"/>
      <c r="CZ30" s="15"/>
      <c r="DA30" s="17">
        <f>DA29-(DA27-DA52)/60</f>
        <v>27.382392562279776</v>
      </c>
      <c r="DB30" s="18"/>
      <c r="DC30" s="18"/>
      <c r="DD30" s="15"/>
      <c r="DE30" s="15"/>
      <c r="DF30" s="17">
        <f>DF29-(DF27-DF51)/24</f>
        <v>10.446561590389017</v>
      </c>
      <c r="DG30" s="17">
        <f>DG29-(DG27-DG51)/24</f>
        <v>26.563434353343208</v>
      </c>
      <c r="DH30" s="17">
        <f t="shared" si="28"/>
        <v>28.662138578063242</v>
      </c>
      <c r="DI30" s="26">
        <f t="shared" si="29"/>
        <v>10.247542886128366</v>
      </c>
      <c r="DJ30" s="106">
        <v>27.493659166666664</v>
      </c>
      <c r="DK30" s="106">
        <v>13.776087826086961</v>
      </c>
      <c r="DL30" s="15"/>
      <c r="DM30" s="15"/>
      <c r="DN30" s="17">
        <f>DN23</f>
        <v>14.209834922183795</v>
      </c>
      <c r="DO30" s="15"/>
      <c r="DP30" s="15"/>
      <c r="DQ30" s="17">
        <f>DQ29-(DQ27-DQ52)/60</f>
        <v>27.150575939293837</v>
      </c>
      <c r="DR30" s="18"/>
      <c r="DS30" s="18"/>
      <c r="DT30" s="15"/>
      <c r="DU30" s="15"/>
      <c r="DV30" s="17">
        <f>DV29-(DV27-DV51)/24</f>
        <v>13.603605556910818</v>
      </c>
      <c r="DW30" s="17">
        <f>DW29-(DW27-DW51)/24</f>
        <v>26.484886531000907</v>
      </c>
      <c r="DX30" s="17">
        <f t="shared" si="30"/>
        <v>28.216665760000001</v>
      </c>
      <c r="DY30" s="26">
        <f t="shared" si="31"/>
        <v>14.019767833333333</v>
      </c>
    </row>
    <row r="31" spans="1:129" x14ac:dyDescent="0.2">
      <c r="A31" s="2">
        <v>2008</v>
      </c>
      <c r="B31" s="106">
        <v>19.349384000000001</v>
      </c>
      <c r="C31" s="106">
        <v>7.7634958333333328</v>
      </c>
      <c r="D31" s="15"/>
      <c r="E31" s="15"/>
      <c r="F31" s="17">
        <f>F23</f>
        <v>8.7755662333333344</v>
      </c>
      <c r="G31" s="15"/>
      <c r="H31" s="15"/>
      <c r="I31" s="17">
        <f>I30-(I27-I52)/60</f>
        <v>21.239106799111106</v>
      </c>
      <c r="J31" s="18"/>
      <c r="K31" s="18"/>
      <c r="L31" s="15"/>
      <c r="M31" s="15"/>
      <c r="N31" s="17">
        <f>N30-(N27-N51)/24</f>
        <v>8.3679718611111138</v>
      </c>
      <c r="O31" s="17">
        <f>O30-(O27-O51)/24</f>
        <v>20.570194107539685</v>
      </c>
      <c r="P31" s="17">
        <f t="shared" si="16"/>
        <v>21.212178133333332</v>
      </c>
      <c r="Q31" s="26">
        <f t="shared" si="17"/>
        <v>8.1024369166666652</v>
      </c>
      <c r="R31" s="15"/>
      <c r="S31" s="15"/>
      <c r="T31" s="15"/>
      <c r="U31" s="15"/>
      <c r="V31" s="17">
        <f>V23</f>
        <v>14.329750208695652</v>
      </c>
      <c r="W31" s="15"/>
      <c r="X31" s="15"/>
      <c r="Y31" s="17">
        <f>Y30-(Y27-Y52)/60</f>
        <v>26.313682301878792</v>
      </c>
      <c r="Z31" s="18"/>
      <c r="AA31" s="18"/>
      <c r="AB31" s="15"/>
      <c r="AC31" s="15"/>
      <c r="AD31" s="17">
        <f>AD30-(AD27-AD51)/24</f>
        <v>13.686458507246378</v>
      </c>
      <c r="AE31" s="17">
        <f>AE30-(AE27-AE51)/24</f>
        <v>25.85352661060606</v>
      </c>
      <c r="AF31" s="17">
        <f t="shared" si="18"/>
        <v>27.370884283850934</v>
      </c>
      <c r="AG31" s="26">
        <f t="shared" si="19"/>
        <v>14.264460698863639</v>
      </c>
      <c r="AH31" s="106">
        <v>24.369120799999997</v>
      </c>
      <c r="AI31" s="106">
        <v>9.4356112500000027</v>
      </c>
      <c r="AJ31" s="15"/>
      <c r="AK31" s="15"/>
      <c r="AL31" s="17">
        <f>AL23</f>
        <v>12.278002909732333</v>
      </c>
      <c r="AM31" s="15"/>
      <c r="AN31" s="15"/>
      <c r="AO31" s="17">
        <f>AO30-(AO27-AO52)/60</f>
        <v>26.996599242327527</v>
      </c>
      <c r="AP31" s="18"/>
      <c r="AQ31" s="18"/>
      <c r="AR31" s="15"/>
      <c r="AS31" s="15"/>
      <c r="AT31" s="17">
        <f>AT30-(AT27-AT51)/24</f>
        <v>11.443335758110276</v>
      </c>
      <c r="AU31" s="17">
        <f>AU30-(AU27-AU51)/24</f>
        <v>26.088346907971008</v>
      </c>
      <c r="AV31" s="17">
        <f t="shared" si="20"/>
        <v>28.158367869999999</v>
      </c>
      <c r="AW31" s="26">
        <f t="shared" si="21"/>
        <v>10.758610550724638</v>
      </c>
      <c r="AX31" s="106">
        <v>16.095663181818178</v>
      </c>
      <c r="AY31" s="106">
        <v>6.2600099999999994</v>
      </c>
      <c r="AZ31" s="15"/>
      <c r="BA31" s="15"/>
      <c r="BB31" s="17">
        <f>BB23</f>
        <v>7.6474146788537558</v>
      </c>
      <c r="BC31" s="15"/>
      <c r="BD31" s="15"/>
      <c r="BE31" s="17">
        <f>BE30-(BE27-BE52)/60</f>
        <v>21.073146680769078</v>
      </c>
      <c r="BF31" s="18"/>
      <c r="BG31" s="18"/>
      <c r="BH31" s="15"/>
      <c r="BI31" s="15"/>
      <c r="BJ31" s="17">
        <f>BJ30-(BJ27-BJ51)/24</f>
        <v>7.2161788990447979</v>
      </c>
      <c r="BK31" s="17">
        <f>BK30-(BK27-BK51)/24</f>
        <v>20.233435635567638</v>
      </c>
      <c r="BL31" s="17">
        <f t="shared" si="22"/>
        <v>19.674980929841901</v>
      </c>
      <c r="BM31" s="26">
        <f t="shared" si="23"/>
        <v>6.769793350461133</v>
      </c>
      <c r="BN31" s="15"/>
      <c r="BO31" s="15"/>
      <c r="BP31" s="15"/>
      <c r="BQ31" s="15"/>
      <c r="BR31" s="17">
        <f>BR23</f>
        <v>6.3666166802371533</v>
      </c>
      <c r="BS31" s="15"/>
      <c r="BT31" s="15"/>
      <c r="BU31" s="17">
        <f>BU30-(BU27-BU52)/60</f>
        <v>22.677763014717609</v>
      </c>
      <c r="BV31" s="18"/>
      <c r="BW31" s="18"/>
      <c r="BX31" s="15"/>
      <c r="BY31" s="15"/>
      <c r="BZ31" s="17">
        <f>BZ30-(BZ27-BZ51)/24</f>
        <v>5.9488472335309615</v>
      </c>
      <c r="CA31" s="17">
        <f>CA30-(CA27-CA51)/24</f>
        <v>21.918296367902624</v>
      </c>
      <c r="CB31" s="17">
        <f t="shared" si="24"/>
        <v>23.693816971108603</v>
      </c>
      <c r="CC31" s="26">
        <f t="shared" si="25"/>
        <v>5.7610818452380954</v>
      </c>
      <c r="CD31" s="106">
        <v>17.506890799999997</v>
      </c>
      <c r="CE31" s="106">
        <v>7.8237345833333336</v>
      </c>
      <c r="CF31" s="15"/>
      <c r="CG31" s="15"/>
      <c r="CH31" s="17">
        <f>CH23</f>
        <v>9.1560898190476188</v>
      </c>
      <c r="CI31" s="15"/>
      <c r="CJ31" s="15"/>
      <c r="CK31" s="17">
        <f>CK30-(CK27-CK52)/60</f>
        <v>19.940647131581816</v>
      </c>
      <c r="CL31" s="18"/>
      <c r="CM31" s="18"/>
      <c r="CN31" s="15"/>
      <c r="CO31" s="15"/>
      <c r="CP31" s="17">
        <f>CP30-(CP27-CP51)/24</f>
        <v>8.7050748492063512</v>
      </c>
      <c r="CQ31" s="17">
        <f>CQ30-(CQ27-CQ51)/24</f>
        <v>19.397001168614725</v>
      </c>
      <c r="CR31" s="17">
        <f t="shared" si="26"/>
        <v>19.410283678985508</v>
      </c>
      <c r="CS31" s="26">
        <f t="shared" si="27"/>
        <v>8.228199575757575</v>
      </c>
      <c r="CT31" s="106">
        <v>24.588055600000004</v>
      </c>
      <c r="CU31" s="106">
        <v>8.1589549999999988</v>
      </c>
      <c r="CV31" s="15"/>
      <c r="CW31" s="15"/>
      <c r="CX31" s="17">
        <f>CX23</f>
        <v>10.963213246158876</v>
      </c>
      <c r="CY31" s="15"/>
      <c r="CZ31" s="15"/>
      <c r="DA31" s="17">
        <f>DA30-(DA27-DA52)/60</f>
        <v>27.06902461509943</v>
      </c>
      <c r="DB31" s="18"/>
      <c r="DC31" s="18"/>
      <c r="DD31" s="15"/>
      <c r="DE31" s="15"/>
      <c r="DF31" s="17">
        <f>DF30-(DF27-DF51)/24</f>
        <v>10.274344371799064</v>
      </c>
      <c r="DG31" s="17">
        <f>DG30-(DG27-DG51)/24</f>
        <v>25.977080336517339</v>
      </c>
      <c r="DH31" s="17">
        <f t="shared" si="28"/>
        <v>28.004819524150196</v>
      </c>
      <c r="DI31" s="26">
        <f t="shared" si="29"/>
        <v>9.9834498861283656</v>
      </c>
      <c r="DJ31" s="106">
        <v>24.013450833333334</v>
      </c>
      <c r="DK31" s="106">
        <v>13.146181666666665</v>
      </c>
      <c r="DL31" s="15"/>
      <c r="DM31" s="15"/>
      <c r="DN31" s="17">
        <f>DN23</f>
        <v>14.209834922183795</v>
      </c>
      <c r="DO31" s="15"/>
      <c r="DP31" s="15"/>
      <c r="DQ31" s="17">
        <f>DQ30-(DQ27-DQ52)/60</f>
        <v>26.840334954867629</v>
      </c>
      <c r="DR31" s="18"/>
      <c r="DS31" s="18"/>
      <c r="DT31" s="15"/>
      <c r="DU31" s="15"/>
      <c r="DV31" s="17">
        <f>DV30-(DV27-DV51)/24</f>
        <v>13.401529101819825</v>
      </c>
      <c r="DW31" s="17">
        <f>DW30-(DW27-DW51)/24</f>
        <v>25.952749077143721</v>
      </c>
      <c r="DX31" s="17">
        <f t="shared" si="30"/>
        <v>27.497587759999998</v>
      </c>
      <c r="DY31" s="26">
        <f t="shared" si="31"/>
        <v>14.079647731884057</v>
      </c>
    </row>
    <row r="32" spans="1:129" s="27" customFormat="1" x14ac:dyDescent="0.2">
      <c r="A32" s="27">
        <v>2009</v>
      </c>
      <c r="B32" s="106">
        <v>18.168552800000001</v>
      </c>
      <c r="C32" s="106">
        <v>6.9209791666666662</v>
      </c>
      <c r="D32" s="18"/>
      <c r="E32" s="18"/>
      <c r="F32" s="17">
        <f>F23</f>
        <v>8.7755662333333344</v>
      </c>
      <c r="G32" s="18"/>
      <c r="H32" s="18"/>
      <c r="I32" s="17">
        <f>I31-(I27-I52)/60</f>
        <v>21.045325266626978</v>
      </c>
      <c r="J32" s="18"/>
      <c r="K32" s="18"/>
      <c r="L32" s="18"/>
      <c r="M32" s="18"/>
      <c r="N32" s="17">
        <f>N31-(N27-N51)/24</f>
        <v>8.2660732680555586</v>
      </c>
      <c r="O32" s="17">
        <f>O31-(O27-O51)/24</f>
        <v>20.209184402162702</v>
      </c>
      <c r="P32" s="17">
        <f t="shared" si="16"/>
        <v>20.578359173333332</v>
      </c>
      <c r="Q32" s="26">
        <f t="shared" si="17"/>
        <v>7.7740733333333321</v>
      </c>
      <c r="R32" s="106">
        <v>23.029385999999999</v>
      </c>
      <c r="S32" s="106">
        <v>12.780625833333337</v>
      </c>
      <c r="T32" s="18"/>
      <c r="U32" s="18"/>
      <c r="V32" s="17">
        <f>V23</f>
        <v>14.329750208695652</v>
      </c>
      <c r="W32" s="18"/>
      <c r="X32" s="18"/>
      <c r="Y32" s="17">
        <f>Y31-(Y27-Y52)/60</f>
        <v>26.034544894166672</v>
      </c>
      <c r="Z32" s="18"/>
      <c r="AA32" s="18"/>
      <c r="AB32" s="18"/>
      <c r="AC32" s="18"/>
      <c r="AD32" s="17">
        <f>AD31-(AD27-AD51)/24</f>
        <v>13.52563558188406</v>
      </c>
      <c r="AE32" s="17">
        <f>AE31-(AE27-AE51)/24</f>
        <v>25.459350280075757</v>
      </c>
      <c r="AF32" s="17">
        <f t="shared" si="18"/>
        <v>26.206388083850936</v>
      </c>
      <c r="AG32" s="26">
        <f t="shared" si="19"/>
        <v>13.869220698863639</v>
      </c>
      <c r="AH32" s="106">
        <v>21.889012499999996</v>
      </c>
      <c r="AI32" s="106">
        <v>8.7023541666666677</v>
      </c>
      <c r="AJ32" s="18"/>
      <c r="AK32" s="18"/>
      <c r="AL32" s="17">
        <f>AL23</f>
        <v>12.278002909732333</v>
      </c>
      <c r="AM32" s="18"/>
      <c r="AN32" s="18"/>
      <c r="AO32" s="17">
        <f>AO31-(AO27-AO52)/60</f>
        <v>26.673744980518105</v>
      </c>
      <c r="AP32" s="18"/>
      <c r="AQ32" s="18"/>
      <c r="AR32" s="18"/>
      <c r="AS32" s="18"/>
      <c r="AT32" s="17">
        <f>AT31-(AT27-AT51)/24</f>
        <v>11.234668970204762</v>
      </c>
      <c r="AU32" s="17">
        <f>AU31-(AU27-AU51)/24</f>
        <v>25.538429562572457</v>
      </c>
      <c r="AV32" s="17">
        <f t="shared" si="20"/>
        <v>26.754840850000001</v>
      </c>
      <c r="AW32" s="26">
        <f t="shared" si="21"/>
        <v>10.164823800724637</v>
      </c>
      <c r="AX32" s="18"/>
      <c r="AY32" s="18"/>
      <c r="AZ32" s="18"/>
      <c r="BA32" s="18"/>
      <c r="BB32" s="17">
        <f>BB23</f>
        <v>7.6474146788537558</v>
      </c>
      <c r="BC32" s="18"/>
      <c r="BD32" s="18"/>
      <c r="BE32" s="17">
        <f>BE31-(BE27-BE52)/60</f>
        <v>20.871402660291057</v>
      </c>
      <c r="BF32" s="18"/>
      <c r="BG32" s="18"/>
      <c r="BH32" s="18"/>
      <c r="BI32" s="18"/>
      <c r="BJ32" s="17">
        <f>BJ31-(BJ27-BJ51)/24</f>
        <v>7.1083699540925585</v>
      </c>
      <c r="BK32" s="17">
        <f>BK31-(BK27-BK51)/24</f>
        <v>19.821763853789257</v>
      </c>
      <c r="BL32" s="17">
        <f t="shared" si="22"/>
        <v>19.350152308135705</v>
      </c>
      <c r="BM32" s="26">
        <f t="shared" si="23"/>
        <v>6.5589679924242414</v>
      </c>
      <c r="BN32" s="106">
        <v>17.854491904761908</v>
      </c>
      <c r="BO32" s="106">
        <v>4.1096230000000009</v>
      </c>
      <c r="BP32" s="18"/>
      <c r="BQ32" s="18"/>
      <c r="BR32" s="17">
        <f>BR23</f>
        <v>6.3666166802371533</v>
      </c>
      <c r="BS32" s="18"/>
      <c r="BT32" s="18"/>
      <c r="BU32" s="17">
        <f>BU31-(BU27-BU52)/60</f>
        <v>22.455714858026223</v>
      </c>
      <c r="BV32" s="18"/>
      <c r="BW32" s="18"/>
      <c r="BX32" s="18"/>
      <c r="BY32" s="18"/>
      <c r="BZ32" s="17">
        <f>BZ31-(BZ27-BZ51)/24</f>
        <v>5.8444048718544135</v>
      </c>
      <c r="CA32" s="17">
        <f>CA31-(CA27-CA51)/24</f>
        <v>21.506381549507491</v>
      </c>
      <c r="CB32" s="17">
        <f t="shared" si="24"/>
        <v>22.554089492753626</v>
      </c>
      <c r="CC32" s="26">
        <f t="shared" si="25"/>
        <v>5.1360208906926399</v>
      </c>
      <c r="CD32" s="106">
        <v>17.013814</v>
      </c>
      <c r="CE32" s="106">
        <v>6.8349754166666656</v>
      </c>
      <c r="CF32" s="18"/>
      <c r="CG32" s="18"/>
      <c r="CH32" s="17">
        <f>CH23</f>
        <v>9.1560898190476188</v>
      </c>
      <c r="CI32" s="18"/>
      <c r="CJ32" s="18"/>
      <c r="CK32" s="17">
        <f>CK31-(CK27-CK52)/60</f>
        <v>19.762708563892854</v>
      </c>
      <c r="CL32" s="18"/>
      <c r="CM32" s="18"/>
      <c r="CN32" s="18"/>
      <c r="CO32" s="18"/>
      <c r="CP32" s="17">
        <f>CP31-(CP27-CP51)/24</f>
        <v>8.5923211067460343</v>
      </c>
      <c r="CQ32" s="17">
        <f>CQ31-(CQ27-CQ51)/24</f>
        <v>19.083151110183991</v>
      </c>
      <c r="CR32" s="17">
        <f t="shared" si="26"/>
        <v>18.932688238985506</v>
      </c>
      <c r="CS32" s="26">
        <f t="shared" si="27"/>
        <v>7.8084032424242427</v>
      </c>
      <c r="CT32" s="106">
        <v>21.198066666666666</v>
      </c>
      <c r="CU32" s="106">
        <v>8.2333234782608695</v>
      </c>
      <c r="CV32" s="18"/>
      <c r="CW32" s="18"/>
      <c r="CX32" s="17">
        <f>CX23</f>
        <v>10.963213246158876</v>
      </c>
      <c r="CY32" s="18"/>
      <c r="CZ32" s="18"/>
      <c r="DA32" s="17">
        <f>DA31-(DA27-DA52)/60</f>
        <v>26.755656667919084</v>
      </c>
      <c r="DB32" s="18"/>
      <c r="DC32" s="18"/>
      <c r="DD32" s="18"/>
      <c r="DE32" s="18"/>
      <c r="DF32" s="17">
        <f>DF31-(DF27-DF51)/24</f>
        <v>10.102127153209111</v>
      </c>
      <c r="DG32" s="17">
        <f>DG31-(DG27-DG51)/24</f>
        <v>25.390726319691471</v>
      </c>
      <c r="DH32" s="17">
        <f t="shared" si="28"/>
        <v>26.444392248787882</v>
      </c>
      <c r="DI32" s="26">
        <f t="shared" si="29"/>
        <v>9.719326668737061</v>
      </c>
      <c r="DJ32" s="106">
        <v>22.074737916666663</v>
      </c>
      <c r="DK32" s="106">
        <v>11.553073913043477</v>
      </c>
      <c r="DL32" s="18"/>
      <c r="DM32" s="18"/>
      <c r="DN32" s="17">
        <f>DN23</f>
        <v>14.209834922183795</v>
      </c>
      <c r="DO32" s="18"/>
      <c r="DP32" s="18"/>
      <c r="DQ32" s="17">
        <f>DQ31-(DQ27-DQ52)/60</f>
        <v>26.53009397044142</v>
      </c>
      <c r="DR32" s="18"/>
      <c r="DS32" s="18"/>
      <c r="DT32" s="18"/>
      <c r="DU32" s="18"/>
      <c r="DV32" s="17">
        <f>DV31-(DV27-DV51)/24</f>
        <v>13.199452646728833</v>
      </c>
      <c r="DW32" s="17">
        <f>DW31-(DW27-DW51)/24</f>
        <v>25.420611623286536</v>
      </c>
      <c r="DX32" s="17">
        <f t="shared" si="30"/>
        <v>26.423528863333331</v>
      </c>
      <c r="DY32" s="26">
        <f t="shared" si="31"/>
        <v>13.629649264492752</v>
      </c>
    </row>
    <row r="33" spans="1:129" s="27" customFormat="1" x14ac:dyDescent="0.2">
      <c r="A33" s="27">
        <v>2010</v>
      </c>
      <c r="B33" s="106">
        <v>17.519251666666673</v>
      </c>
      <c r="C33" s="106">
        <v>6.706666666666667</v>
      </c>
      <c r="D33" s="18"/>
      <c r="E33" s="18"/>
      <c r="F33" s="17">
        <f>F23</f>
        <v>8.7755662333333344</v>
      </c>
      <c r="G33" s="18"/>
      <c r="H33" s="18"/>
      <c r="I33" s="17">
        <f>I32-(I27-I52)/60</f>
        <v>20.851543734142851</v>
      </c>
      <c r="J33" s="18"/>
      <c r="K33" s="18"/>
      <c r="L33" s="18"/>
      <c r="M33" s="18"/>
      <c r="N33" s="17">
        <f>N32-(N27-N51)/24</f>
        <v>8.1641746750000035</v>
      </c>
      <c r="O33" s="17">
        <f>O32-(O27-O51)/24</f>
        <v>19.848174696785719</v>
      </c>
      <c r="P33" s="17">
        <f t="shared" si="16"/>
        <v>19.712135026666669</v>
      </c>
      <c r="Q33" s="26">
        <f t="shared" si="17"/>
        <v>7.5841809999999992</v>
      </c>
      <c r="R33" s="106">
        <v>24.5091392</v>
      </c>
      <c r="S33" s="106">
        <v>11.816622083333334</v>
      </c>
      <c r="T33" s="18"/>
      <c r="U33" s="18"/>
      <c r="V33" s="17">
        <f>V23</f>
        <v>14.329750208695652</v>
      </c>
      <c r="W33" s="18"/>
      <c r="X33" s="18"/>
      <c r="Y33" s="17">
        <f>Y32-(Y27-Y52)/60</f>
        <v>25.755407486454551</v>
      </c>
      <c r="Z33" s="18"/>
      <c r="AA33" s="18"/>
      <c r="AB33" s="18"/>
      <c r="AC33" s="18"/>
      <c r="AD33" s="17">
        <f>AD32-(AD27-AD51)/24</f>
        <v>13.364812656521742</v>
      </c>
      <c r="AE33" s="17">
        <f>AE32-(AE27-AE51)/24</f>
        <v>25.065173949545454</v>
      </c>
      <c r="AF33" s="17">
        <f t="shared" si="18"/>
        <v>25.131392050517597</v>
      </c>
      <c r="AG33" s="26">
        <f t="shared" si="19"/>
        <v>13.171075490530306</v>
      </c>
      <c r="AH33" s="106">
        <v>22.679809583333334</v>
      </c>
      <c r="AI33" s="106">
        <v>9.7433895652173899</v>
      </c>
      <c r="AJ33" s="18"/>
      <c r="AK33" s="18"/>
      <c r="AL33" s="17">
        <f>AL23</f>
        <v>12.278002909732333</v>
      </c>
      <c r="AM33" s="18"/>
      <c r="AN33" s="18"/>
      <c r="AO33" s="17">
        <f>AO32-(AO27-AO52)/60</f>
        <v>26.350890718708683</v>
      </c>
      <c r="AP33" s="18"/>
      <c r="AQ33" s="18"/>
      <c r="AR33" s="18"/>
      <c r="AS33" s="18"/>
      <c r="AT33" s="17">
        <f>AT32-(AT27-AT51)/24</f>
        <v>11.026002182299248</v>
      </c>
      <c r="AU33" s="17">
        <f>AU32-(AU27-AU51)/24</f>
        <v>24.988512217173906</v>
      </c>
      <c r="AV33" s="17">
        <f t="shared" si="20"/>
        <v>25.199826433333332</v>
      </c>
      <c r="AW33" s="26">
        <f t="shared" si="21"/>
        <v>9.7310071920289865</v>
      </c>
      <c r="AX33" s="18"/>
      <c r="AY33" s="18"/>
      <c r="AZ33" s="18"/>
      <c r="BA33" s="18"/>
      <c r="BB33" s="17">
        <f>BB23</f>
        <v>7.6474146788537558</v>
      </c>
      <c r="BC33" s="18"/>
      <c r="BD33" s="18"/>
      <c r="BE33" s="17">
        <f>BE32-(BE27-BE52)/60</f>
        <v>20.669658639813036</v>
      </c>
      <c r="BF33" s="18"/>
      <c r="BG33" s="18"/>
      <c r="BH33" s="18"/>
      <c r="BI33" s="18"/>
      <c r="BJ33" s="17">
        <f>BJ32-(BJ27-BJ51)/24</f>
        <v>7.000561009140319</v>
      </c>
      <c r="BK33" s="17">
        <f>BK32-(BK27-BK51)/24</f>
        <v>19.410092072010876</v>
      </c>
      <c r="BL33" s="17">
        <f t="shared" si="22"/>
        <v>18.964668294905579</v>
      </c>
      <c r="BM33" s="26">
        <f t="shared" si="23"/>
        <v>6.516507777777778</v>
      </c>
      <c r="BN33" s="106">
        <v>19.089753478260871</v>
      </c>
      <c r="BO33" s="106">
        <v>4.0833290909090909</v>
      </c>
      <c r="BP33" s="18"/>
      <c r="BQ33" s="18"/>
      <c r="BR33" s="17">
        <f>BR23</f>
        <v>6.3666166802371533</v>
      </c>
      <c r="BS33" s="18"/>
      <c r="BT33" s="18"/>
      <c r="BU33" s="17">
        <f>BU32-(BU27-BU52)/60</f>
        <v>22.233666701334837</v>
      </c>
      <c r="BV33" s="18"/>
      <c r="BW33" s="18"/>
      <c r="BX33" s="18"/>
      <c r="BY33" s="18"/>
      <c r="BZ33" s="17">
        <f>BZ32-(BZ27-BZ51)/24</f>
        <v>5.7399625101778655</v>
      </c>
      <c r="CA33" s="17">
        <f>CA32-(CA27-CA51)/24</f>
        <v>21.094466731112359</v>
      </c>
      <c r="CB33" s="17">
        <f t="shared" si="24"/>
        <v>20.846856076604556</v>
      </c>
      <c r="CC33" s="26">
        <f t="shared" si="25"/>
        <v>4.7953044134199132</v>
      </c>
      <c r="CD33" s="106">
        <v>16.452778750000004</v>
      </c>
      <c r="CE33" s="106">
        <v>5.9790265217391285</v>
      </c>
      <c r="CF33" s="18"/>
      <c r="CG33" s="18"/>
      <c r="CH33" s="17">
        <f>CH23</f>
        <v>9.1560898190476188</v>
      </c>
      <c r="CI33" s="18"/>
      <c r="CJ33" s="18"/>
      <c r="CK33" s="17">
        <f>CK32-(CK27-CK52)/60</f>
        <v>19.584769996203892</v>
      </c>
      <c r="CL33" s="18"/>
      <c r="CM33" s="18"/>
      <c r="CN33" s="18"/>
      <c r="CO33" s="18"/>
      <c r="CP33" s="17">
        <f>CP32-(CP27-CP51)/24</f>
        <v>8.4795673642857174</v>
      </c>
      <c r="CQ33" s="17">
        <f>CQ32-(CQ27-CQ51)/24</f>
        <v>18.769301051753256</v>
      </c>
      <c r="CR33" s="17">
        <f t="shared" si="26"/>
        <v>18.039137822318843</v>
      </c>
      <c r="CS33" s="26">
        <f t="shared" si="27"/>
        <v>7.4071864634387339</v>
      </c>
      <c r="CT33" s="106">
        <v>22.121661739130435</v>
      </c>
      <c r="CU33" s="106">
        <v>9.7869190909090911</v>
      </c>
      <c r="CV33" s="18"/>
      <c r="CW33" s="18"/>
      <c r="CX33" s="17">
        <f>CX23</f>
        <v>10.963213246158876</v>
      </c>
      <c r="CY33" s="18"/>
      <c r="CZ33" s="18"/>
      <c r="DA33" s="17">
        <f>DA32-(DA27-DA52)/60</f>
        <v>26.442288720738738</v>
      </c>
      <c r="DB33" s="18"/>
      <c r="DC33" s="18"/>
      <c r="DD33" s="18"/>
      <c r="DE33" s="18"/>
      <c r="DF33" s="17">
        <f>DF32-(DF27-DF51)/24</f>
        <v>9.9299099346191575</v>
      </c>
      <c r="DG33" s="17">
        <f>DG32-(DG27-DG51)/24</f>
        <v>24.804372302865602</v>
      </c>
      <c r="DH33" s="17">
        <f t="shared" si="28"/>
        <v>24.766593679947299</v>
      </c>
      <c r="DI33" s="26">
        <f t="shared" si="29"/>
        <v>9.5803066608319227</v>
      </c>
      <c r="DJ33" s="106">
        <v>22.883857500000001</v>
      </c>
      <c r="DK33" s="106">
        <v>13.511847500000002</v>
      </c>
      <c r="DL33" s="18"/>
      <c r="DM33" s="18"/>
      <c r="DN33" s="17">
        <f>DN23</f>
        <v>14.209834922183795</v>
      </c>
      <c r="DO33" s="18"/>
      <c r="DP33" s="18"/>
      <c r="DQ33" s="17">
        <f>DQ32-(DQ27-DQ52)/60</f>
        <v>26.219852986015212</v>
      </c>
      <c r="DR33" s="18"/>
      <c r="DS33" s="18"/>
      <c r="DT33" s="18"/>
      <c r="DU33" s="18"/>
      <c r="DV33" s="17">
        <f>DV32-(DV27-DV51)/24</f>
        <v>12.997376191637841</v>
      </c>
      <c r="DW33" s="17">
        <f>DW32-(DW27-DW51)/24</f>
        <v>24.888474169429351</v>
      </c>
      <c r="DX33" s="17">
        <f t="shared" si="30"/>
        <v>24.935616283333335</v>
      </c>
      <c r="DY33" s="26">
        <f t="shared" si="31"/>
        <v>13.34814268115942</v>
      </c>
    </row>
    <row r="34" spans="1:129" s="27" customFormat="1" x14ac:dyDescent="0.2">
      <c r="A34" s="27">
        <v>2011</v>
      </c>
      <c r="B34" s="106">
        <v>17.387662799999998</v>
      </c>
      <c r="C34" s="106">
        <v>7.5093412499999994</v>
      </c>
      <c r="D34" s="18"/>
      <c r="E34" s="18"/>
      <c r="F34" s="17">
        <f>F23</f>
        <v>8.7755662333333344</v>
      </c>
      <c r="G34" s="18"/>
      <c r="H34" s="18"/>
      <c r="I34" s="17">
        <f>I33-(I27-I52)/60</f>
        <v>20.657762201658723</v>
      </c>
      <c r="J34" s="18"/>
      <c r="K34" s="18"/>
      <c r="L34" s="18"/>
      <c r="M34" s="18"/>
      <c r="N34" s="17">
        <f>N33-(N27-N51)/24</f>
        <v>8.0622760819444483</v>
      </c>
      <c r="O34" s="17">
        <f>O33-(O27-O51)/24</f>
        <v>19.487164991408736</v>
      </c>
      <c r="P34" s="17">
        <f t="shared" si="16"/>
        <v>18.652125253333335</v>
      </c>
      <c r="Q34" s="26">
        <f t="shared" si="17"/>
        <v>7.4352687499999988</v>
      </c>
      <c r="R34" s="106">
        <v>22.664752173913044</v>
      </c>
      <c r="S34" s="106">
        <v>12.91688304347826</v>
      </c>
      <c r="T34" s="18"/>
      <c r="U34" s="18"/>
      <c r="V34" s="17">
        <f>V23</f>
        <v>14.329750208695652</v>
      </c>
      <c r="W34" s="18"/>
      <c r="X34" s="18"/>
      <c r="Y34" s="17">
        <f>Y33-(Y27-Y52)/60</f>
        <v>25.476270078742431</v>
      </c>
      <c r="Z34" s="18"/>
      <c r="AA34" s="18"/>
      <c r="AB34" s="18"/>
      <c r="AC34" s="18"/>
      <c r="AD34" s="17">
        <f>AD33-(AD27-AD51)/24</f>
        <v>13.203989731159425</v>
      </c>
      <c r="AE34" s="17">
        <f>AE33-(AE27-AE51)/24</f>
        <v>24.67099761901515</v>
      </c>
      <c r="AF34" s="17">
        <f t="shared" si="18"/>
        <v>24.076765213043476</v>
      </c>
      <c r="AG34" s="26">
        <f t="shared" si="19"/>
        <v>12.562850126399869</v>
      </c>
      <c r="AH34" s="106">
        <v>23.752517916666672</v>
      </c>
      <c r="AI34" s="106">
        <v>8.7500239130434796</v>
      </c>
      <c r="AJ34" s="18"/>
      <c r="AK34" s="18"/>
      <c r="AL34" s="17">
        <f>AL23</f>
        <v>12.278002909732333</v>
      </c>
      <c r="AM34" s="18"/>
      <c r="AN34" s="18"/>
      <c r="AO34" s="17">
        <f>AO33-(AO27-AO52)/60</f>
        <v>26.028036456899262</v>
      </c>
      <c r="AP34" s="18"/>
      <c r="AQ34" s="18"/>
      <c r="AR34" s="18"/>
      <c r="AS34" s="18"/>
      <c r="AT34" s="17">
        <f>AT33-(AT27-AT51)/24</f>
        <v>10.817335394393734</v>
      </c>
      <c r="AU34" s="17">
        <f>AU33-(AU27-AU51)/24</f>
        <v>24.438594871775354</v>
      </c>
      <c r="AV34" s="17">
        <f t="shared" si="20"/>
        <v>24.1678876</v>
      </c>
      <c r="AW34" s="26">
        <f t="shared" si="21"/>
        <v>9.3667232789855071</v>
      </c>
      <c r="AX34" s="106">
        <v>17.475696363636366</v>
      </c>
      <c r="AY34" s="106">
        <v>6.3926314285714287</v>
      </c>
      <c r="AZ34" s="18"/>
      <c r="BA34" s="18"/>
      <c r="BB34" s="17">
        <f>BB23</f>
        <v>7.6474146788537558</v>
      </c>
      <c r="BC34" s="18"/>
      <c r="BD34" s="18"/>
      <c r="BE34" s="17">
        <f>BE33-(BE27-BE52)/60</f>
        <v>20.467914619335016</v>
      </c>
      <c r="BF34" s="18"/>
      <c r="BG34" s="18"/>
      <c r="BH34" s="18"/>
      <c r="BI34" s="18"/>
      <c r="BJ34" s="17">
        <f>BJ33-(BJ27-BJ51)/24</f>
        <v>6.8927520641880795</v>
      </c>
      <c r="BK34" s="17">
        <f>BK33-(BK27-BK51)/24</f>
        <v>18.998420290232495</v>
      </c>
      <c r="BL34" s="17">
        <f t="shared" si="22"/>
        <v>18.211400138339922</v>
      </c>
      <c r="BM34" s="26">
        <f t="shared" si="23"/>
        <v>6.50488880952381</v>
      </c>
      <c r="BN34" s="106">
        <v>18.26713476190476</v>
      </c>
      <c r="BO34" s="106">
        <v>5.3999280000000001</v>
      </c>
      <c r="BP34" s="18"/>
      <c r="BQ34" s="18"/>
      <c r="BR34" s="17">
        <f>BR23</f>
        <v>6.3666166802371533</v>
      </c>
      <c r="BS34" s="18"/>
      <c r="BT34" s="18"/>
      <c r="BU34" s="17">
        <f>BU33-(BU27-BU52)/60</f>
        <v>22.011618544643451</v>
      </c>
      <c r="BV34" s="18"/>
      <c r="BW34" s="18"/>
      <c r="BX34" s="18"/>
      <c r="BY34" s="18"/>
      <c r="BZ34" s="17">
        <f>BZ33-(BZ27-BZ51)/24</f>
        <v>5.6355201485013175</v>
      </c>
      <c r="CA34" s="17">
        <f>CA33-(CA27-CA51)/24</f>
        <v>20.682551912717226</v>
      </c>
      <c r="CB34" s="17">
        <f t="shared" si="24"/>
        <v>20.116894440993789</v>
      </c>
      <c r="CC34" s="26">
        <f t="shared" si="25"/>
        <v>4.8344006179653682</v>
      </c>
      <c r="CD34" s="106">
        <v>16.383600869565218</v>
      </c>
      <c r="CE34" s="106">
        <v>6.9741145454545457</v>
      </c>
      <c r="CF34" s="18"/>
      <c r="CG34" s="18"/>
      <c r="CH34" s="17">
        <f>CH23</f>
        <v>9.1560898190476188</v>
      </c>
      <c r="CI34" s="18"/>
      <c r="CJ34" s="18"/>
      <c r="CK34" s="17">
        <f>CK33-(CK27-CK52)/60</f>
        <v>19.406831428514931</v>
      </c>
      <c r="CL34" s="18"/>
      <c r="CM34" s="18"/>
      <c r="CN34" s="18"/>
      <c r="CO34" s="18"/>
      <c r="CP34" s="17">
        <f>CP33-(CP27-CP51)/24</f>
        <v>8.3668136218254006</v>
      </c>
      <c r="CQ34" s="17">
        <f>CQ33-(CQ27-CQ51)/24</f>
        <v>18.455450993322522</v>
      </c>
      <c r="CR34" s="17">
        <f t="shared" si="26"/>
        <v>17.171991579565219</v>
      </c>
      <c r="CS34" s="26">
        <f t="shared" si="27"/>
        <v>7.0811401225296438</v>
      </c>
      <c r="CT34" s="106">
        <v>22.101653333333335</v>
      </c>
      <c r="CU34" s="106">
        <v>7.8694421739130425</v>
      </c>
      <c r="CV34" s="18"/>
      <c r="CW34" s="18"/>
      <c r="CX34" s="17">
        <f>CX23</f>
        <v>10.963213246158876</v>
      </c>
      <c r="CY34" s="18"/>
      <c r="CZ34" s="18"/>
      <c r="DA34" s="17">
        <f>DA33-(DA27-DA52)/60</f>
        <v>26.128920773558391</v>
      </c>
      <c r="DB34" s="18"/>
      <c r="DC34" s="18"/>
      <c r="DD34" s="18"/>
      <c r="DE34" s="18"/>
      <c r="DF34" s="17">
        <f>DF33-(DF27-DF51)/24</f>
        <v>9.7576927160292044</v>
      </c>
      <c r="DG34" s="17">
        <f>DG33-(DG27-DG51)/24</f>
        <v>24.218018286039733</v>
      </c>
      <c r="DH34" s="17">
        <f t="shared" si="28"/>
        <v>23.636154801159417</v>
      </c>
      <c r="DI34" s="26">
        <f t="shared" si="29"/>
        <v>9.0357129051383396</v>
      </c>
      <c r="DJ34" s="106">
        <v>22.934422083333331</v>
      </c>
      <c r="DK34" s="106">
        <v>11.574347391304348</v>
      </c>
      <c r="DL34" s="18"/>
      <c r="DM34" s="18"/>
      <c r="DN34" s="17">
        <f>DN23</f>
        <v>14.209834922183795</v>
      </c>
      <c r="DO34" s="18"/>
      <c r="DP34" s="18"/>
      <c r="DQ34" s="17">
        <f>DQ33-(DQ27-DQ52)/60</f>
        <v>25.909612001589004</v>
      </c>
      <c r="DR34" s="18"/>
      <c r="DS34" s="18"/>
      <c r="DT34" s="18"/>
      <c r="DU34" s="18"/>
      <c r="DV34" s="17">
        <f>DV33-(DV27-DV51)/24</f>
        <v>12.795299736546848</v>
      </c>
      <c r="DW34" s="17">
        <f>DW33-(DW27-DW51)/24</f>
        <v>24.356336715572166</v>
      </c>
      <c r="DX34" s="17">
        <f t="shared" si="30"/>
        <v>23.880025499999999</v>
      </c>
      <c r="DY34" s="26">
        <f t="shared" si="31"/>
        <v>12.712307659420292</v>
      </c>
    </row>
    <row r="35" spans="1:129" s="27" customFormat="1" x14ac:dyDescent="0.2">
      <c r="A35" s="27">
        <v>2012</v>
      </c>
      <c r="B35" s="106">
        <v>15.809913999999999</v>
      </c>
      <c r="C35" s="106">
        <v>7.7525445833333331</v>
      </c>
      <c r="D35" s="18"/>
      <c r="E35" s="18"/>
      <c r="F35" s="17">
        <f>F23</f>
        <v>8.7755662333333344</v>
      </c>
      <c r="G35" s="18"/>
      <c r="H35" s="18"/>
      <c r="I35" s="17">
        <f>I34-(I27-I52)/60</f>
        <v>20.463980669174596</v>
      </c>
      <c r="J35" s="18"/>
      <c r="K35" s="18"/>
      <c r="L35" s="18"/>
      <c r="M35" s="18"/>
      <c r="N35" s="17">
        <f>N34-(N27-N51)/24</f>
        <v>7.9603774888888932</v>
      </c>
      <c r="O35" s="17">
        <f>O34-(O27-O51)/24</f>
        <v>19.126155286031754</v>
      </c>
      <c r="P35" s="17">
        <f t="shared" si="16"/>
        <v>17.646953053333334</v>
      </c>
      <c r="Q35" s="26">
        <f t="shared" si="17"/>
        <v>7.3306054999999999</v>
      </c>
      <c r="R35" s="106">
        <v>20.951915833333334</v>
      </c>
      <c r="S35" s="106">
        <v>11.926676086956522</v>
      </c>
      <c r="T35" s="18"/>
      <c r="U35" s="18"/>
      <c r="V35" s="17">
        <f>V23</f>
        <v>14.329750208695652</v>
      </c>
      <c r="W35" s="18"/>
      <c r="X35" s="18"/>
      <c r="Y35" s="17">
        <f>Y34-(Y27-Y52)/60</f>
        <v>25.19713267103031</v>
      </c>
      <c r="Z35" s="18"/>
      <c r="AA35" s="18"/>
      <c r="AB35" s="18"/>
      <c r="AC35" s="18"/>
      <c r="AD35" s="17">
        <f>AD34-(AD27-AD51)/24</f>
        <v>13.043166805797107</v>
      </c>
      <c r="AE35" s="17">
        <f>AE34-(AE27-AE51)/24</f>
        <v>24.276821288484847</v>
      </c>
      <c r="AF35" s="17">
        <f t="shared" si="18"/>
        <v>22.788798301811592</v>
      </c>
      <c r="AG35" s="26">
        <f t="shared" si="19"/>
        <v>12.360201761775365</v>
      </c>
      <c r="AH35" s="106">
        <v>20.878775833333332</v>
      </c>
      <c r="AI35" s="106">
        <v>9.5936413043478268</v>
      </c>
      <c r="AJ35" s="18"/>
      <c r="AK35" s="18"/>
      <c r="AL35" s="17">
        <f>AL23</f>
        <v>12.278002909732333</v>
      </c>
      <c r="AM35" s="18"/>
      <c r="AN35" s="18"/>
      <c r="AO35" s="17">
        <f>AO34-(AO27-AO52)/60</f>
        <v>25.70518219508984</v>
      </c>
      <c r="AP35" s="18"/>
      <c r="AQ35" s="18"/>
      <c r="AR35" s="18"/>
      <c r="AS35" s="18"/>
      <c r="AT35" s="17">
        <f>AT34-(AT27-AT51)/24</f>
        <v>10.608668606488219</v>
      </c>
      <c r="AU35" s="17">
        <f>AU34-(AU27-AU51)/24</f>
        <v>23.888677526376803</v>
      </c>
      <c r="AV35" s="17">
        <f t="shared" si="20"/>
        <v>22.71384732666667</v>
      </c>
      <c r="AW35" s="26">
        <f t="shared" si="21"/>
        <v>9.2450040398550719</v>
      </c>
      <c r="AX35" s="106">
        <v>14.858669999999995</v>
      </c>
      <c r="AY35" s="106">
        <v>5.8144063636363637</v>
      </c>
      <c r="AZ35" s="18"/>
      <c r="BA35" s="18"/>
      <c r="BB35" s="17">
        <f>BB23</f>
        <v>7.6474146788537558</v>
      </c>
      <c r="BC35" s="18"/>
      <c r="BD35" s="18"/>
      <c r="BE35" s="17">
        <f>BE34-(BE27-BE52)/60</f>
        <v>20.266170598856995</v>
      </c>
      <c r="BF35" s="18"/>
      <c r="BG35" s="18"/>
      <c r="BH35" s="18"/>
      <c r="BI35" s="18"/>
      <c r="BJ35" s="17">
        <f>BJ34-(BJ27-BJ51)/24</f>
        <v>6.78494311923584</v>
      </c>
      <c r="BK35" s="17">
        <f>BK34-(BK27-BK51)/24</f>
        <v>18.586748508454114</v>
      </c>
      <c r="BL35" s="17">
        <f t="shared" si="22"/>
        <v>16.143343181818178</v>
      </c>
      <c r="BM35" s="26">
        <f t="shared" si="23"/>
        <v>6.1556825974025982</v>
      </c>
      <c r="BN35" s="106">
        <v>17.78050318181818</v>
      </c>
      <c r="BO35" s="106">
        <v>5.4927761904761914</v>
      </c>
      <c r="BP35" s="18"/>
      <c r="BQ35" s="18"/>
      <c r="BR35" s="17">
        <f>BR23</f>
        <v>6.3666166802371533</v>
      </c>
      <c r="BS35" s="18"/>
      <c r="BT35" s="18"/>
      <c r="BU35" s="17">
        <f>BU34-(BU27-BU52)/60</f>
        <v>21.789570387952065</v>
      </c>
      <c r="BV35" s="18"/>
      <c r="BW35" s="18"/>
      <c r="BX35" s="18"/>
      <c r="BY35" s="18"/>
      <c r="BZ35" s="17">
        <f>BZ34-(BZ27-BZ51)/24</f>
        <v>5.5310777868247696</v>
      </c>
      <c r="CA35" s="17">
        <f>CA34-(CA27-CA51)/24</f>
        <v>20.270637094322094</v>
      </c>
      <c r="CB35" s="17">
        <f t="shared" si="24"/>
        <v>18.247970831686427</v>
      </c>
      <c r="CC35" s="26">
        <f t="shared" si="25"/>
        <v>4.7714140703463208</v>
      </c>
      <c r="CD35" s="106">
        <v>14.73847958333333</v>
      </c>
      <c r="CE35" s="106">
        <v>7.3213886956521721</v>
      </c>
      <c r="CF35" s="18"/>
      <c r="CG35" s="18"/>
      <c r="CH35" s="17">
        <f>CH23</f>
        <v>9.1560898190476188</v>
      </c>
      <c r="CI35" s="18"/>
      <c r="CJ35" s="18"/>
      <c r="CK35" s="17">
        <f>CK34-(CK27-CK52)/60</f>
        <v>19.228892860825969</v>
      </c>
      <c r="CL35" s="18"/>
      <c r="CM35" s="18"/>
      <c r="CN35" s="18"/>
      <c r="CO35" s="18"/>
      <c r="CP35" s="17">
        <f>CP34-(CP27-CP51)/24</f>
        <v>8.2540598793650837</v>
      </c>
      <c r="CQ35" s="17">
        <f>CQ34-(CQ27-CQ51)/24</f>
        <v>18.141600934891787</v>
      </c>
      <c r="CR35" s="17">
        <f t="shared" si="26"/>
        <v>16.419112800579708</v>
      </c>
      <c r="CS35" s="26">
        <f t="shared" si="27"/>
        <v>6.9866479525691698</v>
      </c>
      <c r="CT35" s="106">
        <v>19.295124545454545</v>
      </c>
      <c r="CU35" s="106">
        <v>9.6250933333333339</v>
      </c>
      <c r="CV35" s="18"/>
      <c r="CW35" s="18"/>
      <c r="CX35" s="17">
        <f>CX23</f>
        <v>10.963213246158876</v>
      </c>
      <c r="CY35" s="18"/>
      <c r="CZ35" s="18"/>
      <c r="DA35" s="17">
        <f>DA34-(DA27-DA52)/60</f>
        <v>25.815552826378045</v>
      </c>
      <c r="DB35" s="18"/>
      <c r="DC35" s="18"/>
      <c r="DD35" s="18"/>
      <c r="DE35" s="18"/>
      <c r="DF35" s="17">
        <f>DF34-(DF27-DF51)/24</f>
        <v>9.5854754974392513</v>
      </c>
      <c r="DG35" s="17">
        <f>DG34-(DG27-DG51)/24</f>
        <v>23.631664269213864</v>
      </c>
      <c r="DH35" s="17">
        <f t="shared" si="28"/>
        <v>21.860912376916993</v>
      </c>
      <c r="DI35" s="26">
        <f t="shared" si="29"/>
        <v>8.7347466152832673</v>
      </c>
      <c r="DJ35" s="106">
        <v>19.840350909090905</v>
      </c>
      <c r="DK35" s="106">
        <v>12.122281428571428</v>
      </c>
      <c r="DL35" s="18"/>
      <c r="DM35" s="18"/>
      <c r="DN35" s="17">
        <f>DN23</f>
        <v>14.209834922183795</v>
      </c>
      <c r="DO35" s="18"/>
      <c r="DP35" s="18"/>
      <c r="DQ35" s="17">
        <f>DQ34-(DQ27-DQ52)/60</f>
        <v>25.599371017162795</v>
      </c>
      <c r="DR35" s="18"/>
      <c r="DS35" s="18"/>
      <c r="DT35" s="18"/>
      <c r="DU35" s="18"/>
      <c r="DV35" s="17">
        <f>DV34-(DV27-DV51)/24</f>
        <v>12.593223281455856</v>
      </c>
      <c r="DW35" s="17">
        <f>DW34-(DW27-DW51)/24</f>
        <v>23.82419926171498</v>
      </c>
      <c r="DX35" s="17">
        <f t="shared" si="30"/>
        <v>22.349363848484849</v>
      </c>
      <c r="DY35" s="26">
        <f t="shared" si="31"/>
        <v>12.381546379917184</v>
      </c>
    </row>
    <row r="36" spans="1:129" s="27" customFormat="1" x14ac:dyDescent="0.2">
      <c r="A36" s="27">
        <f>A35+1</f>
        <v>2013</v>
      </c>
      <c r="B36" s="106">
        <v>15.312182083333331</v>
      </c>
      <c r="C36" s="106">
        <v>6.2538669565217395</v>
      </c>
      <c r="D36" s="18"/>
      <c r="E36" s="18"/>
      <c r="F36" s="17">
        <f>F23</f>
        <v>8.7755662333333344</v>
      </c>
      <c r="G36" s="18"/>
      <c r="H36" s="18"/>
      <c r="I36" s="17">
        <f>I35-(I27-I52)/60</f>
        <v>20.270199136690469</v>
      </c>
      <c r="J36" s="18"/>
      <c r="K36" s="18"/>
      <c r="L36" s="18"/>
      <c r="M36" s="18"/>
      <c r="N36" s="17">
        <f>N35-(N27-N51)/24</f>
        <v>7.858478895833338</v>
      </c>
      <c r="O36" s="17">
        <f>O35-(O27-O51)/24</f>
        <v>18.765145580654771</v>
      </c>
      <c r="P36" s="17">
        <f t="shared" si="16"/>
        <v>16.839512670000001</v>
      </c>
      <c r="Q36" s="26">
        <f t="shared" si="17"/>
        <v>7.0286797246376809</v>
      </c>
      <c r="R36" s="106">
        <v>20.118025652173912</v>
      </c>
      <c r="S36" s="106">
        <v>11.801418636363637</v>
      </c>
      <c r="T36" s="18"/>
      <c r="U36" s="18"/>
      <c r="V36" s="17">
        <f>V23</f>
        <v>14.329750208695652</v>
      </c>
      <c r="W36" s="18"/>
      <c r="X36" s="18"/>
      <c r="Y36" s="17">
        <f>Y35-(Y27-Y52)/60</f>
        <v>24.91799526331819</v>
      </c>
      <c r="Z36" s="18"/>
      <c r="AA36" s="18"/>
      <c r="AB36" s="18"/>
      <c r="AC36" s="18"/>
      <c r="AD36" s="17">
        <f>AD35-(AD27-AD51)/24</f>
        <v>12.882343880434789</v>
      </c>
      <c r="AE36" s="17">
        <f>AE35-(AE27-AE51)/24</f>
        <v>23.882644957954543</v>
      </c>
      <c r="AF36" s="17">
        <f t="shared" si="18"/>
        <v>22.254643771884055</v>
      </c>
      <c r="AG36" s="26">
        <f t="shared" si="19"/>
        <v>12.248445136693018</v>
      </c>
      <c r="AH36" s="106">
        <v>18.827012083333337</v>
      </c>
      <c r="AI36" s="106">
        <v>8.3429178260869552</v>
      </c>
      <c r="AJ36" s="18"/>
      <c r="AK36" s="18"/>
      <c r="AL36" s="17">
        <f>AL23</f>
        <v>12.278002909732333</v>
      </c>
      <c r="AM36" s="18"/>
      <c r="AN36" s="18"/>
      <c r="AO36" s="17">
        <f>AO35-(AO27-AO52)/60</f>
        <v>25.382327933280418</v>
      </c>
      <c r="AP36" s="18"/>
      <c r="AQ36" s="18"/>
      <c r="AR36" s="18"/>
      <c r="AS36" s="18"/>
      <c r="AT36" s="17">
        <f>AT35-(AT27-AT51)/24</f>
        <v>10.400001818582705</v>
      </c>
      <c r="AU36" s="17">
        <f>AU35-(AU27-AU51)/24</f>
        <v>23.338760180978252</v>
      </c>
      <c r="AV36" s="17">
        <f t="shared" si="20"/>
        <v>21.605425583333336</v>
      </c>
      <c r="AW36" s="26">
        <f t="shared" si="21"/>
        <v>9.0264653550724638</v>
      </c>
      <c r="AX36" s="106">
        <v>13.873528695652176</v>
      </c>
      <c r="AY36" s="106">
        <v>5.4116481818181823</v>
      </c>
      <c r="AZ36" s="18"/>
      <c r="BA36" s="18"/>
      <c r="BB36" s="17">
        <f>BB23</f>
        <v>7.6474146788537558</v>
      </c>
      <c r="BC36" s="18"/>
      <c r="BD36" s="18"/>
      <c r="BE36" s="17">
        <f>BE35-(BE27-BE52)/60</f>
        <v>20.064426578378974</v>
      </c>
      <c r="BF36" s="18"/>
      <c r="BG36" s="18"/>
      <c r="BH36" s="18"/>
      <c r="BI36" s="18"/>
      <c r="BJ36" s="17">
        <f>BJ35-(BJ27-BJ51)/24</f>
        <v>6.6771341742836006</v>
      </c>
      <c r="BK36" s="17">
        <f>BK35-(BK27-BK51)/24</f>
        <v>18.175076726675734</v>
      </c>
      <c r="BL36" s="17">
        <f t="shared" si="22"/>
        <v>15.402631686429514</v>
      </c>
      <c r="BM36" s="26">
        <f t="shared" si="23"/>
        <v>5.8728953246753255</v>
      </c>
      <c r="BN36" s="106">
        <v>17.321281666666668</v>
      </c>
      <c r="BO36" s="106">
        <v>5.3526569565217388</v>
      </c>
      <c r="BP36" s="18"/>
      <c r="BQ36" s="18"/>
      <c r="BR36" s="17">
        <f>BR23</f>
        <v>6.3666166802371533</v>
      </c>
      <c r="BS36" s="18"/>
      <c r="BT36" s="18"/>
      <c r="BU36" s="17">
        <f>BU35-(BU27-BU52)/60</f>
        <v>21.567522231260678</v>
      </c>
      <c r="BV36" s="18"/>
      <c r="BW36" s="18"/>
      <c r="BX36" s="18"/>
      <c r="BY36" s="18"/>
      <c r="BZ36" s="17">
        <f>BZ35-(BZ27-BZ51)/24</f>
        <v>5.4266354251482216</v>
      </c>
      <c r="CA36" s="17">
        <f>CA35-(CA27-CA51)/24</f>
        <v>19.858722275926961</v>
      </c>
      <c r="CB36" s="17">
        <f t="shared" si="24"/>
        <v>18.062632998682474</v>
      </c>
      <c r="CC36" s="26">
        <f t="shared" si="25"/>
        <v>4.8876626475814042</v>
      </c>
      <c r="CD36" s="106">
        <v>14.423458181818178</v>
      </c>
      <c r="CE36" s="106">
        <v>6.545156363636365</v>
      </c>
      <c r="CF36" s="18"/>
      <c r="CG36" s="18"/>
      <c r="CH36" s="17">
        <f>CH23</f>
        <v>9.1560898190476188</v>
      </c>
      <c r="CI36" s="18"/>
      <c r="CJ36" s="18"/>
      <c r="CK36" s="17">
        <f>CK35-(CK27-CK52)/60</f>
        <v>19.050954293137007</v>
      </c>
      <c r="CL36" s="18"/>
      <c r="CM36" s="18"/>
      <c r="CN36" s="18"/>
      <c r="CO36" s="18"/>
      <c r="CP36" s="17">
        <f>CP35-(CP27-CP51)/24</f>
        <v>8.1413061369047668</v>
      </c>
      <c r="CQ36" s="17">
        <f>CQ35-(CQ27-CQ51)/24</f>
        <v>17.827750876461053</v>
      </c>
      <c r="CR36" s="17">
        <f t="shared" si="26"/>
        <v>15.802426276943345</v>
      </c>
      <c r="CS36" s="26">
        <f t="shared" si="27"/>
        <v>6.7309323086297752</v>
      </c>
      <c r="CT36" s="106">
        <v>18.884010434782613</v>
      </c>
      <c r="CU36" s="106">
        <v>7.5015527272727276</v>
      </c>
      <c r="CV36" s="18"/>
      <c r="CW36" s="18"/>
      <c r="CX36" s="17">
        <f>CX23</f>
        <v>10.963213246158876</v>
      </c>
      <c r="CY36" s="18"/>
      <c r="CZ36" s="18"/>
      <c r="DA36" s="17">
        <f>DA35-(DA27-DA52)/60</f>
        <v>25.502184879197699</v>
      </c>
      <c r="DB36" s="18"/>
      <c r="DC36" s="18"/>
      <c r="DD36" s="18"/>
      <c r="DE36" s="18"/>
      <c r="DF36" s="17">
        <f>DF35-(DF27-DF51)/24</f>
        <v>9.4132582788492982</v>
      </c>
      <c r="DG36" s="17">
        <f>DG35-(DG27-DG51)/24</f>
        <v>23.045310252387996</v>
      </c>
      <c r="DH36" s="17">
        <f t="shared" si="28"/>
        <v>20.720103343873518</v>
      </c>
      <c r="DI36" s="26">
        <f t="shared" si="29"/>
        <v>8.603266160737812</v>
      </c>
      <c r="DJ36" s="106">
        <v>18.593564583333329</v>
      </c>
      <c r="DK36" s="106">
        <v>9.8551841666666657</v>
      </c>
      <c r="DL36" s="18"/>
      <c r="DM36" s="18"/>
      <c r="DN36" s="17">
        <f>DN23</f>
        <v>14.209834922183795</v>
      </c>
      <c r="DO36" s="18"/>
      <c r="DP36" s="18"/>
      <c r="DQ36" s="17">
        <f>DQ35-(DQ27-DQ52)/60</f>
        <v>25.289130032736587</v>
      </c>
      <c r="DR36" s="18"/>
      <c r="DS36" s="18"/>
      <c r="DT36" s="18"/>
      <c r="DU36" s="18"/>
      <c r="DV36" s="17">
        <f>DV35-(DV27-DV51)/24</f>
        <v>12.391146826364864</v>
      </c>
      <c r="DW36" s="17">
        <f>DW35-(DW27-DW51)/24</f>
        <v>23.292061807857795</v>
      </c>
      <c r="DX36" s="17">
        <f t="shared" si="30"/>
        <v>21.265386598484845</v>
      </c>
      <c r="DY36" s="26">
        <f t="shared" si="31"/>
        <v>11.723346879917184</v>
      </c>
    </row>
    <row r="37" spans="1:129" s="27" customFormat="1" x14ac:dyDescent="0.2">
      <c r="A37" s="27">
        <f t="shared" ref="A37:A40" si="32">A36+1</f>
        <v>2014</v>
      </c>
      <c r="B37" s="106">
        <v>15.364677916666665</v>
      </c>
      <c r="C37" s="106">
        <v>7.032901739130434</v>
      </c>
      <c r="D37" s="18"/>
      <c r="E37" s="18"/>
      <c r="F37" s="17">
        <f>F23</f>
        <v>8.7755662333333344</v>
      </c>
      <c r="G37" s="18"/>
      <c r="H37" s="18"/>
      <c r="I37" s="17">
        <f>I36-(I27-I52)/60</f>
        <v>20.076417604206341</v>
      </c>
      <c r="J37" s="18"/>
      <c r="K37" s="18"/>
      <c r="L37" s="18"/>
      <c r="M37" s="18"/>
      <c r="N37" s="17">
        <f>N36-(N27-N51)/24</f>
        <v>7.7565803027777829</v>
      </c>
      <c r="O37" s="17">
        <f>O36-(O27-O51)/24</f>
        <v>18.404135875277788</v>
      </c>
      <c r="P37" s="17">
        <f t="shared" si="16"/>
        <v>16.278737693333333</v>
      </c>
      <c r="Q37" s="26">
        <f t="shared" si="17"/>
        <v>7.0510642391304348</v>
      </c>
      <c r="R37" s="106">
        <v>21.088576521739132</v>
      </c>
      <c r="S37" s="106">
        <v>11.663864999999999</v>
      </c>
      <c r="T37" s="18"/>
      <c r="U37" s="18"/>
      <c r="V37" s="17">
        <f>V23</f>
        <v>14.329750208695652</v>
      </c>
      <c r="W37" s="18"/>
      <c r="X37" s="18"/>
      <c r="Y37" s="17">
        <f>Y36-(Y27-Y52)/60</f>
        <v>24.638857855606069</v>
      </c>
      <c r="Z37" s="18"/>
      <c r="AA37" s="18"/>
      <c r="AB37" s="18"/>
      <c r="AC37" s="18"/>
      <c r="AD37" s="17">
        <f>AD36-(AD27-AD51)/24</f>
        <v>12.721520955072471</v>
      </c>
      <c r="AE37" s="17">
        <f>AE36-(AE27-AE51)/24</f>
        <v>23.48846862742424</v>
      </c>
      <c r="AF37" s="17">
        <f t="shared" si="18"/>
        <v>21.866481876231884</v>
      </c>
      <c r="AG37" s="26">
        <f t="shared" si="19"/>
        <v>12.02509297002635</v>
      </c>
      <c r="AH37" s="106">
        <v>19.412743750000001</v>
      </c>
      <c r="AI37" s="106">
        <v>8.5168186956521748</v>
      </c>
      <c r="AJ37" s="18"/>
      <c r="AK37" s="18"/>
      <c r="AL37" s="17">
        <f>AL23</f>
        <v>12.278002909732333</v>
      </c>
      <c r="AM37" s="18"/>
      <c r="AN37" s="18"/>
      <c r="AO37" s="17">
        <f>AO36-(AO27-AO52)/60</f>
        <v>25.059473671470997</v>
      </c>
      <c r="AP37" s="18"/>
      <c r="AQ37" s="18"/>
      <c r="AR37" s="18"/>
      <c r="AS37" s="18"/>
      <c r="AT37" s="17">
        <f>AT36-(AT27-AT51)/24</f>
        <v>10.191335030677191</v>
      </c>
      <c r="AU37" s="17">
        <f>AU36-(AU27-AU51)/24</f>
        <v>22.7888428355797</v>
      </c>
      <c r="AV37" s="17">
        <f t="shared" si="20"/>
        <v>21.110171833333332</v>
      </c>
      <c r="AW37" s="26">
        <f t="shared" si="21"/>
        <v>8.9893582608695652</v>
      </c>
      <c r="AX37" s="106">
        <v>15.185584782608695</v>
      </c>
      <c r="AY37" s="106">
        <v>5.7541091304347836</v>
      </c>
      <c r="AZ37" s="18"/>
      <c r="BA37" s="18"/>
      <c r="BB37" s="17">
        <f>BB23</f>
        <v>7.6474146788537558</v>
      </c>
      <c r="BC37" s="18"/>
      <c r="BD37" s="18"/>
      <c r="BE37" s="17">
        <f>BE36-(BE27-BE52)/60</f>
        <v>19.862682557900953</v>
      </c>
      <c r="BF37" s="18"/>
      <c r="BG37" s="18"/>
      <c r="BH37" s="18"/>
      <c r="BI37" s="18"/>
      <c r="BJ37" s="17">
        <f>BJ36-(BJ27-BJ51)/24</f>
        <v>6.5693252293313611</v>
      </c>
      <c r="BK37" s="17">
        <f>BK36-(BK27-BK51)/24</f>
        <v>17.763404944897353</v>
      </c>
      <c r="BL37" s="17">
        <f t="shared" si="22"/>
        <v>15.348369960474308</v>
      </c>
      <c r="BM37" s="26">
        <f t="shared" si="23"/>
        <v>5.84319877611519</v>
      </c>
      <c r="BN37" s="106">
        <v>16.61486833333333</v>
      </c>
      <c r="BO37" s="106">
        <v>5.0042266666666659</v>
      </c>
      <c r="BP37" s="18"/>
      <c r="BQ37" s="18"/>
      <c r="BR37" s="17">
        <f>BR23</f>
        <v>6.3666166802371533</v>
      </c>
      <c r="BS37" s="18"/>
      <c r="BT37" s="18"/>
      <c r="BU37" s="17">
        <f>BU36-(BU27-BU52)/60</f>
        <v>21.345474074569292</v>
      </c>
      <c r="BV37" s="18"/>
      <c r="BW37" s="18"/>
      <c r="BX37" s="18"/>
      <c r="BY37" s="18"/>
      <c r="BZ37" s="17">
        <f>BZ36-(BZ27-BZ51)/24</f>
        <v>5.3221930634716736</v>
      </c>
      <c r="CA37" s="17">
        <f>CA36-(CA27-CA51)/24</f>
        <v>19.446807457531829</v>
      </c>
      <c r="CB37" s="17">
        <f t="shared" si="24"/>
        <v>17.814708284396762</v>
      </c>
      <c r="CC37" s="26">
        <f t="shared" si="25"/>
        <v>5.0665833809147376</v>
      </c>
      <c r="CD37" s="106">
        <v>14.153976818181816</v>
      </c>
      <c r="CE37" s="106">
        <v>6.9004790476190481</v>
      </c>
      <c r="CF37" s="18"/>
      <c r="CG37" s="18"/>
      <c r="CH37" s="17">
        <f>CH23</f>
        <v>9.1560898190476188</v>
      </c>
      <c r="CI37" s="18"/>
      <c r="CJ37" s="18"/>
      <c r="CK37" s="17">
        <f>CK36-(CK27-CK52)/60</f>
        <v>18.873015725448045</v>
      </c>
      <c r="CL37" s="18"/>
      <c r="CM37" s="18"/>
      <c r="CN37" s="18"/>
      <c r="CO37" s="18"/>
      <c r="CP37" s="17">
        <f>CP36-(CP27-CP51)/24</f>
        <v>8.0285523944444499</v>
      </c>
      <c r="CQ37" s="17">
        <f>CQ36-(CQ27-CQ51)/24</f>
        <v>17.513900818030319</v>
      </c>
      <c r="CR37" s="17">
        <f t="shared" si="26"/>
        <v>15.230458840579709</v>
      </c>
      <c r="CS37" s="26">
        <f t="shared" si="27"/>
        <v>6.7440330348202524</v>
      </c>
      <c r="CT37" s="106">
        <v>18.581340833333332</v>
      </c>
      <c r="CU37" s="106">
        <v>8.0176504347826079</v>
      </c>
      <c r="CV37" s="18"/>
      <c r="CW37" s="18"/>
      <c r="CX37" s="17">
        <f>CX23</f>
        <v>10.963213246158876</v>
      </c>
      <c r="CY37" s="18"/>
      <c r="CZ37" s="18"/>
      <c r="DA37" s="17">
        <f>DA36-(DA27-DA52)/60</f>
        <v>25.188816932017353</v>
      </c>
      <c r="DB37" s="18"/>
      <c r="DC37" s="18"/>
      <c r="DD37" s="18"/>
      <c r="DE37" s="18"/>
      <c r="DF37" s="17">
        <f>DF36-(DF27-DF51)/24</f>
        <v>9.2410410602593451</v>
      </c>
      <c r="DG37" s="17">
        <f>DG36-(DG27-DG51)/24</f>
        <v>22.458956235562127</v>
      </c>
      <c r="DH37" s="17">
        <f t="shared" si="28"/>
        <v>20.196758177206853</v>
      </c>
      <c r="DI37" s="26">
        <f t="shared" si="29"/>
        <v>8.5601315520421615</v>
      </c>
      <c r="DJ37" s="106">
        <v>19.142567916666668</v>
      </c>
      <c r="DK37" s="106">
        <v>10.814668695652175</v>
      </c>
      <c r="DL37" s="18"/>
      <c r="DM37" s="18"/>
      <c r="DN37" s="17">
        <f>DN23</f>
        <v>14.209834922183795</v>
      </c>
      <c r="DO37" s="18"/>
      <c r="DP37" s="18"/>
      <c r="DQ37" s="17">
        <f>DQ36-(DQ27-DQ52)/60</f>
        <v>24.978889048310378</v>
      </c>
      <c r="DR37" s="18"/>
      <c r="DS37" s="18"/>
      <c r="DT37" s="18"/>
      <c r="DU37" s="18"/>
      <c r="DV37" s="17">
        <f>DV36-(DV27-DV51)/24</f>
        <v>12.189070371273871</v>
      </c>
      <c r="DW37" s="17">
        <f>DW36-(DW27-DW51)/24</f>
        <v>22.75992435400061</v>
      </c>
      <c r="DX37" s="17">
        <f t="shared" si="30"/>
        <v>20.678952598484848</v>
      </c>
      <c r="DY37" s="26">
        <f t="shared" si="31"/>
        <v>11.575665836438924</v>
      </c>
    </row>
    <row r="38" spans="1:129" s="27" customFormat="1" x14ac:dyDescent="0.2">
      <c r="A38" s="27">
        <f t="shared" si="32"/>
        <v>2015</v>
      </c>
      <c r="B38" s="106">
        <v>16.072577499999998</v>
      </c>
      <c r="C38" s="106">
        <v>6.0495565217391309</v>
      </c>
      <c r="D38" s="18"/>
      <c r="E38" s="18"/>
      <c r="F38" s="17">
        <f>F23</f>
        <v>8.7755662333333344</v>
      </c>
      <c r="G38" s="18"/>
      <c r="H38" s="18"/>
      <c r="I38" s="17">
        <f>I37-(I27-I52)/60</f>
        <v>19.882636071722214</v>
      </c>
      <c r="J38" s="18"/>
      <c r="K38" s="18"/>
      <c r="L38" s="18"/>
      <c r="M38" s="18"/>
      <c r="N38" s="17">
        <f>N37-(N27-N51)/24</f>
        <v>7.6546817097222277</v>
      </c>
      <c r="O38" s="17">
        <f>O37-(O27-O51)/24</f>
        <v>18.043126169900805</v>
      </c>
      <c r="P38" s="17">
        <f t="shared" si="16"/>
        <v>15.989402859999998</v>
      </c>
      <c r="Q38" s="26">
        <f t="shared" si="17"/>
        <v>6.9196422101449269</v>
      </c>
      <c r="R38" s="106">
        <v>20.838002499999998</v>
      </c>
      <c r="S38" s="106">
        <v>11.441348695652175</v>
      </c>
      <c r="T38" s="18"/>
      <c r="U38" s="18"/>
      <c r="V38" s="17">
        <f>V23</f>
        <v>14.329750208695652</v>
      </c>
      <c r="W38" s="18"/>
      <c r="X38" s="18"/>
      <c r="Y38" s="17">
        <f>Y37-(Y27-Y52)/60</f>
        <v>24.359720447893949</v>
      </c>
      <c r="Z38" s="18"/>
      <c r="AA38" s="18"/>
      <c r="AB38" s="18"/>
      <c r="AC38" s="18"/>
      <c r="AD38" s="17">
        <f>AD37-(AD27-AD51)/24</f>
        <v>12.560698029710153</v>
      </c>
      <c r="AE38" s="17">
        <f>AE37-(AE27-AE51)/24</f>
        <v>23.094292296893936</v>
      </c>
      <c r="AF38" s="17">
        <f t="shared" si="18"/>
        <v>21.132254536231883</v>
      </c>
      <c r="AG38" s="26">
        <f t="shared" si="19"/>
        <v>11.950038292490119</v>
      </c>
      <c r="AH38" s="106">
        <v>18.819640416666662</v>
      </c>
      <c r="AI38" s="106">
        <v>5.8836143478260867</v>
      </c>
      <c r="AJ38" s="18"/>
      <c r="AK38" s="18"/>
      <c r="AL38" s="17">
        <f>AL23</f>
        <v>12.278002909732333</v>
      </c>
      <c r="AM38" s="18"/>
      <c r="AN38" s="18"/>
      <c r="AO38" s="17">
        <f>AO37-(AO27-AO52)/60</f>
        <v>24.736619409661575</v>
      </c>
      <c r="AP38" s="18"/>
      <c r="AQ38" s="18"/>
      <c r="AR38" s="18"/>
      <c r="AS38" s="18"/>
      <c r="AT38" s="17">
        <f>AT37-(AT27-AT51)/24</f>
        <v>9.9826682427716769</v>
      </c>
      <c r="AU38" s="17">
        <f>AU37-(AU27-AU51)/24</f>
        <v>22.238925490181149</v>
      </c>
      <c r="AV38" s="17">
        <f t="shared" si="20"/>
        <v>20.338138000000001</v>
      </c>
      <c r="AW38" s="26">
        <f t="shared" si="21"/>
        <v>8.2174032173913041</v>
      </c>
      <c r="AX38" s="106">
        <v>14.43662</v>
      </c>
      <c r="AY38" s="106">
        <v>4.9166009523809535</v>
      </c>
      <c r="AZ38" s="18"/>
      <c r="BA38" s="18"/>
      <c r="BB38" s="17">
        <f>BB23</f>
        <v>7.6474146788537558</v>
      </c>
      <c r="BC38" s="18"/>
      <c r="BD38" s="18"/>
      <c r="BE38" s="17">
        <f>BE37-(BE27-BE52)/60</f>
        <v>19.660938537422933</v>
      </c>
      <c r="BF38" s="18"/>
      <c r="BG38" s="18"/>
      <c r="BH38" s="18"/>
      <c r="BI38" s="18"/>
      <c r="BJ38" s="17">
        <f>BJ37-(BJ27-BJ51)/24</f>
        <v>6.4615162843791216</v>
      </c>
      <c r="BK38" s="17">
        <f>BK37-(BK27-BK51)/24</f>
        <v>17.351733163118972</v>
      </c>
      <c r="BL38" s="17">
        <f t="shared" si="22"/>
        <v>15.166019968379448</v>
      </c>
      <c r="BM38" s="26">
        <f t="shared" si="23"/>
        <v>5.6578792113683427</v>
      </c>
      <c r="BN38" s="106">
        <v>15.356502272727273</v>
      </c>
      <c r="BO38" s="106">
        <v>5.2025231818181803</v>
      </c>
      <c r="BP38" s="18"/>
      <c r="BQ38" s="18"/>
      <c r="BR38" s="17">
        <f>BR23</f>
        <v>6.3666166802371533</v>
      </c>
      <c r="BS38" s="18"/>
      <c r="BT38" s="18"/>
      <c r="BU38" s="17">
        <f>BU37-(BU27-BU52)/60</f>
        <v>21.123425917877906</v>
      </c>
      <c r="BV38" s="18"/>
      <c r="BW38" s="18"/>
      <c r="BX38" s="18"/>
      <c r="BY38" s="18"/>
      <c r="BZ38" s="17">
        <f>BZ37-(BZ27-BZ51)/24</f>
        <v>5.2177507017951257</v>
      </c>
      <c r="CA38" s="17">
        <f>CA37-(CA27-CA51)/24</f>
        <v>19.034892639136697</v>
      </c>
      <c r="CB38" s="17">
        <f t="shared" si="24"/>
        <v>17.068058043290044</v>
      </c>
      <c r="CC38" s="26">
        <f t="shared" si="25"/>
        <v>5.2904221990965556</v>
      </c>
      <c r="CD38" s="106">
        <v>14.525514999999997</v>
      </c>
      <c r="CE38" s="106">
        <v>6.638016666666668</v>
      </c>
      <c r="CF38" s="18"/>
      <c r="CG38" s="18"/>
      <c r="CH38" s="17">
        <f>CH23</f>
        <v>9.1560898190476188</v>
      </c>
      <c r="CI38" s="18"/>
      <c r="CJ38" s="18"/>
      <c r="CK38" s="17">
        <f>CK37-(CK27-CK52)/60</f>
        <v>18.695077157759084</v>
      </c>
      <c r="CL38" s="18"/>
      <c r="CM38" s="18"/>
      <c r="CN38" s="18"/>
      <c r="CO38" s="18"/>
      <c r="CP38" s="17">
        <f>CP37-(CP27-CP51)/24</f>
        <v>7.9157986519841321</v>
      </c>
      <c r="CQ38" s="17">
        <f>CQ37-(CQ27-CQ51)/24</f>
        <v>17.200050759599584</v>
      </c>
      <c r="CR38" s="17">
        <f t="shared" si="26"/>
        <v>14.845006090579707</v>
      </c>
      <c r="CS38" s="26">
        <f t="shared" si="27"/>
        <v>6.8758310638057596</v>
      </c>
      <c r="CT38" s="106">
        <v>18.649001666666667</v>
      </c>
      <c r="CU38" s="106">
        <v>6.498550434782608</v>
      </c>
      <c r="CV38" s="18"/>
      <c r="CW38" s="18"/>
      <c r="CX38" s="17">
        <f>CX23</f>
        <v>10.963213246158876</v>
      </c>
      <c r="CY38" s="18"/>
      <c r="CZ38" s="18"/>
      <c r="DA38" s="17">
        <f>DA37-(DA27-DA52)/60</f>
        <v>24.875448984837007</v>
      </c>
      <c r="DB38" s="18"/>
      <c r="DC38" s="18"/>
      <c r="DD38" s="18"/>
      <c r="DE38" s="18"/>
      <c r="DF38" s="17">
        <f>DF37-(DF27-DF51)/24</f>
        <v>9.068823841669392</v>
      </c>
      <c r="DG38" s="17">
        <f>DG37-(DG27-DG51)/24</f>
        <v>21.872602218736258</v>
      </c>
      <c r="DH38" s="17">
        <f t="shared" si="28"/>
        <v>19.502226162714098</v>
      </c>
      <c r="DI38" s="26">
        <f t="shared" si="29"/>
        <v>7.9024578208168634</v>
      </c>
      <c r="DJ38" s="106">
        <v>18.470918333333334</v>
      </c>
      <c r="DK38" s="106">
        <v>9.7634852173913025</v>
      </c>
      <c r="DL38" s="18"/>
      <c r="DM38" s="18"/>
      <c r="DN38" s="17">
        <f>DN23</f>
        <v>14.209834922183795</v>
      </c>
      <c r="DO38" s="18"/>
      <c r="DP38" s="18"/>
      <c r="DQ38" s="17">
        <f>DQ37-(DQ27-DQ52)/60</f>
        <v>24.66864806388417</v>
      </c>
      <c r="DR38" s="18"/>
      <c r="DS38" s="18"/>
      <c r="DT38" s="18"/>
      <c r="DU38" s="18"/>
      <c r="DV38" s="17">
        <f>DV37-(DV27-DV51)/24</f>
        <v>11.986993916182879</v>
      </c>
      <c r="DW38" s="17">
        <f>DW37-(DW27-DW51)/24</f>
        <v>22.227786900143425</v>
      </c>
      <c r="DX38" s="17">
        <f t="shared" si="30"/>
        <v>19.796364765151512</v>
      </c>
      <c r="DY38" s="26">
        <f t="shared" si="31"/>
        <v>10.825993379917184</v>
      </c>
    </row>
    <row r="39" spans="1:129" s="27" customFormat="1" x14ac:dyDescent="0.2">
      <c r="A39" s="27">
        <f t="shared" si="32"/>
        <v>2016</v>
      </c>
      <c r="B39" s="106">
        <v>13.723970833333334</v>
      </c>
      <c r="C39" s="106">
        <v>6.0845679166666677</v>
      </c>
      <c r="D39" s="18"/>
      <c r="E39" s="18"/>
      <c r="F39" s="17">
        <f>F23</f>
        <v>8.7755662333333344</v>
      </c>
      <c r="G39" s="18"/>
      <c r="H39" s="18"/>
      <c r="I39" s="17">
        <f>I38-(I27-I52)/60</f>
        <v>19.688854539238086</v>
      </c>
      <c r="J39" s="18"/>
      <c r="K39" s="18"/>
      <c r="L39" s="18"/>
      <c r="M39" s="18"/>
      <c r="N39" s="17">
        <f>N38-(N27-N51)/24</f>
        <v>7.5527831166666726</v>
      </c>
      <c r="O39" s="17">
        <f>O38-(O27-O51)/24</f>
        <v>17.682116464523823</v>
      </c>
      <c r="P39" s="17">
        <f t="shared" si="16"/>
        <v>15.256664466666667</v>
      </c>
      <c r="Q39" s="26">
        <f t="shared" si="17"/>
        <v>6.634687543478262</v>
      </c>
      <c r="R39" s="106">
        <v>19.183838750000003</v>
      </c>
      <c r="S39" s="106">
        <v>11.119933043478261</v>
      </c>
      <c r="T39" s="18"/>
      <c r="U39" s="18"/>
      <c r="V39" s="17">
        <f>V23</f>
        <v>14.329750208695652</v>
      </c>
      <c r="W39" s="18"/>
      <c r="X39" s="18"/>
      <c r="Y39" s="17">
        <f>Y38-(Y27-Y52)/60</f>
        <v>24.080583040181828</v>
      </c>
      <c r="Z39" s="18"/>
      <c r="AA39" s="18"/>
      <c r="AB39" s="18"/>
      <c r="AC39" s="18"/>
      <c r="AD39" s="17">
        <f>AD38-(AD27-AD51)/24</f>
        <v>12.399875104347835</v>
      </c>
      <c r="AE39" s="17">
        <f>AE38-(AE27-AE51)/24</f>
        <v>22.700115966363633</v>
      </c>
      <c r="AF39" s="17">
        <f t="shared" si="18"/>
        <v>20.436071851449277</v>
      </c>
      <c r="AG39" s="26">
        <f t="shared" si="19"/>
        <v>11.590648292490119</v>
      </c>
      <c r="AH39" s="106">
        <v>16.756800416666668</v>
      </c>
      <c r="AI39" s="106">
        <v>6.995272916666667</v>
      </c>
      <c r="AJ39" s="18"/>
      <c r="AK39" s="18"/>
      <c r="AL39" s="17">
        <f>AL23</f>
        <v>12.278002909732333</v>
      </c>
      <c r="AM39" s="18"/>
      <c r="AN39" s="18"/>
      <c r="AO39" s="17">
        <f>AO38-(AO27-AO52)/60</f>
        <v>24.413765147852153</v>
      </c>
      <c r="AP39" s="18"/>
      <c r="AQ39" s="18"/>
      <c r="AR39" s="18"/>
      <c r="AS39" s="18"/>
      <c r="AT39" s="17">
        <f>AT38-(AT27-AT51)/24</f>
        <v>9.7740014548661627</v>
      </c>
      <c r="AU39" s="17">
        <f>AU38-(AU27-AU51)/24</f>
        <v>21.689008144782598</v>
      </c>
      <c r="AV39" s="17">
        <f t="shared" si="20"/>
        <v>18.9389945</v>
      </c>
      <c r="AW39" s="26">
        <f t="shared" si="21"/>
        <v>7.8664530181159424</v>
      </c>
      <c r="AX39" s="106">
        <v>11.233157916666665</v>
      </c>
      <c r="AY39" s="106">
        <v>4.6891278260869571</v>
      </c>
      <c r="AZ39" s="18"/>
      <c r="BA39" s="18"/>
      <c r="BB39" s="17">
        <f>BB23</f>
        <v>7.6474146788537558</v>
      </c>
      <c r="BC39" s="18"/>
      <c r="BD39" s="18"/>
      <c r="BE39" s="17">
        <f>BE38-(BE27-BE52)/60</f>
        <v>19.459194516944912</v>
      </c>
      <c r="BF39" s="18"/>
      <c r="BG39" s="18"/>
      <c r="BH39" s="18"/>
      <c r="BI39" s="18"/>
      <c r="BJ39" s="17">
        <f>BJ38-(BJ27-BJ51)/24</f>
        <v>6.3537073394268822</v>
      </c>
      <c r="BK39" s="17">
        <f>BK38-(BK27-BK51)/24</f>
        <v>16.940061381340591</v>
      </c>
      <c r="BL39" s="17">
        <f t="shared" si="22"/>
        <v>13.917512278985507</v>
      </c>
      <c r="BM39" s="26">
        <f t="shared" si="23"/>
        <v>5.3171784908714477</v>
      </c>
      <c r="BN39" s="106">
        <v>13.415891818181819</v>
      </c>
      <c r="BO39" s="106">
        <v>4.8776914285714286</v>
      </c>
      <c r="BP39" s="18"/>
      <c r="BQ39" s="18"/>
      <c r="BR39" s="17">
        <f>BR23</f>
        <v>6.3666166802371533</v>
      </c>
      <c r="BS39" s="18"/>
      <c r="BT39" s="18"/>
      <c r="BU39" s="17">
        <f>BU38-(BU27-BU52)/60</f>
        <v>20.90137776118652</v>
      </c>
      <c r="BV39" s="18"/>
      <c r="BW39" s="18"/>
      <c r="BX39" s="18"/>
      <c r="BY39" s="18"/>
      <c r="BZ39" s="17">
        <f>BZ38-(BZ27-BZ51)/24</f>
        <v>5.1133083401185777</v>
      </c>
      <c r="CA39" s="17">
        <f>CA38-(CA27-CA51)/24</f>
        <v>18.622977820741564</v>
      </c>
      <c r="CB39" s="17">
        <f t="shared" si="24"/>
        <v>16.097809454545452</v>
      </c>
      <c r="CC39" s="26">
        <f t="shared" si="25"/>
        <v>5.1859748848108413</v>
      </c>
      <c r="CD39" s="106">
        <v>12.56302304347826</v>
      </c>
      <c r="CE39" s="106">
        <v>6.0893036363636375</v>
      </c>
      <c r="CF39" s="18"/>
      <c r="CG39" s="18"/>
      <c r="CH39" s="17">
        <f>CH23</f>
        <v>9.1560898190476188</v>
      </c>
      <c r="CI39" s="18"/>
      <c r="CJ39" s="18"/>
      <c r="CK39" s="17">
        <f>CK38-(CK27-CK52)/60</f>
        <v>18.517138590070122</v>
      </c>
      <c r="CL39" s="18"/>
      <c r="CM39" s="18"/>
      <c r="CN39" s="18"/>
      <c r="CO39" s="18"/>
      <c r="CP39" s="17">
        <f>CP38-(CP27-CP51)/24</f>
        <v>7.8030449095238144</v>
      </c>
      <c r="CQ39" s="17">
        <f>CQ38-(CQ27-CQ51)/24</f>
        <v>16.88620070116885</v>
      </c>
      <c r="CR39" s="17">
        <f t="shared" si="26"/>
        <v>14.080890525362316</v>
      </c>
      <c r="CS39" s="26">
        <f t="shared" si="27"/>
        <v>6.6988688819875772</v>
      </c>
      <c r="CT39" s="106">
        <v>16.594855652173909</v>
      </c>
      <c r="CU39" s="106">
        <v>7.3168409090909101</v>
      </c>
      <c r="CV39" s="18"/>
      <c r="CW39" s="18"/>
      <c r="CX39" s="17">
        <f>CX23</f>
        <v>10.963213246158876</v>
      </c>
      <c r="CY39" s="18"/>
      <c r="CZ39" s="18"/>
      <c r="DA39" s="17">
        <f>DA38-(DA27-DA52)/60</f>
        <v>24.562081037656661</v>
      </c>
      <c r="DB39" s="18"/>
      <c r="DC39" s="18"/>
      <c r="DD39" s="18"/>
      <c r="DE39" s="18"/>
      <c r="DF39" s="17">
        <f>DF38-(DF27-DF51)/24</f>
        <v>8.8966066230794389</v>
      </c>
      <c r="DG39" s="17">
        <f>DG38-(DG27-DG51)/24</f>
        <v>21.286248201910389</v>
      </c>
      <c r="DH39" s="17">
        <f t="shared" si="28"/>
        <v>18.400866626482212</v>
      </c>
      <c r="DI39" s="26">
        <f t="shared" si="29"/>
        <v>7.7919375678524379</v>
      </c>
      <c r="DJ39" s="106">
        <v>17.28075875</v>
      </c>
      <c r="DK39" s="106">
        <v>9.568021250000001</v>
      </c>
      <c r="DL39" s="18"/>
      <c r="DM39" s="18"/>
      <c r="DN39" s="17">
        <f>DN23</f>
        <v>14.209834922183795</v>
      </c>
      <c r="DO39" s="18"/>
      <c r="DP39" s="18"/>
      <c r="DQ39" s="17">
        <f>DQ38-(DQ27-DQ52)/60</f>
        <v>24.358407079457962</v>
      </c>
      <c r="DR39" s="18"/>
      <c r="DS39" s="18"/>
      <c r="DT39" s="18"/>
      <c r="DU39" s="18"/>
      <c r="DV39" s="17">
        <f>DV38-(DV27-DV51)/24</f>
        <v>11.784917461091887</v>
      </c>
      <c r="DW39" s="17">
        <f>DW38-(DW27-DW51)/24</f>
        <v>21.695649446286239</v>
      </c>
      <c r="DX39" s="17">
        <f t="shared" si="30"/>
        <v>18.665632098484846</v>
      </c>
      <c r="DY39" s="26">
        <f t="shared" si="31"/>
        <v>10.424728151656314</v>
      </c>
    </row>
    <row r="40" spans="1:129" s="27" customFormat="1" x14ac:dyDescent="0.2">
      <c r="A40" s="27">
        <f t="shared" si="32"/>
        <v>2017</v>
      </c>
      <c r="B40" s="106">
        <v>13.966052916666669</v>
      </c>
      <c r="C40" s="106">
        <v>7.18248695652174</v>
      </c>
      <c r="D40" s="18"/>
      <c r="E40" s="18"/>
      <c r="F40" s="17">
        <f>F23</f>
        <v>8.7755662333333344</v>
      </c>
      <c r="G40" s="18"/>
      <c r="H40" s="18"/>
      <c r="I40" s="17">
        <f>I39-(I27-I52)/60</f>
        <v>19.495073006753959</v>
      </c>
      <c r="J40" s="18"/>
      <c r="K40" s="18"/>
      <c r="L40" s="18"/>
      <c r="M40" s="18"/>
      <c r="N40" s="17">
        <f>N39-(N27-N51)/24</f>
        <v>7.4508845236111174</v>
      </c>
      <c r="O40" s="17">
        <f>O39-(O27-O51)/24</f>
        <v>17.32110675914684</v>
      </c>
      <c r="P40" s="17">
        <f t="shared" ref="P40" si="33">AVERAGE(B36:B40)</f>
        <v>14.887892249999998</v>
      </c>
      <c r="Q40" s="26">
        <f t="shared" ref="Q40" si="34">AVERAGE(C36:C40)</f>
        <v>6.5206760181159424</v>
      </c>
      <c r="R40" s="106">
        <v>18.087285217391308</v>
      </c>
      <c r="S40" s="106">
        <v>11.359854545454546</v>
      </c>
      <c r="T40" s="18"/>
      <c r="U40" s="18"/>
      <c r="V40" s="17">
        <f>V23</f>
        <v>14.329750208695652</v>
      </c>
      <c r="W40" s="18"/>
      <c r="X40" s="18"/>
      <c r="Y40" s="17">
        <f>Y39-(Y27-Y52)/60</f>
        <v>23.801445632469708</v>
      </c>
      <c r="Z40" s="18"/>
      <c r="AA40" s="18"/>
      <c r="AB40" s="18"/>
      <c r="AC40" s="18"/>
      <c r="AD40" s="17">
        <f>AD39-(AD27-AD51)/24</f>
        <v>12.239052178985517</v>
      </c>
      <c r="AE40" s="17">
        <f>AE39-(AE27-AE51)/24</f>
        <v>22.30593963583333</v>
      </c>
      <c r="AF40" s="17">
        <f t="shared" ref="AF40" si="35">AVERAGE(R36:R40)</f>
        <v>19.863145728260871</v>
      </c>
      <c r="AG40" s="26">
        <f t="shared" ref="AG40" si="36">AVERAGE(S36:S40)</f>
        <v>11.477283984189723</v>
      </c>
      <c r="AH40" s="106">
        <v>16.150939583333336</v>
      </c>
      <c r="AI40" s="106">
        <v>6.4663708695652176</v>
      </c>
      <c r="AJ40" s="18"/>
      <c r="AK40" s="18"/>
      <c r="AL40" s="17">
        <f>AL23</f>
        <v>12.278002909732333</v>
      </c>
      <c r="AM40" s="18"/>
      <c r="AN40" s="18"/>
      <c r="AO40" s="17">
        <f>AO39-(AO27-AO52)/60</f>
        <v>24.090910886042732</v>
      </c>
      <c r="AP40" s="18"/>
      <c r="AQ40" s="18"/>
      <c r="AR40" s="18"/>
      <c r="AS40" s="18"/>
      <c r="AT40" s="17">
        <f>AT39-(AT27-AT51)/24</f>
        <v>9.5653346669606485</v>
      </c>
      <c r="AU40" s="17">
        <f>AU39-(AU27-AU51)/24</f>
        <v>21.139090799384046</v>
      </c>
      <c r="AV40" s="17">
        <f t="shared" ref="AV40" si="37">AVERAGE(AH36:AH40)</f>
        <v>17.99342725</v>
      </c>
      <c r="AW40" s="26">
        <f t="shared" ref="AW40" si="38">AVERAGE(AI36:AI40)</f>
        <v>7.2409989311594201</v>
      </c>
      <c r="AX40" s="106">
        <v>11.813347391304349</v>
      </c>
      <c r="AY40" s="106">
        <v>5.2213431818181819</v>
      </c>
      <c r="AZ40" s="18"/>
      <c r="BA40" s="18"/>
      <c r="BB40" s="17">
        <f>BB23</f>
        <v>7.6474146788537558</v>
      </c>
      <c r="BC40" s="18"/>
      <c r="BD40" s="18"/>
      <c r="BE40" s="17">
        <f>BE39-(BE27-BE52)/60</f>
        <v>19.257450496466891</v>
      </c>
      <c r="BF40" s="18"/>
      <c r="BG40" s="18"/>
      <c r="BH40" s="18"/>
      <c r="BI40" s="18"/>
      <c r="BJ40" s="17">
        <f>BJ39-(BJ27-BJ51)/24</f>
        <v>6.2458983944746427</v>
      </c>
      <c r="BK40" s="17">
        <f>BK39-(BK27-BK51)/24</f>
        <v>16.52838959956221</v>
      </c>
      <c r="BL40" s="17">
        <f t="shared" ref="BL40" si="39">AVERAGE(AX36:AX40)</f>
        <v>13.308447757246375</v>
      </c>
      <c r="BM40" s="26">
        <f t="shared" ref="BM40" si="40">AVERAGE(AY36:AY40)</f>
        <v>5.1985658545078106</v>
      </c>
      <c r="BN40" s="106">
        <v>13.947622083333336</v>
      </c>
      <c r="BO40" s="106">
        <v>5.43004</v>
      </c>
      <c r="BP40" s="18"/>
      <c r="BQ40" s="18"/>
      <c r="BR40" s="17">
        <f>BR23</f>
        <v>6.3666166802371533</v>
      </c>
      <c r="BS40" s="18"/>
      <c r="BT40" s="18"/>
      <c r="BU40" s="17">
        <f>BU39-(BU27-BU52)/60</f>
        <v>20.679329604495134</v>
      </c>
      <c r="BV40" s="18"/>
      <c r="BW40" s="18"/>
      <c r="BX40" s="18"/>
      <c r="BY40" s="18"/>
      <c r="BZ40" s="17">
        <f>BZ39-(BZ27-BZ51)/24</f>
        <v>5.0088659784420297</v>
      </c>
      <c r="CA40" s="17">
        <f>CA39-(CA27-CA51)/24</f>
        <v>18.211063002346432</v>
      </c>
      <c r="CB40" s="17">
        <f t="shared" ref="CB40" si="41">AVERAGE(BN36:BN40)</f>
        <v>15.331233234848487</v>
      </c>
      <c r="CC40" s="26">
        <f t="shared" ref="CC40" si="42">AVERAGE(BO36:BO40)</f>
        <v>5.1734276467156022</v>
      </c>
      <c r="CD40" s="106">
        <v>12.128652916666669</v>
      </c>
      <c r="CE40" s="106">
        <v>6.7688265217391299</v>
      </c>
      <c r="CF40" s="18"/>
      <c r="CG40" s="18"/>
      <c r="CH40" s="17">
        <f>CH23</f>
        <v>9.1560898190476188</v>
      </c>
      <c r="CI40" s="18"/>
      <c r="CJ40" s="18"/>
      <c r="CK40" s="17">
        <f>CK39-(CK27-CK52)/60</f>
        <v>18.33920002238116</v>
      </c>
      <c r="CL40" s="18"/>
      <c r="CM40" s="18"/>
      <c r="CN40" s="18"/>
      <c r="CO40" s="18"/>
      <c r="CP40" s="17">
        <f>CP39-(CP27-CP51)/24</f>
        <v>7.6902911670634966</v>
      </c>
      <c r="CQ40" s="17">
        <f>CQ39-(CQ27-CQ51)/24</f>
        <v>16.572350642738115</v>
      </c>
      <c r="CR40" s="17">
        <f t="shared" ref="CR40" si="43">AVERAGE(CD36:CD40)</f>
        <v>13.558925192028985</v>
      </c>
      <c r="CS40" s="26">
        <f t="shared" ref="CS40" si="44">AVERAGE(CE36:CE40)</f>
        <v>6.58835644720497</v>
      </c>
      <c r="CT40" s="106">
        <v>16.136525833333334</v>
      </c>
      <c r="CU40" s="106">
        <v>6.3530713043478269</v>
      </c>
      <c r="CV40" s="18"/>
      <c r="CW40" s="18"/>
      <c r="CX40" s="17">
        <f>CX23</f>
        <v>10.963213246158876</v>
      </c>
      <c r="CY40" s="18"/>
      <c r="CZ40" s="18"/>
      <c r="DA40" s="17">
        <f>DA39-(DA27-DA52)/60</f>
        <v>24.248713090476315</v>
      </c>
      <c r="DB40" s="18"/>
      <c r="DC40" s="18"/>
      <c r="DD40" s="18"/>
      <c r="DE40" s="18"/>
      <c r="DF40" s="17">
        <f>DF39-(DF27-DF51)/24</f>
        <v>8.7243894044894859</v>
      </c>
      <c r="DG40" s="17">
        <f>DG39-(DG27-DG51)/24</f>
        <v>20.699894185084521</v>
      </c>
      <c r="DH40" s="17">
        <f t="shared" ref="DH40" si="45">AVERAGE(CT36:CT40)</f>
        <v>17.769146884057971</v>
      </c>
      <c r="DI40" s="26">
        <f t="shared" ref="DI40" si="46">AVERAGE(CU36:CU40)</f>
        <v>7.1375331620553357</v>
      </c>
      <c r="DJ40" s="106">
        <v>17.263276250000004</v>
      </c>
      <c r="DK40" s="106">
        <v>8.3777699999999982</v>
      </c>
      <c r="DL40" s="18"/>
      <c r="DM40" s="18"/>
      <c r="DN40" s="17">
        <f>DN23</f>
        <v>14.209834922183795</v>
      </c>
      <c r="DO40" s="18"/>
      <c r="DP40" s="18"/>
      <c r="DQ40" s="17">
        <f>DQ39-(DQ27-DQ52)/60</f>
        <v>24.048166095031753</v>
      </c>
      <c r="DR40" s="18"/>
      <c r="DS40" s="18"/>
      <c r="DT40" s="18"/>
      <c r="DU40" s="18"/>
      <c r="DV40" s="17">
        <f>DV39-(DV27-DV51)/24</f>
        <v>11.582841006000894</v>
      </c>
      <c r="DW40" s="17">
        <f>DW39-(DW27-DW51)/24</f>
        <v>21.163511992429054</v>
      </c>
      <c r="DX40" s="17">
        <f t="shared" ref="DX40" si="47">AVERAGE(DJ36:DJ40)</f>
        <v>18.150217166666668</v>
      </c>
      <c r="DY40" s="26">
        <f t="shared" ref="DY40" si="48">AVERAGE(DK36:DK40)</f>
        <v>9.6758258659420271</v>
      </c>
    </row>
    <row r="41" spans="1:129" x14ac:dyDescent="0.2">
      <c r="A41" s="2">
        <v>2018</v>
      </c>
      <c r="B41" s="106">
        <v>13.576716956521736</v>
      </c>
      <c r="C41" s="106">
        <v>6.5265890909090905</v>
      </c>
      <c r="D41" s="15"/>
      <c r="E41" s="15"/>
      <c r="F41" s="17">
        <f>F23</f>
        <v>8.7755662333333344</v>
      </c>
      <c r="G41" s="15"/>
      <c r="H41" s="15"/>
      <c r="I41" s="17">
        <f>I40-(I27-I52)/60</f>
        <v>19.301291474269831</v>
      </c>
      <c r="J41" s="18"/>
      <c r="K41" s="18"/>
      <c r="L41" s="18"/>
      <c r="M41" s="18"/>
      <c r="N41" s="17">
        <f>N40-(N27-N51)/24</f>
        <v>7.3489859305555623</v>
      </c>
      <c r="O41" s="17">
        <f>O40-(O27-O51)/24</f>
        <v>16.960097053769857</v>
      </c>
      <c r="P41" s="17">
        <f t="shared" ref="P41" si="49">AVERAGE(B37:B41)</f>
        <v>14.540799224637681</v>
      </c>
      <c r="Q41" s="26">
        <f t="shared" ref="Q41" si="50">AVERAGE(C37:C41)</f>
        <v>6.5752204449934126</v>
      </c>
      <c r="R41" s="106">
        <v>17.367290000000001</v>
      </c>
      <c r="S41" s="106">
        <v>10.697022631578946</v>
      </c>
      <c r="T41" s="18"/>
      <c r="U41" s="18"/>
      <c r="V41" s="17">
        <f>V23</f>
        <v>14.329750208695652</v>
      </c>
      <c r="W41" s="18"/>
      <c r="X41" s="18"/>
      <c r="Y41" s="17">
        <f>Y40-(Y27-Y52)/60</f>
        <v>23.522308224757587</v>
      </c>
      <c r="Z41" s="18"/>
      <c r="AA41" s="18"/>
      <c r="AB41" s="18"/>
      <c r="AC41" s="18"/>
      <c r="AD41" s="17">
        <f>AD40-(AD27-AD51)/24</f>
        <v>12.078229253623199</v>
      </c>
      <c r="AE41" s="17">
        <f>AE40-(AE27-AE51)/24</f>
        <v>21.911763305303026</v>
      </c>
      <c r="AF41" s="17">
        <f t="shared" ref="AF41" si="51">AVERAGE(R37:R41)</f>
        <v>19.312998597826088</v>
      </c>
      <c r="AG41" s="26">
        <f t="shared" ref="AG41" si="52">AVERAGE(S37:S41)</f>
        <v>11.256404783232785</v>
      </c>
      <c r="AH41" s="106">
        <v>17.102339583333329</v>
      </c>
      <c r="AI41" s="106">
        <v>5.5163000000000002</v>
      </c>
      <c r="AJ41" s="18"/>
      <c r="AK41" s="18"/>
      <c r="AL41" s="17">
        <f>AL23</f>
        <v>12.278002909732333</v>
      </c>
      <c r="AM41" s="18"/>
      <c r="AN41" s="18"/>
      <c r="AO41" s="17">
        <f>AO40-(AO27-AO52)/60</f>
        <v>23.76805662423331</v>
      </c>
      <c r="AP41" s="18"/>
      <c r="AQ41" s="18"/>
      <c r="AR41" s="18"/>
      <c r="AS41" s="18"/>
      <c r="AT41" s="17">
        <f>AT40-(AT27-AT51)/24</f>
        <v>9.3566678790551343</v>
      </c>
      <c r="AU41" s="17">
        <f>AU40-(AU27-AU51)/24</f>
        <v>20.589173453985495</v>
      </c>
      <c r="AV41" s="17">
        <f t="shared" ref="AV41" si="53">AVERAGE(AH37:AH41)</f>
        <v>17.648492749999999</v>
      </c>
      <c r="AW41" s="26">
        <f t="shared" ref="AW41" si="54">AVERAGE(AI37:AI41)</f>
        <v>6.6756753659420296</v>
      </c>
      <c r="AX41" s="106">
        <v>12.701202173913044</v>
      </c>
      <c r="AY41" s="106">
        <v>4.3650121739130441</v>
      </c>
      <c r="AZ41" s="18"/>
      <c r="BA41" s="18"/>
      <c r="BB41" s="17">
        <f>BB23</f>
        <v>7.6474146788537558</v>
      </c>
      <c r="BC41" s="18"/>
      <c r="BD41" s="18"/>
      <c r="BE41" s="17">
        <f>BE40-(BE27-BE52)/60</f>
        <v>19.05570647598887</v>
      </c>
      <c r="BF41" s="18"/>
      <c r="BG41" s="18"/>
      <c r="BH41" s="18"/>
      <c r="BI41" s="18"/>
      <c r="BJ41" s="17">
        <f>BJ40-(BJ27-BJ51)/24</f>
        <v>6.1380894495224032</v>
      </c>
      <c r="BK41" s="17">
        <f>BK40-(BK27-BK51)/24</f>
        <v>16.11671781778383</v>
      </c>
      <c r="BL41" s="17">
        <f t="shared" ref="BL41" si="55">AVERAGE(AX37:AX41)</f>
        <v>13.073982452898552</v>
      </c>
      <c r="BM41" s="26">
        <f t="shared" ref="BM41" si="56">AVERAGE(AY37:AY41)</f>
        <v>4.989238652926784</v>
      </c>
      <c r="BN41" s="106">
        <v>14.310254166666661</v>
      </c>
      <c r="BO41" s="106">
        <v>4.6225173913043474</v>
      </c>
      <c r="BP41" s="18"/>
      <c r="BQ41" s="18"/>
      <c r="BR41" s="17">
        <f>BR23</f>
        <v>6.3666166802371533</v>
      </c>
      <c r="BS41" s="18"/>
      <c r="BT41" s="18"/>
      <c r="BU41" s="17">
        <f>BU40-(BU27-BU52)/60</f>
        <v>20.457281447803748</v>
      </c>
      <c r="BV41" s="18"/>
      <c r="BW41" s="18"/>
      <c r="BX41" s="18"/>
      <c r="BY41" s="18"/>
      <c r="BZ41" s="17">
        <f>BZ40-(BZ27-BZ51)/24</f>
        <v>4.9044236167654818</v>
      </c>
      <c r="CA41" s="17">
        <f>CA40-(CA27-CA51)/24</f>
        <v>17.799148183951299</v>
      </c>
      <c r="CB41" s="17">
        <f t="shared" ref="CB41" si="57">AVERAGE(BN37:BN41)</f>
        <v>14.729027734848483</v>
      </c>
      <c r="CC41" s="26">
        <f t="shared" ref="CC41" si="58">AVERAGE(BO37:BO41)</f>
        <v>5.0273997336721248</v>
      </c>
      <c r="CD41" s="106">
        <v>13.234653333333332</v>
      </c>
      <c r="CE41" s="106">
        <v>6.5733469565217408</v>
      </c>
      <c r="CF41" s="18"/>
      <c r="CG41" s="18"/>
      <c r="CH41" s="17">
        <f>CH23</f>
        <v>9.1560898190476188</v>
      </c>
      <c r="CI41" s="18"/>
      <c r="CJ41" s="18"/>
      <c r="CK41" s="17">
        <f>CK40-(CK27-CK52)/60</f>
        <v>18.161261454692198</v>
      </c>
      <c r="CL41" s="18"/>
      <c r="CM41" s="18"/>
      <c r="CN41" s="18"/>
      <c r="CO41" s="18"/>
      <c r="CP41" s="17">
        <f>CP40-(CP27-CP51)/24</f>
        <v>7.5775374246031788</v>
      </c>
      <c r="CQ41" s="17">
        <f>CQ40-(CQ27-CQ51)/24</f>
        <v>16.258500584307381</v>
      </c>
      <c r="CR41" s="17">
        <f t="shared" ref="CR41" si="59">AVERAGE(CD37:CD41)</f>
        <v>13.321164222332012</v>
      </c>
      <c r="CS41" s="26">
        <f t="shared" ref="CS41" si="60">AVERAGE(CE37:CE41)</f>
        <v>6.5939945657820447</v>
      </c>
      <c r="CT41" s="106">
        <v>15.372941304347824</v>
      </c>
      <c r="CU41" s="106">
        <v>6.086503636363636</v>
      </c>
      <c r="CV41" s="18"/>
      <c r="CW41" s="18"/>
      <c r="CX41" s="17">
        <f>CX23</f>
        <v>10.963213246158876</v>
      </c>
      <c r="CY41" s="18"/>
      <c r="CZ41" s="18"/>
      <c r="DA41" s="17">
        <f>DA40-(DA27-DA52)/60</f>
        <v>23.935345143295969</v>
      </c>
      <c r="DB41" s="18"/>
      <c r="DC41" s="18"/>
      <c r="DD41" s="18"/>
      <c r="DE41" s="18"/>
      <c r="DF41" s="17">
        <f>DF40-(DF27-DF51)/24</f>
        <v>8.5521721858995328</v>
      </c>
      <c r="DG41" s="17">
        <f>DG40-(DG27-DG51)/24</f>
        <v>20.113540168258652</v>
      </c>
      <c r="DH41" s="17">
        <f t="shared" ref="DH41" si="61">AVERAGE(CT37:CT41)</f>
        <v>17.066933057971013</v>
      </c>
      <c r="DI41" s="26">
        <f t="shared" ref="DI41" si="62">AVERAGE(CU37:CU41)</f>
        <v>6.8545233438735185</v>
      </c>
      <c r="DJ41" s="106">
        <v>17.281164999999998</v>
      </c>
      <c r="DK41" s="106">
        <v>8.822535217391307</v>
      </c>
      <c r="DL41" s="18"/>
      <c r="DM41" s="18"/>
      <c r="DN41" s="17">
        <f>DN23</f>
        <v>14.209834922183795</v>
      </c>
      <c r="DO41" s="18"/>
      <c r="DP41" s="18"/>
      <c r="DQ41" s="17">
        <f>DQ40-(DQ27-DQ52)/60</f>
        <v>23.737925110605545</v>
      </c>
      <c r="DR41" s="18"/>
      <c r="DS41" s="18"/>
      <c r="DT41" s="18"/>
      <c r="DU41" s="18"/>
      <c r="DV41" s="17">
        <f>DV40-(DV27-DV51)/24</f>
        <v>11.380764550909902</v>
      </c>
      <c r="DW41" s="17">
        <f>DW40-(DW27-DW51)/24</f>
        <v>20.631374538571869</v>
      </c>
      <c r="DX41" s="17">
        <f t="shared" ref="DX41:DY43" si="63">AVERAGE(DJ37:DJ41)</f>
        <v>17.887737250000001</v>
      </c>
      <c r="DY41" s="26">
        <f t="shared" si="63"/>
        <v>9.4692960760869571</v>
      </c>
    </row>
    <row r="42" spans="1:129" x14ac:dyDescent="0.2">
      <c r="A42" s="2">
        <v>2019</v>
      </c>
      <c r="B42" s="106">
        <v>13.850288181818183</v>
      </c>
      <c r="C42" s="106">
        <v>5.9466399999999986</v>
      </c>
      <c r="D42" s="15"/>
      <c r="E42" s="15"/>
      <c r="F42" s="17">
        <f>F23</f>
        <v>8.7755662333333344</v>
      </c>
      <c r="G42" s="15"/>
      <c r="H42" s="15"/>
      <c r="I42" s="17">
        <f>I41-(I27-I52)/60</f>
        <v>19.107509941785704</v>
      </c>
      <c r="J42" s="18"/>
      <c r="K42" s="18"/>
      <c r="L42" s="18"/>
      <c r="M42" s="18"/>
      <c r="N42" s="17">
        <f>N41-(N27-N51)/24</f>
        <v>7.2470873375000071</v>
      </c>
      <c r="O42" s="17">
        <f>O41-(O27-O51)/24</f>
        <v>16.599087348392874</v>
      </c>
      <c r="P42" s="17">
        <f t="shared" ref="P42" si="64">AVERAGE(B38:B42)</f>
        <v>14.237921277667985</v>
      </c>
      <c r="Q42" s="26">
        <f t="shared" ref="Q42" si="65">AVERAGE(C38:C42)</f>
        <v>6.3579680971673254</v>
      </c>
      <c r="R42" s="106">
        <v>17.186275500000001</v>
      </c>
      <c r="S42" s="106">
        <v>9.4440726315789476</v>
      </c>
      <c r="T42" s="18"/>
      <c r="U42" s="18"/>
      <c r="V42" s="17">
        <f>V23</f>
        <v>14.329750208695652</v>
      </c>
      <c r="W42" s="18"/>
      <c r="X42" s="18"/>
      <c r="Y42" s="17">
        <f>Y41-(Y27-Y52)/60</f>
        <v>23.243170817045467</v>
      </c>
      <c r="Z42" s="18"/>
      <c r="AA42" s="18"/>
      <c r="AB42" s="18"/>
      <c r="AC42" s="18"/>
      <c r="AD42" s="17">
        <f>AD41-(AD27-AD51)/24</f>
        <v>11.917406328260881</v>
      </c>
      <c r="AE42" s="17">
        <f>AE41-(AE27-AE51)/24</f>
        <v>21.517586974772723</v>
      </c>
      <c r="AF42" s="17">
        <f t="shared" ref="AF42" si="66">AVERAGE(R38:R42)</f>
        <v>18.532538393478262</v>
      </c>
      <c r="AG42" s="26">
        <f t="shared" ref="AG42" si="67">AVERAGE(S38:S42)</f>
        <v>10.812446309548575</v>
      </c>
      <c r="AH42" s="106">
        <v>16.340090454545454</v>
      </c>
      <c r="AI42" s="106">
        <v>6.0377533333333337</v>
      </c>
      <c r="AJ42" s="18"/>
      <c r="AK42" s="18"/>
      <c r="AL42" s="17">
        <f>AL23</f>
        <v>12.278002909732333</v>
      </c>
      <c r="AM42" s="18"/>
      <c r="AN42" s="18"/>
      <c r="AO42" s="17">
        <f>AO41-(AO27-AO52)/60</f>
        <v>23.445202362423888</v>
      </c>
      <c r="AP42" s="18"/>
      <c r="AQ42" s="18"/>
      <c r="AR42" s="18"/>
      <c r="AS42" s="18"/>
      <c r="AT42" s="17">
        <f>AT41-(AT27-AT51)/24</f>
        <v>9.1480010911496201</v>
      </c>
      <c r="AU42" s="17">
        <f>AU41-(AU27-AU51)/24</f>
        <v>20.039256108586944</v>
      </c>
      <c r="AV42" s="17">
        <f t="shared" ref="AV42" si="68">AVERAGE(AH38:AH42)</f>
        <v>17.033962090909093</v>
      </c>
      <c r="AW42" s="26">
        <f t="shared" ref="AW42" si="69">AVERAGE(AI38:AI42)</f>
        <v>6.1798622934782612</v>
      </c>
      <c r="AX42" s="106">
        <v>11.466021304347825</v>
      </c>
      <c r="AY42" s="106">
        <v>4.2994709090909105</v>
      </c>
      <c r="AZ42" s="18"/>
      <c r="BA42" s="18"/>
      <c r="BB42" s="17">
        <f>BB23</f>
        <v>7.6474146788537558</v>
      </c>
      <c r="BC42" s="18"/>
      <c r="BD42" s="18"/>
      <c r="BE42" s="17">
        <f>BE41-(BE27-BE52)/60</f>
        <v>18.85396245551085</v>
      </c>
      <c r="BF42" s="18"/>
      <c r="BG42" s="18"/>
      <c r="BH42" s="18"/>
      <c r="BI42" s="18"/>
      <c r="BJ42" s="17">
        <f>BJ41-(BJ27-BJ51)/24</f>
        <v>6.0302805045701637</v>
      </c>
      <c r="BK42" s="17">
        <f>BK41-(BK27-BK51)/24</f>
        <v>15.705046036005449</v>
      </c>
      <c r="BL42" s="17">
        <f t="shared" ref="BL42" si="70">AVERAGE(AX38:AX42)</f>
        <v>12.330069757246378</v>
      </c>
      <c r="BM42" s="26">
        <f t="shared" ref="BM42" si="71">AVERAGE(AY38:AY42)</f>
        <v>4.6983110086580089</v>
      </c>
      <c r="BN42" s="106">
        <v>13.280666363636364</v>
      </c>
      <c r="BO42" s="106">
        <v>4.2467409523809527</v>
      </c>
      <c r="BP42" s="18"/>
      <c r="BQ42" s="18"/>
      <c r="BR42" s="17">
        <f>BR23</f>
        <v>6.3666166802371533</v>
      </c>
      <c r="BS42" s="18"/>
      <c r="BT42" s="18"/>
      <c r="BU42" s="17">
        <f>BU41-(BU27-BU52)/60</f>
        <v>20.235233291112362</v>
      </c>
      <c r="BV42" s="18"/>
      <c r="BW42" s="18"/>
      <c r="BX42" s="18"/>
      <c r="BY42" s="18"/>
      <c r="BZ42" s="17">
        <f>BZ41-(BZ27-BZ51)/24</f>
        <v>4.7999812550889338</v>
      </c>
      <c r="CA42" s="17">
        <f>CA41-(CA27-CA51)/24</f>
        <v>17.387233365556167</v>
      </c>
      <c r="CB42" s="17">
        <f t="shared" ref="CB42" si="72">AVERAGE(BN38:BN42)</f>
        <v>14.062187340909091</v>
      </c>
      <c r="CC42" s="26">
        <f t="shared" ref="CC42" si="73">AVERAGE(BO38:BO42)</f>
        <v>4.8759025908149827</v>
      </c>
      <c r="CD42" s="106">
        <v>12.492238571428567</v>
      </c>
      <c r="CE42" s="106">
        <v>6.3058338095238078</v>
      </c>
      <c r="CF42" s="18"/>
      <c r="CG42" s="18"/>
      <c r="CH42" s="17">
        <f>CH23</f>
        <v>9.1560898190476188</v>
      </c>
      <c r="CI42" s="18"/>
      <c r="CJ42" s="18"/>
      <c r="CK42" s="17">
        <f>CK41-(CK27-CK52)/60</f>
        <v>17.983322887003236</v>
      </c>
      <c r="CL42" s="18"/>
      <c r="CM42" s="18"/>
      <c r="CN42" s="18"/>
      <c r="CO42" s="18"/>
      <c r="CP42" s="17">
        <f>CP41-(CP27-CP51)/24</f>
        <v>7.464783682142861</v>
      </c>
      <c r="CQ42" s="17">
        <f>CQ41-(CQ27-CQ51)/24</f>
        <v>15.944650525876645</v>
      </c>
      <c r="CR42" s="17">
        <f>AVERAGE(CD38:CD42)</f>
        <v>12.988816572981367</v>
      </c>
      <c r="CS42" s="26">
        <f>AVERAGE(CE38:CE42)</f>
        <v>6.4750655181629977</v>
      </c>
      <c r="CT42" s="106">
        <v>15.161969999999998</v>
      </c>
      <c r="CU42" s="106">
        <v>6.43722652173913</v>
      </c>
      <c r="CV42" s="18"/>
      <c r="CW42" s="18"/>
      <c r="CX42" s="17">
        <f>CX23</f>
        <v>10.963213246158876</v>
      </c>
      <c r="CY42" s="18"/>
      <c r="CZ42" s="18"/>
      <c r="DA42" s="17">
        <f>DA41-(DA27-DA52)/60</f>
        <v>23.621977196115623</v>
      </c>
      <c r="DB42" s="18"/>
      <c r="DC42" s="18"/>
      <c r="DD42" s="18"/>
      <c r="DE42" s="18"/>
      <c r="DF42" s="17">
        <f>DF41-(DF27-DF51)/24</f>
        <v>8.3799549673095797</v>
      </c>
      <c r="DG42" s="17">
        <f>DG41-(DG27-DG51)/24</f>
        <v>19.527186151432783</v>
      </c>
      <c r="DH42" s="17">
        <f t="shared" ref="DH42" si="74">AVERAGE(CT38:CT42)</f>
        <v>16.383058891304344</v>
      </c>
      <c r="DI42" s="26">
        <f t="shared" ref="DI42" si="75">AVERAGE(CU38:CU42)</f>
        <v>6.5384385612648215</v>
      </c>
      <c r="DJ42" s="106">
        <v>16.11079391304348</v>
      </c>
      <c r="DK42" s="106">
        <v>8.4115809090909082</v>
      </c>
      <c r="DL42" s="18"/>
      <c r="DM42" s="18"/>
      <c r="DN42" s="17">
        <f>DN23</f>
        <v>14.209834922183795</v>
      </c>
      <c r="DO42" s="18"/>
      <c r="DP42" s="18"/>
      <c r="DQ42" s="17">
        <f>DQ41-(DQ27-DQ52)/60</f>
        <v>23.427684126179336</v>
      </c>
      <c r="DR42" s="18"/>
      <c r="DS42" s="18"/>
      <c r="DT42" s="18"/>
      <c r="DU42" s="18"/>
      <c r="DV42" s="17">
        <f>DV41-(DV27-DV51)/24</f>
        <v>11.178688095818909</v>
      </c>
      <c r="DW42" s="17">
        <f>DW41-(DW27-DW51)/24</f>
        <v>20.099237084714684</v>
      </c>
      <c r="DX42" s="17">
        <f t="shared" si="63"/>
        <v>17.281382449275362</v>
      </c>
      <c r="DY42" s="26">
        <f t="shared" si="63"/>
        <v>8.9886785187747034</v>
      </c>
    </row>
    <row r="43" spans="1:129" x14ac:dyDescent="0.2">
      <c r="A43" s="2">
        <v>2020</v>
      </c>
      <c r="B43" s="106">
        <v>13.519591199999997</v>
      </c>
      <c r="C43" s="106">
        <v>6.7970445833333324</v>
      </c>
      <c r="D43" s="15"/>
      <c r="E43" s="15"/>
      <c r="F43" s="17">
        <f>F23</f>
        <v>8.7755662333333344</v>
      </c>
      <c r="G43" s="15"/>
      <c r="H43" s="15"/>
      <c r="I43" s="17">
        <f>I42-(I27-I52)/60</f>
        <v>18.913728409301577</v>
      </c>
      <c r="J43" s="18"/>
      <c r="K43" s="18"/>
      <c r="L43" s="18"/>
      <c r="M43" s="18"/>
      <c r="N43" s="17">
        <f>N42-(N27-N51)/24</f>
        <v>7.145188744444452</v>
      </c>
      <c r="O43" s="17">
        <f>O42-(O27-O51)/24</f>
        <v>16.238077643015892</v>
      </c>
      <c r="P43" s="17">
        <f t="shared" ref="P43" si="76">AVERAGE(B39:B43)</f>
        <v>13.727324017667982</v>
      </c>
      <c r="Q43" s="26">
        <f t="shared" ref="Q43" si="77">AVERAGE(C39:C43)</f>
        <v>6.5074657094861665</v>
      </c>
      <c r="R43" s="106"/>
      <c r="S43" s="106"/>
      <c r="T43" s="15"/>
      <c r="U43" s="15"/>
      <c r="V43" s="17">
        <f>V23</f>
        <v>14.329750208695652</v>
      </c>
      <c r="W43" s="15"/>
      <c r="X43" s="15"/>
      <c r="Y43" s="17">
        <f>Y42-(Y27-Y52)/60</f>
        <v>22.964033409333346</v>
      </c>
      <c r="Z43" s="18"/>
      <c r="AA43" s="18"/>
      <c r="AB43" s="18"/>
      <c r="AC43" s="18"/>
      <c r="AD43" s="17">
        <f>AD42-(AD27-AD51)/24</f>
        <v>11.756583402898563</v>
      </c>
      <c r="AE43" s="17">
        <f>AE42-(AE27-AE51)/24</f>
        <v>21.123410644242419</v>
      </c>
      <c r="AF43" s="17">
        <f t="shared" ref="AF43" si="78">AVERAGE(R39:R43)</f>
        <v>17.956172366847831</v>
      </c>
      <c r="AG43" s="26">
        <f t="shared" ref="AG43" si="79">AVERAGE(S39:S43)</f>
        <v>10.655220713022675</v>
      </c>
      <c r="AH43" s="106">
        <v>13.767987600000003</v>
      </c>
      <c r="AI43" s="106">
        <v>5.8150758333333314</v>
      </c>
      <c r="AJ43" s="15"/>
      <c r="AK43" s="15"/>
      <c r="AL43" s="17">
        <f>AL23</f>
        <v>12.278002909732333</v>
      </c>
      <c r="AM43" s="15"/>
      <c r="AN43" s="15"/>
      <c r="AO43" s="17">
        <f>AO42-(AO27-AO52)/60</f>
        <v>23.122348100614467</v>
      </c>
      <c r="AP43" s="18"/>
      <c r="AQ43" s="18"/>
      <c r="AR43" s="18"/>
      <c r="AS43" s="18"/>
      <c r="AT43" s="17">
        <f>AT42-(AT27-AT51)/24</f>
        <v>8.9393343032441059</v>
      </c>
      <c r="AU43" s="17">
        <f>AU42-(AU27-AU51)/24</f>
        <v>19.489338763188393</v>
      </c>
      <c r="AV43" s="17">
        <f t="shared" ref="AV43" si="80">AVERAGE(AH39:AH43)</f>
        <v>16.023631527575759</v>
      </c>
      <c r="AW43" s="26">
        <f t="shared" ref="AW43" si="81">AVERAGE(AI39:AI43)</f>
        <v>6.1661545905797102</v>
      </c>
      <c r="AX43" s="106">
        <v>11.043224166666667</v>
      </c>
      <c r="AY43" s="106">
        <v>4.9246117391304338</v>
      </c>
      <c r="AZ43" s="15"/>
      <c r="BA43" s="15"/>
      <c r="BB43" s="17">
        <f>BB23</f>
        <v>7.6474146788537558</v>
      </c>
      <c r="BC43" s="15"/>
      <c r="BD43" s="15"/>
      <c r="BE43" s="17">
        <f>BE42-(BE27-BE52)/60</f>
        <v>18.652218435032829</v>
      </c>
      <c r="BF43" s="18"/>
      <c r="BG43" s="18"/>
      <c r="BH43" s="18"/>
      <c r="BI43" s="18"/>
      <c r="BJ43" s="17">
        <f>BJ42-(BJ27-BJ51)/24</f>
        <v>5.9224715596179243</v>
      </c>
      <c r="BK43" s="17">
        <f>BK42-(BK27-BK51)/24</f>
        <v>15.293374254227068</v>
      </c>
      <c r="BL43" s="17">
        <f t="shared" ref="BL43" si="82">AVERAGE(AX39:AX43)</f>
        <v>11.651390590579711</v>
      </c>
      <c r="BM43" s="26">
        <f t="shared" ref="BM43" si="83">AVERAGE(AY39:AY43)</f>
        <v>4.6999131660079057</v>
      </c>
      <c r="BN43" s="106">
        <v>12.464000416666666</v>
      </c>
      <c r="BO43" s="106">
        <v>4.8165208695652177</v>
      </c>
      <c r="BP43" s="15"/>
      <c r="BQ43" s="15"/>
      <c r="BR43" s="17">
        <f>BR23</f>
        <v>6.3666166802371533</v>
      </c>
      <c r="BS43" s="15"/>
      <c r="BT43" s="15"/>
      <c r="BU43" s="17">
        <f>BU42-(BU27-BU52)/60</f>
        <v>20.013185134420976</v>
      </c>
      <c r="BV43" s="18"/>
      <c r="BW43" s="18"/>
      <c r="BX43" s="18"/>
      <c r="BY43" s="18"/>
      <c r="BZ43" s="17">
        <f>BZ42-(BZ27-BZ51)/24</f>
        <v>4.6955388934123858</v>
      </c>
      <c r="CA43" s="17">
        <f>CA42-(CA27-CA51)/24</f>
        <v>16.975318547161034</v>
      </c>
      <c r="CB43" s="17">
        <f t="shared" ref="CB43" si="84">AVERAGE(BN39:BN43)</f>
        <v>13.48368696969697</v>
      </c>
      <c r="CC43" s="26">
        <f t="shared" ref="CC43" si="85">AVERAGE(BO39:BO43)</f>
        <v>4.7987021283643889</v>
      </c>
      <c r="CD43" s="106"/>
      <c r="CE43" s="106"/>
      <c r="CF43" s="15"/>
      <c r="CG43" s="15"/>
      <c r="CH43" s="17">
        <f>CH23</f>
        <v>9.1560898190476188</v>
      </c>
      <c r="CI43" s="15"/>
      <c r="CJ43" s="15"/>
      <c r="CK43" s="17">
        <f>CK42-(CK27-CK52)/60</f>
        <v>17.805384319314275</v>
      </c>
      <c r="CL43" s="18"/>
      <c r="CM43" s="18"/>
      <c r="CN43" s="18"/>
      <c r="CO43" s="18"/>
      <c r="CP43" s="17">
        <f>CP42-(CP27-CP51)/24</f>
        <v>7.3520299396825433</v>
      </c>
      <c r="CQ43" s="17">
        <f>CQ42-(CQ27-CQ51)/24</f>
        <v>15.630800467445908</v>
      </c>
      <c r="CR43" s="17">
        <f>AVERAGE(CD39:CD43)</f>
        <v>12.604641966226707</v>
      </c>
      <c r="CS43" s="26">
        <f>AVERAGE(CE39:CE43)</f>
        <v>6.4343277310370786</v>
      </c>
      <c r="CT43" s="106">
        <v>13.271531599999998</v>
      </c>
      <c r="CU43" s="106">
        <v>5.3549837499999997</v>
      </c>
      <c r="CV43" s="15"/>
      <c r="CW43" s="15"/>
      <c r="CX43" s="17">
        <f>CX23</f>
        <v>10.963213246158876</v>
      </c>
      <c r="CY43" s="15"/>
      <c r="CZ43" s="15"/>
      <c r="DA43" s="17">
        <f>DA42-(DA27-DA52)/60</f>
        <v>23.308609248935277</v>
      </c>
      <c r="DB43" s="18"/>
      <c r="DC43" s="18"/>
      <c r="DD43" s="18"/>
      <c r="DE43" s="18"/>
      <c r="DF43" s="17">
        <f>DF42-(DF27-DF51)/24</f>
        <v>8.2077377487196266</v>
      </c>
      <c r="DG43" s="17">
        <f>DG42-(DG27-DG51)/24</f>
        <v>18.940832134606914</v>
      </c>
      <c r="DH43" s="17">
        <f t="shared" ref="DH43" si="86">AVERAGE(CT39:CT43)</f>
        <v>15.307564877971013</v>
      </c>
      <c r="DI43" s="26">
        <f t="shared" ref="DI43" si="87">AVERAGE(CU39:CU43)</f>
        <v>6.3097252243083002</v>
      </c>
      <c r="DJ43" s="106">
        <v>15.075508333333332</v>
      </c>
      <c r="DK43" s="106">
        <v>7.4143565217391298</v>
      </c>
      <c r="DL43" s="15"/>
      <c r="DM43" s="15"/>
      <c r="DN43" s="17">
        <f>DN23</f>
        <v>14.209834922183795</v>
      </c>
      <c r="DO43" s="15"/>
      <c r="DP43" s="15"/>
      <c r="DQ43" s="17">
        <f>DQ42-(DQ27-DQ52)/60</f>
        <v>23.117443141753128</v>
      </c>
      <c r="DR43" s="18"/>
      <c r="DS43" s="18"/>
      <c r="DT43" s="18"/>
      <c r="DU43" s="18"/>
      <c r="DV43" s="17">
        <f>DV42-(DV27-DV51)/24</f>
        <v>10.976611640727917</v>
      </c>
      <c r="DW43" s="17">
        <f>DW42-(DW27-DW51)/24</f>
        <v>19.567099630857498</v>
      </c>
      <c r="DX43" s="17">
        <f t="shared" si="63"/>
        <v>16.602300449275365</v>
      </c>
      <c r="DY43" s="26">
        <f t="shared" si="63"/>
        <v>8.5188527796442681</v>
      </c>
    </row>
    <row r="44" spans="1:129" x14ac:dyDescent="0.2">
      <c r="A44" s="2">
        <v>2021</v>
      </c>
      <c r="B44" s="15"/>
      <c r="C44" s="15"/>
      <c r="D44" s="15"/>
      <c r="E44" s="15"/>
      <c r="F44" s="17">
        <f>F23</f>
        <v>8.7755662333333344</v>
      </c>
      <c r="G44" s="15"/>
      <c r="H44" s="15"/>
      <c r="I44" s="17">
        <f>I43-(I27-I52)/60</f>
        <v>18.719946876817449</v>
      </c>
      <c r="J44" s="18"/>
      <c r="K44" s="18"/>
      <c r="L44" s="18"/>
      <c r="M44" s="18"/>
      <c r="N44" s="17">
        <f>N43-(N27-N51)/24</f>
        <v>7.0432901513888968</v>
      </c>
      <c r="O44" s="17">
        <f>O43-(O27-O51)/24</f>
        <v>15.877067937638907</v>
      </c>
      <c r="Q44" s="21"/>
      <c r="R44" s="15"/>
      <c r="S44" s="15"/>
      <c r="T44" s="15"/>
      <c r="U44" s="15"/>
      <c r="V44" s="17">
        <f>V23</f>
        <v>14.329750208695652</v>
      </c>
      <c r="W44" s="15"/>
      <c r="X44" s="15"/>
      <c r="Y44" s="17">
        <f>Y43-(Y27-Y52)/60</f>
        <v>22.684896001621226</v>
      </c>
      <c r="Z44" s="18"/>
      <c r="AA44" s="18"/>
      <c r="AB44" s="18"/>
      <c r="AC44" s="18"/>
      <c r="AD44" s="17">
        <f>AD43-(AD27-AD51)/24</f>
        <v>11.595760477536246</v>
      </c>
      <c r="AE44" s="17">
        <f>AE43-(AE27-AE51)/24</f>
        <v>20.729234313712116</v>
      </c>
      <c r="AG44" s="21"/>
      <c r="AH44" s="15"/>
      <c r="AI44" s="15"/>
      <c r="AJ44" s="15"/>
      <c r="AK44" s="15"/>
      <c r="AL44" s="17">
        <f>AL23</f>
        <v>12.278002909732333</v>
      </c>
      <c r="AM44" s="15"/>
      <c r="AN44" s="15"/>
      <c r="AO44" s="17">
        <f>AO43-(AO27-AO52)/60</f>
        <v>22.799493838805045</v>
      </c>
      <c r="AP44" s="18"/>
      <c r="AQ44" s="18"/>
      <c r="AR44" s="18"/>
      <c r="AS44" s="18"/>
      <c r="AT44" s="17">
        <f>AT43-(AT27-AT51)/24</f>
        <v>8.7306675153385918</v>
      </c>
      <c r="AU44" s="17">
        <f>AU43-(AU27-AU51)/24</f>
        <v>18.939421417789841</v>
      </c>
      <c r="AW44" s="21"/>
      <c r="AX44" s="15"/>
      <c r="AY44" s="15"/>
      <c r="AZ44" s="15"/>
      <c r="BA44" s="15"/>
      <c r="BB44" s="17">
        <f>BB23</f>
        <v>7.6474146788537558</v>
      </c>
      <c r="BC44" s="15"/>
      <c r="BD44" s="15"/>
      <c r="BE44" s="17">
        <f>BE43-(BE27-BE52)/60</f>
        <v>18.450474414554808</v>
      </c>
      <c r="BF44" s="18"/>
      <c r="BG44" s="18"/>
      <c r="BH44" s="18"/>
      <c r="BI44" s="18"/>
      <c r="BJ44" s="17">
        <f>BJ43-(BJ27-BJ51)/24</f>
        <v>5.8146626146656848</v>
      </c>
      <c r="BK44" s="17">
        <f>BK43-(BK27-BK51)/24</f>
        <v>14.881702472448687</v>
      </c>
      <c r="BM44" s="21"/>
      <c r="BN44" s="15"/>
      <c r="BO44" s="15"/>
      <c r="BP44" s="15"/>
      <c r="BQ44" s="15"/>
      <c r="BR44" s="17">
        <f>BR23</f>
        <v>6.3666166802371533</v>
      </c>
      <c r="BS44" s="15"/>
      <c r="BT44" s="15"/>
      <c r="BU44" s="17">
        <f>BU43-(BU27-BU52)/60</f>
        <v>19.79113697772959</v>
      </c>
      <c r="BV44" s="18"/>
      <c r="BW44" s="18"/>
      <c r="BX44" s="18"/>
      <c r="BY44" s="18"/>
      <c r="BZ44" s="17">
        <f>BZ43-(BZ27-BZ51)/24</f>
        <v>4.5910965317358379</v>
      </c>
      <c r="CA44" s="17">
        <f>CA43-(CA27-CA51)/24</f>
        <v>16.563403728765902</v>
      </c>
      <c r="CC44" s="21"/>
      <c r="CD44" s="15"/>
      <c r="CE44" s="15"/>
      <c r="CF44" s="15"/>
      <c r="CG44" s="15"/>
      <c r="CH44" s="17">
        <f>CH23</f>
        <v>9.1560898190476188</v>
      </c>
      <c r="CI44" s="15"/>
      <c r="CJ44" s="15"/>
      <c r="CK44" s="17">
        <f>CK43-(CK27-CK52)/60</f>
        <v>17.627445751625313</v>
      </c>
      <c r="CL44" s="18"/>
      <c r="CM44" s="18"/>
      <c r="CN44" s="18"/>
      <c r="CO44" s="18"/>
      <c r="CP44" s="17">
        <f>CP43-(CP27-CP51)/24</f>
        <v>7.2392761972222255</v>
      </c>
      <c r="CQ44" s="17">
        <f>CQ43-(CQ27-CQ51)/24</f>
        <v>15.316950409015172</v>
      </c>
      <c r="CS44" s="21"/>
      <c r="CT44" s="15"/>
      <c r="CU44" s="15"/>
      <c r="CV44" s="15"/>
      <c r="CW44" s="15"/>
      <c r="CX44" s="17">
        <f>CX23</f>
        <v>10.963213246158876</v>
      </c>
      <c r="CY44" s="15"/>
      <c r="CZ44" s="15"/>
      <c r="DA44" s="17">
        <f>DA43-(DA27-DA52)/60</f>
        <v>22.99524130175493</v>
      </c>
      <c r="DB44" s="18"/>
      <c r="DC44" s="18"/>
      <c r="DD44" s="18"/>
      <c r="DE44" s="18"/>
      <c r="DF44" s="17">
        <f>DF43-(DF27-DF51)/24</f>
        <v>8.0355205301296735</v>
      </c>
      <c r="DG44" s="17">
        <f>DG43-(DG27-DG51)/24</f>
        <v>18.354478117781046</v>
      </c>
      <c r="DI44" s="21"/>
      <c r="DJ44" s="15"/>
      <c r="DK44" s="15"/>
      <c r="DL44" s="15"/>
      <c r="DM44" s="15"/>
      <c r="DN44" s="17">
        <f>DN23</f>
        <v>14.209834922183795</v>
      </c>
      <c r="DO44" s="15"/>
      <c r="DP44" s="15"/>
      <c r="DQ44" s="17">
        <f>DQ43-(DQ27-DQ52)/60</f>
        <v>22.80720215732692</v>
      </c>
      <c r="DR44" s="18"/>
      <c r="DS44" s="18"/>
      <c r="DT44" s="18"/>
      <c r="DU44" s="18"/>
      <c r="DV44" s="17">
        <f>DV43-(DV27-DV51)/24</f>
        <v>10.774535185636925</v>
      </c>
      <c r="DW44" s="17">
        <f>DW43-(DW27-DW51)/24</f>
        <v>19.034962177000313</v>
      </c>
      <c r="DY44" s="21"/>
    </row>
    <row r="45" spans="1:129" x14ac:dyDescent="0.2">
      <c r="A45" s="2">
        <v>2022</v>
      </c>
      <c r="B45" s="15"/>
      <c r="C45" s="15"/>
      <c r="D45" s="15"/>
      <c r="E45" s="15"/>
      <c r="F45" s="17">
        <f>F23</f>
        <v>8.7755662333333344</v>
      </c>
      <c r="G45" s="15"/>
      <c r="H45" s="15"/>
      <c r="I45" s="17">
        <f>I44-(I27-I52)/60</f>
        <v>18.526165344333322</v>
      </c>
      <c r="J45" s="18"/>
      <c r="K45" s="18"/>
      <c r="L45" s="18"/>
      <c r="M45" s="18"/>
      <c r="N45" s="17">
        <f>N44-(N27-N51)/24</f>
        <v>6.9413915583333416</v>
      </c>
      <c r="O45" s="17">
        <f>O44-(O27-O51)/24</f>
        <v>15.516058232261923</v>
      </c>
      <c r="Q45" s="21"/>
      <c r="R45" s="15"/>
      <c r="S45" s="15"/>
      <c r="T45" s="15"/>
      <c r="U45" s="15"/>
      <c r="V45" s="17">
        <f>V23</f>
        <v>14.329750208695652</v>
      </c>
      <c r="W45" s="15"/>
      <c r="X45" s="15"/>
      <c r="Y45" s="17">
        <f>Y44-(Y27-Y52)/60</f>
        <v>22.405758593909106</v>
      </c>
      <c r="Z45" s="18"/>
      <c r="AA45" s="18"/>
      <c r="AB45" s="18"/>
      <c r="AC45" s="18"/>
      <c r="AD45" s="17">
        <f>AD44-(AD27-AD51)/24</f>
        <v>11.434937552173928</v>
      </c>
      <c r="AE45" s="17">
        <f>AE44-(AE27-AE51)/24</f>
        <v>20.335057983181812</v>
      </c>
      <c r="AG45" s="21"/>
      <c r="AH45" s="15"/>
      <c r="AI45" s="15"/>
      <c r="AJ45" s="15"/>
      <c r="AK45" s="15"/>
      <c r="AL45" s="17">
        <f>AL23</f>
        <v>12.278002909732333</v>
      </c>
      <c r="AM45" s="15"/>
      <c r="AN45" s="15"/>
      <c r="AO45" s="17">
        <f>AO44-(AO27-AO52)/60</f>
        <v>22.476639576995623</v>
      </c>
      <c r="AP45" s="18"/>
      <c r="AQ45" s="18"/>
      <c r="AR45" s="18"/>
      <c r="AS45" s="18"/>
      <c r="AT45" s="17">
        <f>AT44-(AT27-AT51)/24</f>
        <v>8.5220007274330776</v>
      </c>
      <c r="AU45" s="17">
        <f>AU44-(AU27-AU51)/24</f>
        <v>18.38950407239129</v>
      </c>
      <c r="AW45" s="21"/>
      <c r="AX45" s="15"/>
      <c r="AY45" s="15"/>
      <c r="AZ45" s="15"/>
      <c r="BA45" s="15"/>
      <c r="BB45" s="17">
        <f>BB23</f>
        <v>7.6474146788537558</v>
      </c>
      <c r="BC45" s="15"/>
      <c r="BD45" s="15"/>
      <c r="BE45" s="17">
        <f>BE44-(BE27-BE52)/60</f>
        <v>18.248730394076787</v>
      </c>
      <c r="BF45" s="18"/>
      <c r="BG45" s="18"/>
      <c r="BH45" s="18"/>
      <c r="BI45" s="18"/>
      <c r="BJ45" s="17">
        <f>BJ44-(BJ27-BJ51)/24</f>
        <v>5.7068536697134453</v>
      </c>
      <c r="BK45" s="17">
        <f>BK44-(BK27-BK51)/24</f>
        <v>14.470030690670306</v>
      </c>
      <c r="BM45" s="21"/>
      <c r="BN45" s="15"/>
      <c r="BO45" s="15"/>
      <c r="BP45" s="15"/>
      <c r="BQ45" s="15"/>
      <c r="BR45" s="17">
        <f>BR23</f>
        <v>6.3666166802371533</v>
      </c>
      <c r="BS45" s="15"/>
      <c r="BT45" s="15"/>
      <c r="BU45" s="17">
        <f>BU44-(BU27-BU52)/60</f>
        <v>19.569088821038203</v>
      </c>
      <c r="BV45" s="18"/>
      <c r="BW45" s="18"/>
      <c r="BX45" s="18"/>
      <c r="BY45" s="18"/>
      <c r="BZ45" s="17">
        <f>BZ44-(BZ27-BZ51)/24</f>
        <v>4.4866541700592899</v>
      </c>
      <c r="CA45" s="17">
        <f>CA44-(CA27-CA51)/24</f>
        <v>16.15148891037077</v>
      </c>
      <c r="CC45" s="21"/>
      <c r="CD45" s="15"/>
      <c r="CE45" s="15"/>
      <c r="CF45" s="15"/>
      <c r="CG45" s="15"/>
      <c r="CH45" s="17">
        <f>CH23</f>
        <v>9.1560898190476188</v>
      </c>
      <c r="CI45" s="15"/>
      <c r="CJ45" s="15"/>
      <c r="CK45" s="17">
        <f>CK44-(CK27-CK52)/60</f>
        <v>17.449507183936351</v>
      </c>
      <c r="CL45" s="18"/>
      <c r="CM45" s="18"/>
      <c r="CN45" s="18"/>
      <c r="CO45" s="18"/>
      <c r="CP45" s="17">
        <f>CP44-(CP27-CP51)/24</f>
        <v>7.1265224547619077</v>
      </c>
      <c r="CQ45" s="17">
        <f>CQ44-(CQ27-CQ51)/24</f>
        <v>15.003100350584436</v>
      </c>
      <c r="CS45" s="21"/>
      <c r="CT45" s="15"/>
      <c r="CU45" s="15"/>
      <c r="CV45" s="15"/>
      <c r="CW45" s="15"/>
      <c r="CX45" s="17">
        <f>CX23</f>
        <v>10.963213246158876</v>
      </c>
      <c r="CY45" s="15"/>
      <c r="CZ45" s="15"/>
      <c r="DA45" s="17">
        <f>DA44-(DA27-DA52)/60</f>
        <v>22.681873354574584</v>
      </c>
      <c r="DB45" s="18"/>
      <c r="DC45" s="18"/>
      <c r="DD45" s="18"/>
      <c r="DE45" s="18"/>
      <c r="DF45" s="17">
        <f>DF44-(DF27-DF51)/24</f>
        <v>7.8633033115397204</v>
      </c>
      <c r="DG45" s="17">
        <f>DG44-(DG27-DG51)/24</f>
        <v>17.768124100955177</v>
      </c>
      <c r="DI45" s="21"/>
      <c r="DJ45" s="15"/>
      <c r="DK45" s="15"/>
      <c r="DL45" s="15"/>
      <c r="DM45" s="15"/>
      <c r="DN45" s="17">
        <f>DN23</f>
        <v>14.209834922183795</v>
      </c>
      <c r="DO45" s="15"/>
      <c r="DP45" s="15"/>
      <c r="DQ45" s="17">
        <f>DQ44-(DQ27-DQ52)/60</f>
        <v>22.496961172900711</v>
      </c>
      <c r="DR45" s="18"/>
      <c r="DS45" s="18"/>
      <c r="DT45" s="18"/>
      <c r="DU45" s="18"/>
      <c r="DV45" s="17">
        <f>DV44-(DV27-DV51)/24</f>
        <v>10.572458730545932</v>
      </c>
      <c r="DW45" s="17">
        <f>DW44-(DW27-DW51)/24</f>
        <v>18.502824723143128</v>
      </c>
      <c r="DY45" s="21"/>
    </row>
    <row r="46" spans="1:129" x14ac:dyDescent="0.2">
      <c r="A46" s="2">
        <v>2023</v>
      </c>
      <c r="B46" s="15"/>
      <c r="C46" s="15"/>
      <c r="D46" s="15"/>
      <c r="E46" s="15"/>
      <c r="F46" s="17">
        <f>F23</f>
        <v>8.7755662333333344</v>
      </c>
      <c r="G46" s="15"/>
      <c r="H46" s="15"/>
      <c r="I46" s="17">
        <f>I45-(I27-I52)/60</f>
        <v>18.332383811849194</v>
      </c>
      <c r="J46" s="18"/>
      <c r="K46" s="18"/>
      <c r="L46" s="18"/>
      <c r="M46" s="18"/>
      <c r="N46" s="17">
        <f>N45-(N27-N51)/24</f>
        <v>6.8394929652777865</v>
      </c>
      <c r="O46" s="17">
        <f>O45-(O27-O51)/24</f>
        <v>15.155048526884938</v>
      </c>
      <c r="Q46" s="21"/>
      <c r="R46" s="15"/>
      <c r="S46" s="15"/>
      <c r="T46" s="15"/>
      <c r="U46" s="15"/>
      <c r="V46" s="17">
        <f>V23</f>
        <v>14.329750208695652</v>
      </c>
      <c r="W46" s="15"/>
      <c r="X46" s="15"/>
      <c r="Y46" s="17">
        <f>Y45-(Y27-Y52)/60</f>
        <v>22.126621186196985</v>
      </c>
      <c r="Z46" s="18"/>
      <c r="AA46" s="18"/>
      <c r="AB46" s="18"/>
      <c r="AC46" s="18"/>
      <c r="AD46" s="17">
        <f>AD45-(AD27-AD51)/24</f>
        <v>11.27411462681161</v>
      </c>
      <c r="AE46" s="17">
        <f>AE45-(AE27-AE51)/24</f>
        <v>19.940881652651509</v>
      </c>
      <c r="AG46" s="21"/>
      <c r="AH46" s="15"/>
      <c r="AI46" s="15"/>
      <c r="AJ46" s="15"/>
      <c r="AK46" s="15"/>
      <c r="AL46" s="17">
        <f>AL23</f>
        <v>12.278002909732333</v>
      </c>
      <c r="AM46" s="15"/>
      <c r="AN46" s="15"/>
      <c r="AO46" s="17">
        <f>AO45-(AO27-AO52)/60</f>
        <v>22.153785315186202</v>
      </c>
      <c r="AP46" s="18"/>
      <c r="AQ46" s="18"/>
      <c r="AR46" s="18"/>
      <c r="AS46" s="18"/>
      <c r="AT46" s="17">
        <f>AT45-(AT27-AT51)/24</f>
        <v>8.3133339395275634</v>
      </c>
      <c r="AU46" s="17">
        <f>AU45-(AU27-AU51)/24</f>
        <v>17.839586726992739</v>
      </c>
      <c r="AW46" s="21"/>
      <c r="AX46" s="15"/>
      <c r="AY46" s="15"/>
      <c r="AZ46" s="15"/>
      <c r="BA46" s="15"/>
      <c r="BB46" s="17">
        <f>BB23</f>
        <v>7.6474146788537558</v>
      </c>
      <c r="BC46" s="15"/>
      <c r="BD46" s="15"/>
      <c r="BE46" s="17">
        <f>BE45-(BE27-BE52)/60</f>
        <v>18.046986373598767</v>
      </c>
      <c r="BF46" s="18"/>
      <c r="BG46" s="18"/>
      <c r="BH46" s="18"/>
      <c r="BI46" s="18"/>
      <c r="BJ46" s="17">
        <f>BJ45-(BJ27-BJ51)/24</f>
        <v>5.5990447247612058</v>
      </c>
      <c r="BK46" s="17">
        <f>BK45-(BK27-BK51)/24</f>
        <v>14.058358908891925</v>
      </c>
      <c r="BM46" s="21"/>
      <c r="BN46" s="15"/>
      <c r="BO46" s="15"/>
      <c r="BP46" s="15"/>
      <c r="BQ46" s="15"/>
      <c r="BR46" s="17">
        <f>BR23</f>
        <v>6.3666166802371533</v>
      </c>
      <c r="BS46" s="15"/>
      <c r="BT46" s="15"/>
      <c r="BU46" s="17">
        <f>BU45-(BU27-BU52)/60</f>
        <v>19.347040664346817</v>
      </c>
      <c r="BV46" s="18"/>
      <c r="BW46" s="18"/>
      <c r="BX46" s="18"/>
      <c r="BY46" s="18"/>
      <c r="BZ46" s="17">
        <f>BZ45-(BZ27-BZ51)/24</f>
        <v>4.3822118083827419</v>
      </c>
      <c r="CA46" s="17">
        <f>CA45-(CA27-CA51)/24</f>
        <v>15.739574091975639</v>
      </c>
      <c r="CC46" s="21"/>
      <c r="CD46" s="15"/>
      <c r="CE46" s="15"/>
      <c r="CF46" s="15"/>
      <c r="CG46" s="15"/>
      <c r="CH46" s="17">
        <f>CH23</f>
        <v>9.1560898190476188</v>
      </c>
      <c r="CI46" s="15"/>
      <c r="CJ46" s="15"/>
      <c r="CK46" s="17">
        <f>CK45-(CK27-CK52)/60</f>
        <v>17.271568616247389</v>
      </c>
      <c r="CL46" s="18"/>
      <c r="CM46" s="18"/>
      <c r="CN46" s="18"/>
      <c r="CO46" s="18"/>
      <c r="CP46" s="17">
        <f>CP45-(CP27-CP51)/24</f>
        <v>7.0137687123015899</v>
      </c>
      <c r="CQ46" s="17">
        <f>CQ45-(CQ27-CQ51)/24</f>
        <v>14.6892502921537</v>
      </c>
      <c r="CS46" s="21"/>
      <c r="CT46" s="15"/>
      <c r="CU46" s="15"/>
      <c r="CV46" s="15"/>
      <c r="CW46" s="15"/>
      <c r="CX46" s="17">
        <f>CX23</f>
        <v>10.963213246158876</v>
      </c>
      <c r="CY46" s="15"/>
      <c r="CZ46" s="15"/>
      <c r="DA46" s="17">
        <f>DA45-(DA27-DA52)/60</f>
        <v>22.368505407394238</v>
      </c>
      <c r="DB46" s="18"/>
      <c r="DC46" s="18"/>
      <c r="DD46" s="18"/>
      <c r="DE46" s="18"/>
      <c r="DF46" s="17">
        <f>DF45-(DF27-DF51)/24</f>
        <v>7.6910860929497673</v>
      </c>
      <c r="DG46" s="17">
        <f>DG45-(DG27-DG51)/24</f>
        <v>17.181770084129308</v>
      </c>
      <c r="DI46" s="21"/>
      <c r="DJ46" s="15"/>
      <c r="DK46" s="15"/>
      <c r="DL46" s="15"/>
      <c r="DM46" s="15"/>
      <c r="DN46" s="17">
        <f>DN23</f>
        <v>14.209834922183795</v>
      </c>
      <c r="DO46" s="15"/>
      <c r="DP46" s="15"/>
      <c r="DQ46" s="17">
        <f>DQ45-(DQ27-DQ52)/60</f>
        <v>22.186720188474503</v>
      </c>
      <c r="DR46" s="18"/>
      <c r="DS46" s="18"/>
      <c r="DT46" s="18"/>
      <c r="DU46" s="18"/>
      <c r="DV46" s="17">
        <f>DV45-(DV27-DV51)/24</f>
        <v>10.37038227545494</v>
      </c>
      <c r="DW46" s="17">
        <f>DW45-(DW27-DW51)/24</f>
        <v>17.970687269285943</v>
      </c>
      <c r="DY46" s="21"/>
    </row>
    <row r="47" spans="1:129" x14ac:dyDescent="0.2">
      <c r="A47" s="2">
        <v>2024</v>
      </c>
      <c r="B47" s="15"/>
      <c r="C47" s="15"/>
      <c r="D47" s="15"/>
      <c r="E47" s="15"/>
      <c r="F47" s="17">
        <f>F23</f>
        <v>8.7755662333333344</v>
      </c>
      <c r="G47" s="15"/>
      <c r="H47" s="15"/>
      <c r="I47" s="17">
        <f>I46-(I27-I52)/60</f>
        <v>18.138602279365067</v>
      </c>
      <c r="J47" s="18"/>
      <c r="K47" s="18"/>
      <c r="L47" s="18"/>
      <c r="M47" s="18"/>
      <c r="N47" s="17">
        <f>N46-(N27-N51)/24</f>
        <v>6.7375943722222313</v>
      </c>
      <c r="O47" s="17">
        <f>O46-(O27-O51)/24</f>
        <v>14.794038821507954</v>
      </c>
      <c r="Q47" s="21"/>
      <c r="R47" s="15"/>
      <c r="S47" s="15"/>
      <c r="T47" s="15"/>
      <c r="U47" s="15"/>
      <c r="V47" s="17">
        <f>V23</f>
        <v>14.329750208695652</v>
      </c>
      <c r="W47" s="15"/>
      <c r="X47" s="15"/>
      <c r="Y47" s="17">
        <f>Y46-(Y27-Y52)/60</f>
        <v>21.847483778484865</v>
      </c>
      <c r="Z47" s="18"/>
      <c r="AA47" s="18"/>
      <c r="AB47" s="18"/>
      <c r="AC47" s="18"/>
      <c r="AD47" s="17">
        <f>AD46-(AD27-AD51)/24</f>
        <v>11.113291701449292</v>
      </c>
      <c r="AE47" s="17">
        <f>AE46-(AE27-AE51)/24</f>
        <v>19.546705322121205</v>
      </c>
      <c r="AG47" s="21"/>
      <c r="AH47" s="15"/>
      <c r="AI47" s="15"/>
      <c r="AJ47" s="15"/>
      <c r="AK47" s="15"/>
      <c r="AL47" s="17">
        <f>AL23</f>
        <v>12.278002909732333</v>
      </c>
      <c r="AM47" s="15"/>
      <c r="AN47" s="15"/>
      <c r="AO47" s="17">
        <f>AO46-(AO27-AO52)/60</f>
        <v>21.83093105337678</v>
      </c>
      <c r="AP47" s="18"/>
      <c r="AQ47" s="18"/>
      <c r="AR47" s="18"/>
      <c r="AS47" s="18"/>
      <c r="AT47" s="17">
        <f>AT46-(AT27-AT51)/24</f>
        <v>8.1046671516220492</v>
      </c>
      <c r="AU47" s="17">
        <f>AU46-(AU27-AU51)/24</f>
        <v>17.289669381594187</v>
      </c>
      <c r="AW47" s="21"/>
      <c r="AX47" s="15"/>
      <c r="AY47" s="15"/>
      <c r="AZ47" s="15"/>
      <c r="BA47" s="15"/>
      <c r="BB47" s="17">
        <f>BB23</f>
        <v>7.6474146788537558</v>
      </c>
      <c r="BC47" s="15"/>
      <c r="BD47" s="15"/>
      <c r="BE47" s="17">
        <f>BE46-(BE27-BE52)/60</f>
        <v>17.845242353120746</v>
      </c>
      <c r="BF47" s="18"/>
      <c r="BG47" s="18"/>
      <c r="BH47" s="18"/>
      <c r="BI47" s="18"/>
      <c r="BJ47" s="17">
        <f>BJ46-(BJ27-BJ51)/24</f>
        <v>5.4912357798089664</v>
      </c>
      <c r="BK47" s="17">
        <f>BK46-(BK27-BK51)/24</f>
        <v>13.646687127113545</v>
      </c>
      <c r="BM47" s="21"/>
      <c r="BN47" s="15"/>
      <c r="BO47" s="15"/>
      <c r="BP47" s="15"/>
      <c r="BQ47" s="15"/>
      <c r="BR47" s="17">
        <f>BR23</f>
        <v>6.3666166802371533</v>
      </c>
      <c r="BS47" s="15"/>
      <c r="BT47" s="15"/>
      <c r="BU47" s="17">
        <f>BU46-(BU27-BU52)/60</f>
        <v>19.124992507655431</v>
      </c>
      <c r="BV47" s="18"/>
      <c r="BW47" s="18"/>
      <c r="BX47" s="18"/>
      <c r="BY47" s="18"/>
      <c r="BZ47" s="17">
        <f>BZ46-(BZ27-BZ51)/24</f>
        <v>4.277769446706194</v>
      </c>
      <c r="CA47" s="17">
        <f>CA46-(CA27-CA51)/24</f>
        <v>15.327659273580508</v>
      </c>
      <c r="CC47" s="21"/>
      <c r="CD47" s="15"/>
      <c r="CE47" s="15"/>
      <c r="CF47" s="15"/>
      <c r="CG47" s="15"/>
      <c r="CH47" s="17">
        <f>CH23</f>
        <v>9.1560898190476188</v>
      </c>
      <c r="CI47" s="15"/>
      <c r="CJ47" s="15"/>
      <c r="CK47" s="17">
        <f>CK46-(CK27-CK52)/60</f>
        <v>17.093630048558428</v>
      </c>
      <c r="CL47" s="18"/>
      <c r="CM47" s="18"/>
      <c r="CN47" s="18"/>
      <c r="CO47" s="18"/>
      <c r="CP47" s="17">
        <f>CP46-(CP27-CP51)/24</f>
        <v>6.9010149698412722</v>
      </c>
      <c r="CQ47" s="17">
        <f>CQ46-(CQ27-CQ51)/24</f>
        <v>14.375400233722964</v>
      </c>
      <c r="CS47" s="21"/>
      <c r="CT47" s="15"/>
      <c r="CU47" s="15"/>
      <c r="CV47" s="15"/>
      <c r="CW47" s="15"/>
      <c r="CX47" s="17">
        <f>CX23</f>
        <v>10.963213246158876</v>
      </c>
      <c r="CY47" s="15"/>
      <c r="CZ47" s="15"/>
      <c r="DA47" s="17">
        <f>DA46-(DA27-DA52)/60</f>
        <v>22.055137460213892</v>
      </c>
      <c r="DB47" s="18"/>
      <c r="DC47" s="18"/>
      <c r="DD47" s="18"/>
      <c r="DE47" s="18"/>
      <c r="DF47" s="17">
        <f>DF46-(DF27-DF51)/24</f>
        <v>7.5188688743598142</v>
      </c>
      <c r="DG47" s="17">
        <f>DG46-(DG27-DG51)/24</f>
        <v>16.595416067303439</v>
      </c>
      <c r="DI47" s="21"/>
      <c r="DJ47" s="15"/>
      <c r="DK47" s="15"/>
      <c r="DL47" s="15"/>
      <c r="DM47" s="15"/>
      <c r="DN47" s="17">
        <f>DN23</f>
        <v>14.209834922183795</v>
      </c>
      <c r="DO47" s="15"/>
      <c r="DP47" s="15"/>
      <c r="DQ47" s="17">
        <f>DQ46-(DQ27-DQ52)/60</f>
        <v>21.876479204048294</v>
      </c>
      <c r="DR47" s="18"/>
      <c r="DS47" s="18"/>
      <c r="DT47" s="18"/>
      <c r="DU47" s="18"/>
      <c r="DV47" s="17">
        <f>DV46-(DV27-DV51)/24</f>
        <v>10.168305820363948</v>
      </c>
      <c r="DW47" s="17">
        <f>DW46-(DW27-DW51)/24</f>
        <v>17.438549815428757</v>
      </c>
      <c r="DY47" s="21"/>
    </row>
    <row r="48" spans="1:129" x14ac:dyDescent="0.2">
      <c r="A48" s="2">
        <v>2025</v>
      </c>
      <c r="B48" s="15"/>
      <c r="C48" s="15"/>
      <c r="D48" s="15"/>
      <c r="E48" s="15"/>
      <c r="F48" s="17">
        <f>F23</f>
        <v>8.7755662333333344</v>
      </c>
      <c r="G48" s="15"/>
      <c r="H48" s="15"/>
      <c r="I48" s="17">
        <f>I47-(I27-I52)/60</f>
        <v>17.944820746880939</v>
      </c>
      <c r="J48" s="18"/>
      <c r="K48" s="18"/>
      <c r="L48" s="18"/>
      <c r="M48" s="18"/>
      <c r="N48" s="17">
        <f>N47-(N27-N51)/24</f>
        <v>6.6356957791666762</v>
      </c>
      <c r="O48" s="17">
        <f>O47-(O27-O51)/24</f>
        <v>14.433029116130969</v>
      </c>
      <c r="Q48" s="21"/>
      <c r="R48" s="15"/>
      <c r="S48" s="15"/>
      <c r="T48" s="15"/>
      <c r="U48" s="15"/>
      <c r="V48" s="17">
        <f>V23</f>
        <v>14.329750208695652</v>
      </c>
      <c r="W48" s="15"/>
      <c r="X48" s="15"/>
      <c r="Y48" s="17">
        <f>Y47-(Y27-Y52)/60</f>
        <v>21.568346370772744</v>
      </c>
      <c r="Z48" s="18"/>
      <c r="AA48" s="18"/>
      <c r="AB48" s="18"/>
      <c r="AC48" s="18"/>
      <c r="AD48" s="17">
        <f>AD47-(AD27-AD51)/24</f>
        <v>10.952468776086974</v>
      </c>
      <c r="AE48" s="17">
        <f>AE47-(AE27-AE51)/24</f>
        <v>19.152528991590902</v>
      </c>
      <c r="AG48" s="21"/>
      <c r="AH48" s="15"/>
      <c r="AI48" s="15"/>
      <c r="AJ48" s="15"/>
      <c r="AK48" s="15"/>
      <c r="AL48" s="17">
        <f>AL23</f>
        <v>12.278002909732333</v>
      </c>
      <c r="AM48" s="15"/>
      <c r="AN48" s="15"/>
      <c r="AO48" s="17">
        <f>AO47-(AO27-AO52)/60</f>
        <v>21.508076791567358</v>
      </c>
      <c r="AP48" s="18"/>
      <c r="AQ48" s="18"/>
      <c r="AR48" s="18"/>
      <c r="AS48" s="18"/>
      <c r="AT48" s="17">
        <f>AT47-(AT27-AT51)/24</f>
        <v>7.896000363716535</v>
      </c>
      <c r="AU48" s="17">
        <f>AU47-(AU27-AU51)/24</f>
        <v>16.739752036195636</v>
      </c>
      <c r="AW48" s="21"/>
      <c r="AX48" s="15"/>
      <c r="AY48" s="15"/>
      <c r="AZ48" s="15"/>
      <c r="BA48" s="15"/>
      <c r="BB48" s="17">
        <f>BB23</f>
        <v>7.6474146788537558</v>
      </c>
      <c r="BC48" s="15"/>
      <c r="BD48" s="15"/>
      <c r="BE48" s="17">
        <f>BE47-(BE27-BE52)/60</f>
        <v>17.643498332642725</v>
      </c>
      <c r="BF48" s="18"/>
      <c r="BG48" s="18"/>
      <c r="BH48" s="18"/>
      <c r="BI48" s="18"/>
      <c r="BJ48" s="17">
        <f>BJ47-(BJ27-BJ51)/24</f>
        <v>5.3834268348567269</v>
      </c>
      <c r="BK48" s="17">
        <f>BK47-(BK27-BK51)/24</f>
        <v>13.235015345335164</v>
      </c>
      <c r="BM48" s="21"/>
      <c r="BN48" s="15"/>
      <c r="BO48" s="15"/>
      <c r="BP48" s="15"/>
      <c r="BQ48" s="15"/>
      <c r="BR48" s="17">
        <f>BR23</f>
        <v>6.3666166802371533</v>
      </c>
      <c r="BS48" s="15"/>
      <c r="BT48" s="15"/>
      <c r="BU48" s="17">
        <f>BU47-(BU27-BU52)/60</f>
        <v>18.902944350964045</v>
      </c>
      <c r="BV48" s="18"/>
      <c r="BW48" s="18"/>
      <c r="BX48" s="18"/>
      <c r="BY48" s="18"/>
      <c r="BZ48" s="17">
        <f>BZ47-(BZ27-BZ51)/24</f>
        <v>4.173327085029646</v>
      </c>
      <c r="CA48" s="17">
        <f>CA47-(CA27-CA51)/24</f>
        <v>14.915744455185378</v>
      </c>
      <c r="CC48" s="21"/>
      <c r="CD48" s="15"/>
      <c r="CE48" s="15"/>
      <c r="CF48" s="15"/>
      <c r="CG48" s="15"/>
      <c r="CH48" s="17">
        <f>CH23</f>
        <v>9.1560898190476188</v>
      </c>
      <c r="CI48" s="15"/>
      <c r="CJ48" s="15"/>
      <c r="CK48" s="17">
        <f>CK47-(CK27-CK52)/60</f>
        <v>16.915691480869466</v>
      </c>
      <c r="CL48" s="18"/>
      <c r="CM48" s="18"/>
      <c r="CN48" s="18"/>
      <c r="CO48" s="18"/>
      <c r="CP48" s="17">
        <f>CP47-(CP27-CP51)/24</f>
        <v>6.7882612273809544</v>
      </c>
      <c r="CQ48" s="17">
        <f>CQ47-(CQ27-CQ51)/24</f>
        <v>14.061550175292227</v>
      </c>
      <c r="CS48" s="21"/>
      <c r="CT48" s="15"/>
      <c r="CU48" s="15"/>
      <c r="CV48" s="15"/>
      <c r="CW48" s="15"/>
      <c r="CX48" s="17">
        <f>CX23</f>
        <v>10.963213246158876</v>
      </c>
      <c r="CY48" s="15"/>
      <c r="CZ48" s="15"/>
      <c r="DA48" s="17">
        <f>DA47-(DA27-DA52)/60</f>
        <v>21.741769513033546</v>
      </c>
      <c r="DB48" s="18"/>
      <c r="DC48" s="18"/>
      <c r="DD48" s="18"/>
      <c r="DE48" s="18"/>
      <c r="DF48" s="17">
        <f>DF47-(DF27-DF51)/24</f>
        <v>7.3466516557698611</v>
      </c>
      <c r="DG48" s="17">
        <f>DG47-(DG27-DG51)/24</f>
        <v>16.009062050477571</v>
      </c>
      <c r="DI48" s="21"/>
      <c r="DJ48" s="15"/>
      <c r="DK48" s="15"/>
      <c r="DL48" s="15"/>
      <c r="DM48" s="15"/>
      <c r="DN48" s="17">
        <f>DN23</f>
        <v>14.209834922183795</v>
      </c>
      <c r="DO48" s="15"/>
      <c r="DP48" s="15"/>
      <c r="DQ48" s="17">
        <f>DQ47-(DQ27-DQ52)/60</f>
        <v>21.566238219622086</v>
      </c>
      <c r="DR48" s="18"/>
      <c r="DS48" s="18"/>
      <c r="DT48" s="18"/>
      <c r="DU48" s="18"/>
      <c r="DV48" s="17">
        <f>DV47-(DV27-DV51)/24</f>
        <v>9.9662293652729552</v>
      </c>
      <c r="DW48" s="17">
        <f>DW47-(DW27-DW51)/24</f>
        <v>16.906412361571572</v>
      </c>
      <c r="DY48" s="21"/>
    </row>
    <row r="49" spans="1:129" x14ac:dyDescent="0.2">
      <c r="A49" s="2">
        <v>2026</v>
      </c>
      <c r="B49" s="15"/>
      <c r="C49" s="15"/>
      <c r="D49" s="15"/>
      <c r="E49" s="15"/>
      <c r="F49" s="17">
        <f>F23</f>
        <v>8.7755662333333344</v>
      </c>
      <c r="G49" s="15"/>
      <c r="H49" s="15"/>
      <c r="I49" s="17">
        <f>I48-(I27-I52)/60</f>
        <v>17.751039214396812</v>
      </c>
      <c r="J49" s="18"/>
      <c r="K49" s="18"/>
      <c r="L49" s="18"/>
      <c r="M49" s="18"/>
      <c r="N49" s="17">
        <f>N48-(N27-N51)/24</f>
        <v>6.533797186111121</v>
      </c>
      <c r="O49" s="17">
        <f>O48-(O27-O51)/24</f>
        <v>14.072019410753985</v>
      </c>
      <c r="Q49" s="21"/>
      <c r="R49" s="15"/>
      <c r="S49" s="15"/>
      <c r="T49" s="15"/>
      <c r="U49" s="15"/>
      <c r="V49" s="17">
        <f>V23</f>
        <v>14.329750208695652</v>
      </c>
      <c r="W49" s="15"/>
      <c r="X49" s="15"/>
      <c r="Y49" s="17">
        <f>Y48-(Y27-Y52)/60</f>
        <v>21.289208963060624</v>
      </c>
      <c r="Z49" s="18"/>
      <c r="AA49" s="18"/>
      <c r="AB49" s="18"/>
      <c r="AC49" s="18"/>
      <c r="AD49" s="17">
        <f>AD48-(AD27-AD51)/24</f>
        <v>10.791645850724656</v>
      </c>
      <c r="AE49" s="17">
        <f>AE48-(AE27-AE51)/24</f>
        <v>18.758352661060599</v>
      </c>
      <c r="AG49" s="21"/>
      <c r="AH49" s="15"/>
      <c r="AI49" s="15"/>
      <c r="AJ49" s="15"/>
      <c r="AK49" s="15"/>
      <c r="AL49" s="17">
        <f>AL23</f>
        <v>12.278002909732333</v>
      </c>
      <c r="AM49" s="15"/>
      <c r="AN49" s="15"/>
      <c r="AO49" s="17">
        <f>AO48-(AO27-AO52)/60</f>
        <v>21.185222529757937</v>
      </c>
      <c r="AP49" s="18"/>
      <c r="AQ49" s="18"/>
      <c r="AR49" s="18"/>
      <c r="AS49" s="18"/>
      <c r="AT49" s="17">
        <f>AT48-(AT27-AT51)/24</f>
        <v>7.6873335758110208</v>
      </c>
      <c r="AU49" s="17">
        <f>AU48-(AU27-AU51)/24</f>
        <v>16.189834690797085</v>
      </c>
      <c r="AW49" s="21"/>
      <c r="AX49" s="15"/>
      <c r="AY49" s="15"/>
      <c r="AZ49" s="15"/>
      <c r="BA49" s="15"/>
      <c r="BB49" s="17">
        <f>BB23</f>
        <v>7.6474146788537558</v>
      </c>
      <c r="BC49" s="15"/>
      <c r="BD49" s="15"/>
      <c r="BE49" s="17">
        <f>BE48-(BE27-BE52)/60</f>
        <v>17.441754312164704</v>
      </c>
      <c r="BF49" s="18"/>
      <c r="BG49" s="18"/>
      <c r="BH49" s="18"/>
      <c r="BI49" s="18"/>
      <c r="BJ49" s="17">
        <f>BJ48-(BJ27-BJ51)/24</f>
        <v>5.2756178899044874</v>
      </c>
      <c r="BK49" s="17">
        <f>BK48-(BK27-BK51)/24</f>
        <v>12.823343563556783</v>
      </c>
      <c r="BM49" s="21"/>
      <c r="BN49" s="15"/>
      <c r="BO49" s="15"/>
      <c r="BP49" s="15"/>
      <c r="BQ49" s="15"/>
      <c r="BR49" s="17">
        <f>BR23</f>
        <v>6.3666166802371533</v>
      </c>
      <c r="BS49" s="15"/>
      <c r="BT49" s="15"/>
      <c r="BU49" s="17">
        <f>BU48-(BU27-BU52)/60</f>
        <v>18.680896194272659</v>
      </c>
      <c r="BV49" s="18"/>
      <c r="BW49" s="18"/>
      <c r="BX49" s="18"/>
      <c r="BY49" s="18"/>
      <c r="BZ49" s="17">
        <f>BZ48-(BZ27-BZ51)/24</f>
        <v>4.068884723353098</v>
      </c>
      <c r="CA49" s="17">
        <f>CA48-(CA27-CA51)/24</f>
        <v>14.503829636790247</v>
      </c>
      <c r="CC49" s="21"/>
      <c r="CD49" s="15"/>
      <c r="CE49" s="15"/>
      <c r="CF49" s="15"/>
      <c r="CG49" s="15"/>
      <c r="CH49" s="17">
        <f>CH23</f>
        <v>9.1560898190476188</v>
      </c>
      <c r="CI49" s="15"/>
      <c r="CJ49" s="15"/>
      <c r="CK49" s="17">
        <f>CK48-(CK27-CK52)/60</f>
        <v>16.737752913180504</v>
      </c>
      <c r="CL49" s="18"/>
      <c r="CM49" s="18"/>
      <c r="CN49" s="18"/>
      <c r="CO49" s="18"/>
      <c r="CP49" s="17">
        <f>CP48-(CP27-CP51)/24</f>
        <v>6.6755074849206366</v>
      </c>
      <c r="CQ49" s="17">
        <f>CQ48-(CQ27-CQ51)/24</f>
        <v>13.747700116861491</v>
      </c>
      <c r="CS49" s="21"/>
      <c r="CT49" s="15"/>
      <c r="CU49" s="15"/>
      <c r="CV49" s="15"/>
      <c r="CW49" s="15"/>
      <c r="CX49" s="17">
        <f>CX23</f>
        <v>10.963213246158876</v>
      </c>
      <c r="CY49" s="15"/>
      <c r="CZ49" s="15"/>
      <c r="DA49" s="17">
        <f>DA48-(DA27-DA52)/60</f>
        <v>21.4284015658532</v>
      </c>
      <c r="DB49" s="18"/>
      <c r="DC49" s="18"/>
      <c r="DD49" s="18"/>
      <c r="DE49" s="18"/>
      <c r="DF49" s="17">
        <f>DF48-(DF27-DF51)/24</f>
        <v>7.174434437179908</v>
      </c>
      <c r="DG49" s="17">
        <f>DG48-(DG27-DG51)/24</f>
        <v>15.422708033651704</v>
      </c>
      <c r="DI49" s="21"/>
      <c r="DJ49" s="15"/>
      <c r="DK49" s="15"/>
      <c r="DL49" s="15"/>
      <c r="DM49" s="15"/>
      <c r="DN49" s="17">
        <f>DN23</f>
        <v>14.209834922183795</v>
      </c>
      <c r="DO49" s="15"/>
      <c r="DP49" s="15"/>
      <c r="DQ49" s="17">
        <f>DQ48-(DQ27-DQ52)/60</f>
        <v>21.255997235195878</v>
      </c>
      <c r="DR49" s="18"/>
      <c r="DS49" s="18"/>
      <c r="DT49" s="18"/>
      <c r="DU49" s="18"/>
      <c r="DV49" s="17">
        <f>DV48-(DV27-DV51)/24</f>
        <v>9.7641529101819629</v>
      </c>
      <c r="DW49" s="17">
        <f>DW48-(DW27-DW51)/24</f>
        <v>16.374274907714387</v>
      </c>
      <c r="DY49" s="21"/>
    </row>
    <row r="50" spans="1:129" x14ac:dyDescent="0.2">
      <c r="A50" s="2">
        <v>2027</v>
      </c>
      <c r="B50" s="15"/>
      <c r="C50" s="15"/>
      <c r="D50" s="15"/>
      <c r="E50" s="15"/>
      <c r="F50" s="17">
        <f>F23</f>
        <v>8.7755662333333344</v>
      </c>
      <c r="G50" s="15"/>
      <c r="H50" s="15"/>
      <c r="I50" s="17">
        <f>I49-(I27-I52)/60</f>
        <v>17.557257681912684</v>
      </c>
      <c r="J50" s="18"/>
      <c r="K50" s="18"/>
      <c r="L50" s="18"/>
      <c r="M50" s="18"/>
      <c r="N50" s="17">
        <f>N49-(N27-N51)/24</f>
        <v>6.4318985930555659</v>
      </c>
      <c r="O50" s="17">
        <f>O49-(O27-O51)/24</f>
        <v>13.711009705377</v>
      </c>
      <c r="Q50" s="21"/>
      <c r="R50" s="15"/>
      <c r="S50" s="15"/>
      <c r="T50" s="15"/>
      <c r="U50" s="15"/>
      <c r="V50" s="17">
        <f>V23</f>
        <v>14.329750208695652</v>
      </c>
      <c r="W50" s="15"/>
      <c r="X50" s="15"/>
      <c r="Y50" s="17">
        <f>Y49-(Y27-Y52)/60</f>
        <v>21.010071555348503</v>
      </c>
      <c r="Z50" s="18"/>
      <c r="AA50" s="18"/>
      <c r="AB50" s="18"/>
      <c r="AC50" s="18"/>
      <c r="AD50" s="17">
        <f>AD49-(AD27-AD51)/24</f>
        <v>10.630822925362338</v>
      </c>
      <c r="AE50" s="17">
        <f>AE49-(AE27-AE51)/24</f>
        <v>18.364176330530295</v>
      </c>
      <c r="AG50" s="21"/>
      <c r="AH50" s="15"/>
      <c r="AI50" s="15"/>
      <c r="AJ50" s="15"/>
      <c r="AK50" s="15"/>
      <c r="AL50" s="17">
        <f>AL23</f>
        <v>12.278002909732333</v>
      </c>
      <c r="AM50" s="15"/>
      <c r="AN50" s="15"/>
      <c r="AO50" s="17">
        <f>AO49-(AO27-AO52)/60</f>
        <v>20.862368267948515</v>
      </c>
      <c r="AP50" s="18"/>
      <c r="AQ50" s="18"/>
      <c r="AR50" s="18"/>
      <c r="AS50" s="18"/>
      <c r="AT50" s="17">
        <f>AT49-(AT27-AT51)/24</f>
        <v>7.4786667879055067</v>
      </c>
      <c r="AU50" s="17">
        <f>AU49-(AU27-AU51)/24</f>
        <v>15.639917345398533</v>
      </c>
      <c r="AW50" s="21"/>
      <c r="AX50" s="15"/>
      <c r="AY50" s="15"/>
      <c r="AZ50" s="15"/>
      <c r="BA50" s="15"/>
      <c r="BB50" s="17">
        <f>BB23</f>
        <v>7.6474146788537558</v>
      </c>
      <c r="BC50" s="15"/>
      <c r="BD50" s="15"/>
      <c r="BE50" s="17">
        <f>BE49-(BE27-BE52)/60</f>
        <v>17.240010291686684</v>
      </c>
      <c r="BF50" s="18"/>
      <c r="BG50" s="18"/>
      <c r="BH50" s="18"/>
      <c r="BI50" s="18"/>
      <c r="BJ50" s="17">
        <f>BJ49-(BJ27-BJ51)/24</f>
        <v>5.167808944952248</v>
      </c>
      <c r="BK50" s="17">
        <f>BK49-(BK27-BK51)/24</f>
        <v>12.411671781778402</v>
      </c>
      <c r="BM50" s="21"/>
      <c r="BN50" s="15"/>
      <c r="BO50" s="15"/>
      <c r="BP50" s="15"/>
      <c r="BQ50" s="15"/>
      <c r="BR50" s="17">
        <f>BR23</f>
        <v>6.3666166802371533</v>
      </c>
      <c r="BS50" s="15"/>
      <c r="BT50" s="15"/>
      <c r="BU50" s="17">
        <f>BU49-(BU27-BU52)/60</f>
        <v>18.458848037581273</v>
      </c>
      <c r="BV50" s="18"/>
      <c r="BW50" s="18"/>
      <c r="BX50" s="18"/>
      <c r="BY50" s="18"/>
      <c r="BZ50" s="17">
        <f>BZ49-(BZ27-BZ51)/24</f>
        <v>3.9644423616765501</v>
      </c>
      <c r="CA50" s="17">
        <f>CA49-(CA27-CA51)/24</f>
        <v>14.091914818395116</v>
      </c>
      <c r="CC50" s="21"/>
      <c r="CD50" s="15"/>
      <c r="CE50" s="15"/>
      <c r="CF50" s="15"/>
      <c r="CG50" s="15"/>
      <c r="CH50" s="17">
        <f>CH23</f>
        <v>9.1560898190476188</v>
      </c>
      <c r="CI50" s="15"/>
      <c r="CJ50" s="15"/>
      <c r="CK50" s="17">
        <f>CK49-(CK27-CK52)/60</f>
        <v>16.559814345491542</v>
      </c>
      <c r="CL50" s="18"/>
      <c r="CM50" s="18"/>
      <c r="CN50" s="18"/>
      <c r="CO50" s="18"/>
      <c r="CP50" s="17">
        <f>CP49-(CP27-CP51)/24</f>
        <v>6.5627537424603188</v>
      </c>
      <c r="CQ50" s="17">
        <f>CQ49-(CQ27-CQ51)/24</f>
        <v>13.433850058430755</v>
      </c>
      <c r="CS50" s="21"/>
      <c r="CT50" s="15"/>
      <c r="CU50" s="15"/>
      <c r="CV50" s="15"/>
      <c r="CW50" s="15"/>
      <c r="CX50" s="17">
        <f>CX23</f>
        <v>10.963213246158876</v>
      </c>
      <c r="CY50" s="15"/>
      <c r="CZ50" s="15"/>
      <c r="DA50" s="17">
        <f>DA49-(DA27-DA52)/60</f>
        <v>21.115033618672854</v>
      </c>
      <c r="DB50" s="18"/>
      <c r="DC50" s="18"/>
      <c r="DD50" s="18"/>
      <c r="DE50" s="18"/>
      <c r="DF50" s="17">
        <f>DF49-(DF27-DF51)/24</f>
        <v>7.0022172185899549</v>
      </c>
      <c r="DG50" s="17">
        <f>DG49-(DG27-DG51)/24</f>
        <v>14.836354016825837</v>
      </c>
      <c r="DI50" s="21"/>
      <c r="DJ50" s="15"/>
      <c r="DK50" s="15"/>
      <c r="DL50" s="15"/>
      <c r="DM50" s="15"/>
      <c r="DN50" s="17">
        <f>DN23</f>
        <v>14.209834922183795</v>
      </c>
      <c r="DO50" s="15"/>
      <c r="DP50" s="15"/>
      <c r="DQ50" s="17">
        <f>DQ49-(DQ27-DQ52)/60</f>
        <v>20.945756250769669</v>
      </c>
      <c r="DR50" s="18"/>
      <c r="DS50" s="18"/>
      <c r="DT50" s="18"/>
      <c r="DU50" s="18"/>
      <c r="DV50" s="17">
        <f>DV49-(DV27-DV51)/24</f>
        <v>9.5620764550909705</v>
      </c>
      <c r="DW50" s="17">
        <f>DW49-(DW27-DW51)/24</f>
        <v>15.842137453857202</v>
      </c>
      <c r="DY50" s="21"/>
    </row>
    <row r="51" spans="1:129" x14ac:dyDescent="0.2">
      <c r="A51" s="2">
        <v>2028</v>
      </c>
      <c r="B51" s="15"/>
      <c r="C51" s="15"/>
      <c r="D51" s="15"/>
      <c r="E51" s="15"/>
      <c r="F51" s="17">
        <f>F23</f>
        <v>8.7755662333333344</v>
      </c>
      <c r="G51" s="15"/>
      <c r="H51" s="15"/>
      <c r="I51" s="17">
        <f>I50-(I27-I52)/60</f>
        <v>17.363476149428557</v>
      </c>
      <c r="J51" s="138">
        <v>6.33</v>
      </c>
      <c r="K51" s="138">
        <v>13.44</v>
      </c>
      <c r="L51" s="25">
        <v>6.33</v>
      </c>
      <c r="M51" s="25">
        <v>13.35</v>
      </c>
      <c r="N51" s="17">
        <f>L51</f>
        <v>6.33</v>
      </c>
      <c r="O51" s="17">
        <f>M51</f>
        <v>13.35</v>
      </c>
      <c r="Q51" s="21"/>
      <c r="R51" s="15"/>
      <c r="S51" s="15"/>
      <c r="T51" s="15"/>
      <c r="U51" s="15"/>
      <c r="V51" s="17">
        <f>V23</f>
        <v>14.329750208695652</v>
      </c>
      <c r="W51" s="15"/>
      <c r="X51" s="15"/>
      <c r="Y51" s="17">
        <f>Y50-(Y27-Y52)/60</f>
        <v>20.730934147636383</v>
      </c>
      <c r="Z51" s="138">
        <v>10.55</v>
      </c>
      <c r="AA51" s="138">
        <v>18.16</v>
      </c>
      <c r="AB51" s="25">
        <v>10.47</v>
      </c>
      <c r="AC51" s="25">
        <v>17.97</v>
      </c>
      <c r="AD51" s="17">
        <f>AB51</f>
        <v>10.47</v>
      </c>
      <c r="AE51" s="17">
        <f>AC51</f>
        <v>17.97</v>
      </c>
      <c r="AG51" s="21"/>
      <c r="AH51" s="15"/>
      <c r="AI51" s="15"/>
      <c r="AJ51" s="15"/>
      <c r="AK51" s="15"/>
      <c r="AL51" s="17">
        <f>AL23</f>
        <v>12.278002909732333</v>
      </c>
      <c r="AM51" s="15"/>
      <c r="AN51" s="15"/>
      <c r="AO51" s="17">
        <f>AO50-(AO27-AO52)/60</f>
        <v>20.539514006139093</v>
      </c>
      <c r="AP51" s="138">
        <v>7.33</v>
      </c>
      <c r="AQ51" s="138">
        <v>15.3</v>
      </c>
      <c r="AR51" s="25">
        <v>7.27</v>
      </c>
      <c r="AS51" s="25">
        <v>15.09</v>
      </c>
      <c r="AT51" s="17">
        <f>AR51</f>
        <v>7.27</v>
      </c>
      <c r="AU51" s="17">
        <f>AS51</f>
        <v>15.09</v>
      </c>
      <c r="AW51" s="21"/>
      <c r="AX51" s="15"/>
      <c r="AY51" s="15"/>
      <c r="AZ51" s="15"/>
      <c r="BA51" s="15"/>
      <c r="BB51" s="17">
        <f>BB23</f>
        <v>7.6474146788537558</v>
      </c>
      <c r="BC51" s="15"/>
      <c r="BD51" s="15"/>
      <c r="BE51" s="17">
        <f>BE50-(BE27-BE52)/60</f>
        <v>17.038266271208663</v>
      </c>
      <c r="BF51" s="138">
        <v>5.1100000000000003</v>
      </c>
      <c r="BG51" s="138">
        <v>12.13</v>
      </c>
      <c r="BH51" s="25">
        <v>5.0599999999999996</v>
      </c>
      <c r="BI51" s="25">
        <v>12</v>
      </c>
      <c r="BJ51" s="17">
        <f>BH51</f>
        <v>5.0599999999999996</v>
      </c>
      <c r="BK51" s="17">
        <f>BI51</f>
        <v>12</v>
      </c>
      <c r="BM51" s="21"/>
      <c r="BN51" s="15"/>
      <c r="BO51" s="15"/>
      <c r="BP51" s="15"/>
      <c r="BQ51" s="15"/>
      <c r="BR51" s="17">
        <f>BR23</f>
        <v>6.3666166802371533</v>
      </c>
      <c r="BS51" s="15"/>
      <c r="BT51" s="15"/>
      <c r="BU51" s="17">
        <f>BU50-(BU27-BU52)/60</f>
        <v>18.236799880889887</v>
      </c>
      <c r="BV51" s="138">
        <v>3.9</v>
      </c>
      <c r="BW51" s="138">
        <v>13.89</v>
      </c>
      <c r="BX51" s="25">
        <v>3.86</v>
      </c>
      <c r="BY51" s="25">
        <v>13.68</v>
      </c>
      <c r="BZ51" s="17">
        <f>BX51</f>
        <v>3.86</v>
      </c>
      <c r="CA51" s="17">
        <f>BY51</f>
        <v>13.68</v>
      </c>
      <c r="CC51" s="21"/>
      <c r="CD51" s="15"/>
      <c r="CE51" s="15"/>
      <c r="CF51" s="15"/>
      <c r="CG51" s="15"/>
      <c r="CH51" s="17">
        <f>CH23</f>
        <v>9.1560898190476188</v>
      </c>
      <c r="CI51" s="15"/>
      <c r="CJ51" s="15"/>
      <c r="CK51" s="17">
        <f>CK50-(CK27-CK52)/60</f>
        <v>16.381875777802581</v>
      </c>
      <c r="CL51" s="138">
        <v>6.46</v>
      </c>
      <c r="CM51" s="138">
        <v>13.2</v>
      </c>
      <c r="CN51" s="25">
        <v>6.45</v>
      </c>
      <c r="CO51" s="25">
        <v>13.12</v>
      </c>
      <c r="CP51" s="17">
        <f>CN51</f>
        <v>6.45</v>
      </c>
      <c r="CQ51" s="17">
        <f>CO51</f>
        <v>13.12</v>
      </c>
      <c r="CS51" s="21"/>
      <c r="CT51" s="15"/>
      <c r="CU51" s="15"/>
      <c r="CV51" s="15"/>
      <c r="CW51" s="15"/>
      <c r="CX51" s="17">
        <f>CX23</f>
        <v>10.963213246158876</v>
      </c>
      <c r="CY51" s="15"/>
      <c r="CZ51" s="15"/>
      <c r="DA51" s="17">
        <f>DA50-(DA27-DA52)/60</f>
        <v>20.801665671492508</v>
      </c>
      <c r="DB51" s="138">
        <v>7</v>
      </c>
      <c r="DC51" s="138">
        <v>14.54</v>
      </c>
      <c r="DD51" s="25">
        <v>6.83</v>
      </c>
      <c r="DE51" s="25">
        <v>14.25</v>
      </c>
      <c r="DF51" s="17">
        <f>DD51</f>
        <v>6.83</v>
      </c>
      <c r="DG51" s="17">
        <f>DE51</f>
        <v>14.25</v>
      </c>
      <c r="DI51" s="21"/>
      <c r="DJ51" s="15"/>
      <c r="DK51" s="15"/>
      <c r="DL51" s="15"/>
      <c r="DM51" s="15"/>
      <c r="DN51" s="17">
        <f>DN23</f>
        <v>14.209834922183795</v>
      </c>
      <c r="DO51" s="15"/>
      <c r="DP51" s="15"/>
      <c r="DQ51" s="17">
        <f>DQ50-(DQ27-DQ52)/60</f>
        <v>20.635515266343461</v>
      </c>
      <c r="DR51" s="138">
        <v>9.4499999999999993</v>
      </c>
      <c r="DS51" s="138">
        <v>15.48</v>
      </c>
      <c r="DT51" s="25">
        <v>9.36</v>
      </c>
      <c r="DU51" s="25">
        <v>15.31</v>
      </c>
      <c r="DV51" s="17">
        <f>DT51</f>
        <v>9.36</v>
      </c>
      <c r="DW51" s="17">
        <f>DU51</f>
        <v>15.31</v>
      </c>
      <c r="DY51" s="21"/>
    </row>
    <row r="52" spans="1:129" x14ac:dyDescent="0.2">
      <c r="A52" s="2">
        <v>2064</v>
      </c>
      <c r="B52" s="15"/>
      <c r="C52" s="15"/>
      <c r="D52" s="15"/>
      <c r="E52" s="15"/>
      <c r="F52" s="17">
        <f>F23</f>
        <v>8.7755662333333344</v>
      </c>
      <c r="G52" s="17">
        <f>G23</f>
        <v>4.6603568027</v>
      </c>
      <c r="H52" s="17">
        <f>H23</f>
        <v>5.7269841772999994</v>
      </c>
      <c r="I52" s="17">
        <f>H20</f>
        <v>10.387340979999999</v>
      </c>
      <c r="J52" s="18"/>
      <c r="K52" s="18"/>
      <c r="L52" s="15"/>
      <c r="Q52" s="21"/>
      <c r="R52" s="15"/>
      <c r="S52" s="15"/>
      <c r="T52" s="15"/>
      <c r="U52" s="15"/>
      <c r="V52" s="17">
        <f>V23</f>
        <v>14.329750208695652</v>
      </c>
      <c r="W52" s="17">
        <f>W23</f>
        <v>5.5172266928999996</v>
      </c>
      <c r="X52" s="17">
        <f>X23</f>
        <v>5.1647607770999997</v>
      </c>
      <c r="Y52" s="17">
        <f>X20</f>
        <v>10.681987469999999</v>
      </c>
      <c r="Z52" s="18"/>
      <c r="AA52" s="18"/>
      <c r="AB52" s="15"/>
      <c r="AG52" s="21"/>
      <c r="AH52" s="15"/>
      <c r="AI52" s="15"/>
      <c r="AJ52" s="15"/>
      <c r="AK52" s="15"/>
      <c r="AL52" s="17">
        <f>AL23</f>
        <v>12.278002909732333</v>
      </c>
      <c r="AM52" s="17">
        <f>AM23</f>
        <v>3.6371528972</v>
      </c>
      <c r="AN52" s="17">
        <f>AN23</f>
        <v>5.2796076838000001</v>
      </c>
      <c r="AO52" s="17">
        <f>AN20</f>
        <v>8.9167605810000001</v>
      </c>
      <c r="AP52" s="18"/>
      <c r="AQ52" s="18"/>
      <c r="AR52" s="15"/>
      <c r="AW52" s="21"/>
      <c r="AX52" s="15"/>
      <c r="AY52" s="15"/>
      <c r="AZ52" s="15"/>
      <c r="BA52" s="15"/>
      <c r="BB52" s="17">
        <f>BB23</f>
        <v>7.6474146788537558</v>
      </c>
      <c r="BC52" s="17">
        <f>BC23</f>
        <v>3.7306103697999999</v>
      </c>
      <c r="BD52" s="17">
        <f>BD23</f>
        <v>6.0448711642000008</v>
      </c>
      <c r="BE52" s="17">
        <f>BD20</f>
        <v>9.7754815340000007</v>
      </c>
      <c r="BF52" s="18"/>
      <c r="BG52" s="18"/>
      <c r="BH52" s="15"/>
      <c r="BM52" s="21"/>
      <c r="BN52" s="15"/>
      <c r="BO52" s="15"/>
      <c r="BP52" s="15"/>
      <c r="BQ52" s="15"/>
      <c r="BR52" s="17">
        <f>BR23</f>
        <v>6.3666166802371533</v>
      </c>
      <c r="BS52" s="17">
        <f>BS23</f>
        <v>2.7944661922999998</v>
      </c>
      <c r="BT52" s="17">
        <f>BT23</f>
        <v>7.4486000476999994</v>
      </c>
      <c r="BU52" s="17">
        <f>BT20</f>
        <v>10.243066239999999</v>
      </c>
      <c r="BV52" s="18"/>
      <c r="BW52" s="18"/>
      <c r="BX52" s="15"/>
      <c r="CC52" s="21"/>
      <c r="CD52" s="15"/>
      <c r="CE52" s="15"/>
      <c r="CF52" s="15"/>
      <c r="CG52" s="15"/>
      <c r="CH52" s="17">
        <f>CH23</f>
        <v>9.1560898190476188</v>
      </c>
      <c r="CI52" s="17">
        <f>CI23</f>
        <v>5.0179607756999998</v>
      </c>
      <c r="CJ52" s="17">
        <f>CJ23</f>
        <v>4.9581265652999997</v>
      </c>
      <c r="CK52" s="17">
        <f>CJ20</f>
        <v>9.9760873409999995</v>
      </c>
      <c r="CL52" s="18"/>
      <c r="CM52" s="18"/>
      <c r="CN52" s="15"/>
      <c r="CS52" s="21"/>
      <c r="CT52" s="15"/>
      <c r="CU52" s="15"/>
      <c r="CV52" s="15"/>
      <c r="CW52" s="15"/>
      <c r="CX52" s="17">
        <f>CX23</f>
        <v>10.963213246158876</v>
      </c>
      <c r="CY52" s="17">
        <f>CY23</f>
        <v>3.1463273572000001</v>
      </c>
      <c r="CZ52" s="17">
        <f>CZ23</f>
        <v>6.3740922157999993</v>
      </c>
      <c r="DA52" s="17">
        <f>CZ20</f>
        <v>9.5204195729999999</v>
      </c>
      <c r="DB52" s="18"/>
      <c r="DC52" s="18"/>
      <c r="DD52" s="15"/>
      <c r="DI52" s="21"/>
      <c r="DJ52" s="15"/>
      <c r="DK52" s="15"/>
      <c r="DL52" s="15"/>
      <c r="DM52" s="15"/>
      <c r="DN52" s="17">
        <f>DN23</f>
        <v>14.209834922183795</v>
      </c>
      <c r="DO52" s="17">
        <f>DO23</f>
        <v>4.3893142560999996</v>
      </c>
      <c r="DP52" s="17">
        <f>DP23</f>
        <v>5.0775255708999998</v>
      </c>
      <c r="DQ52" s="17">
        <f>DP20</f>
        <v>9.4668398269999994</v>
      </c>
      <c r="DR52" s="18"/>
      <c r="DS52" s="18"/>
      <c r="DT52" s="15"/>
      <c r="DY52" s="21"/>
    </row>
    <row r="54" spans="1:129" x14ac:dyDescent="0.2">
      <c r="C54" s="130">
        <v>43208</v>
      </c>
    </row>
    <row r="55" spans="1:129" x14ac:dyDescent="0.2">
      <c r="B55" s="131" t="s">
        <v>165</v>
      </c>
      <c r="C55" s="133" t="s">
        <v>166</v>
      </c>
    </row>
    <row r="56" spans="1:129" x14ac:dyDescent="0.2">
      <c r="B56" s="2" t="s">
        <v>145</v>
      </c>
      <c r="C56" s="2" t="s">
        <v>146</v>
      </c>
    </row>
    <row r="57" spans="1:129" x14ac:dyDescent="0.2">
      <c r="A57" s="2" t="s">
        <v>0</v>
      </c>
      <c r="B57" s="105">
        <v>4.6603568027</v>
      </c>
      <c r="C57" s="105">
        <v>10.387340979999999</v>
      </c>
    </row>
    <row r="58" spans="1:129" x14ac:dyDescent="0.2">
      <c r="A58" s="2" t="s">
        <v>1</v>
      </c>
      <c r="B58" s="105">
        <v>5.5172266928999996</v>
      </c>
      <c r="C58" s="105">
        <v>10.681987469999999</v>
      </c>
    </row>
    <row r="59" spans="1:129" x14ac:dyDescent="0.2">
      <c r="A59" s="2" t="s">
        <v>2</v>
      </c>
      <c r="B59" s="105">
        <v>3.6371528972</v>
      </c>
      <c r="C59" s="105">
        <v>8.9167605810000001</v>
      </c>
    </row>
    <row r="60" spans="1:129" x14ac:dyDescent="0.2">
      <c r="A60" s="2" t="s">
        <v>3</v>
      </c>
      <c r="B60" s="105">
        <v>3.7306103697999999</v>
      </c>
      <c r="C60" s="105">
        <v>9.7754815340000007</v>
      </c>
    </row>
    <row r="61" spans="1:129" x14ac:dyDescent="0.2">
      <c r="A61" s="2" t="s">
        <v>144</v>
      </c>
      <c r="B61" s="105">
        <v>2.7944661922999998</v>
      </c>
      <c r="C61" s="105">
        <v>10.243066239999999</v>
      </c>
    </row>
    <row r="62" spans="1:129" x14ac:dyDescent="0.2">
      <c r="A62" s="2" t="s">
        <v>5</v>
      </c>
      <c r="B62" s="105">
        <v>5.0179607756999998</v>
      </c>
      <c r="C62" s="105">
        <v>9.9760873409999995</v>
      </c>
    </row>
    <row r="63" spans="1:129" x14ac:dyDescent="0.2">
      <c r="A63" s="2" t="s">
        <v>6</v>
      </c>
      <c r="B63" s="105">
        <v>3.1463273572000001</v>
      </c>
      <c r="C63" s="105">
        <v>9.5204195729999999</v>
      </c>
    </row>
    <row r="64" spans="1:129" x14ac:dyDescent="0.2">
      <c r="A64" s="2" t="s">
        <v>98</v>
      </c>
      <c r="B64" s="105">
        <v>4.3893142560999996</v>
      </c>
      <c r="C64" s="105">
        <v>9.4668398269999994</v>
      </c>
    </row>
    <row r="65" spans="6:12" x14ac:dyDescent="0.2">
      <c r="F65" s="132"/>
      <c r="G65" s="132"/>
      <c r="H65" s="132"/>
      <c r="I65" s="132"/>
      <c r="J65" s="137"/>
      <c r="K65" s="137"/>
      <c r="L65" s="132"/>
    </row>
    <row r="66" spans="6:12" x14ac:dyDescent="0.2">
      <c r="F66" s="132"/>
      <c r="G66" s="132"/>
      <c r="H66" s="132"/>
      <c r="I66" s="132"/>
      <c r="J66" s="137"/>
      <c r="K66" s="137"/>
      <c r="L66" s="132"/>
    </row>
    <row r="67" spans="6:12" x14ac:dyDescent="0.2">
      <c r="F67" s="132"/>
      <c r="G67" s="132"/>
      <c r="H67" s="132"/>
      <c r="I67" s="132"/>
      <c r="J67" s="137"/>
      <c r="K67" s="137"/>
      <c r="L67" s="132"/>
    </row>
    <row r="68" spans="6:12" x14ac:dyDescent="0.2">
      <c r="F68" s="132"/>
      <c r="G68" s="132"/>
      <c r="H68" s="132"/>
      <c r="I68" s="132"/>
      <c r="J68" s="137"/>
      <c r="K68" s="137"/>
      <c r="L68" s="13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R450"/>
  <sheetViews>
    <sheetView workbookViewId="0">
      <pane xSplit="2" ySplit="2" topLeftCell="T414" activePane="bottomRight" state="frozen"/>
      <selection pane="topRight" activeCell="C1" sqref="C1"/>
      <selection pane="bottomLeft" activeCell="A3" sqref="A3"/>
      <selection pane="bottomRight" activeCell="AJ2" sqref="AJ2:AJ449"/>
    </sheetView>
  </sheetViews>
  <sheetFormatPr defaultRowHeight="11.25" x14ac:dyDescent="0.2"/>
  <cols>
    <col min="1" max="1" width="9.140625" style="2"/>
    <col min="2" max="2" width="10.85546875" style="2" bestFit="1" customWidth="1"/>
    <col min="3" max="3" width="9.28515625" style="2" bestFit="1" customWidth="1"/>
    <col min="4" max="6" width="9.140625" style="2" customWidth="1"/>
    <col min="7" max="7" width="11.28515625" style="2" customWidth="1"/>
    <col min="8" max="8" width="9.140625" style="2" customWidth="1"/>
    <col min="9" max="10" width="9.28515625" style="2" bestFit="1" customWidth="1"/>
    <col min="11" max="11" width="9.28515625" style="27" customWidth="1"/>
    <col min="12" max="12" width="12.5703125" style="2" customWidth="1"/>
    <col min="13" max="22" width="9.7109375" style="2" customWidth="1"/>
    <col min="23" max="24" width="9.28515625" style="2" bestFit="1" customWidth="1"/>
    <col min="25" max="25" width="9.28515625" style="27" customWidth="1"/>
    <col min="26" max="26" width="10.7109375" style="2" customWidth="1"/>
    <col min="27" max="36" width="9.5703125" style="2" customWidth="1"/>
    <col min="37" max="37" width="9.28515625" style="2" bestFit="1" customWidth="1"/>
    <col min="38" max="46" width="10.28515625" style="2" customWidth="1"/>
    <col min="47" max="47" width="9.28515625" style="2" bestFit="1" customWidth="1"/>
    <col min="48" max="56" width="10" style="2" customWidth="1"/>
    <col min="57" max="57" width="9.28515625" style="2" bestFit="1" customWidth="1"/>
    <col min="58" max="66" width="9.5703125" style="2" customWidth="1"/>
    <col min="67" max="67" width="9.28515625" style="2" bestFit="1" customWidth="1"/>
    <col min="68" max="68" width="9.5703125" style="2" customWidth="1"/>
    <col min="69" max="71" width="9.28515625" style="2" bestFit="1" customWidth="1"/>
    <col min="72" max="72" width="10.28515625" style="2" customWidth="1"/>
    <col min="73" max="76" width="9.28515625" style="2" bestFit="1" customWidth="1"/>
    <col min="77" max="77" width="12.7109375" style="2" bestFit="1" customWidth="1"/>
    <col min="78" max="85" width="12.5703125" style="2" customWidth="1"/>
    <col min="86" max="86" width="14" style="2" customWidth="1"/>
    <col min="87" max="94" width="12.5703125" style="2" customWidth="1"/>
    <col min="95" max="124" width="9.42578125" style="2" bestFit="1" customWidth="1"/>
    <col min="125" max="125" width="9.5703125" style="2" bestFit="1" customWidth="1"/>
    <col min="126" max="126" width="12.85546875" style="2" bestFit="1" customWidth="1"/>
    <col min="127" max="143" width="12.5703125" style="2" customWidth="1"/>
    <col min="144" max="173" width="9.42578125" style="2" bestFit="1" customWidth="1"/>
    <col min="174" max="174" width="9.7109375" style="2" bestFit="1" customWidth="1"/>
    <col min="175" max="16384" width="9.140625" style="2"/>
  </cols>
  <sheetData>
    <row r="1" spans="1:174" x14ac:dyDescent="0.2">
      <c r="A1" s="151" t="s">
        <v>17</v>
      </c>
      <c r="B1" s="152"/>
      <c r="C1" s="3"/>
      <c r="I1" s="149">
        <v>10</v>
      </c>
      <c r="J1" s="150"/>
      <c r="K1" s="150"/>
      <c r="L1" s="150"/>
      <c r="M1" s="150"/>
      <c r="N1" s="150"/>
      <c r="O1" s="150"/>
      <c r="P1" s="150"/>
      <c r="Q1" s="150"/>
      <c r="R1" s="150"/>
      <c r="S1" s="150"/>
      <c r="T1" s="150"/>
      <c r="U1" s="150"/>
      <c r="V1" s="151"/>
      <c r="W1" s="149">
        <v>90</v>
      </c>
      <c r="X1" s="150"/>
      <c r="Y1" s="150"/>
      <c r="Z1" s="150"/>
      <c r="AA1" s="150"/>
      <c r="AB1" s="150"/>
      <c r="AC1" s="150"/>
      <c r="AD1" s="150"/>
      <c r="AE1" s="150"/>
      <c r="AF1" s="150"/>
      <c r="AG1" s="150"/>
      <c r="AH1" s="150"/>
      <c r="AI1" s="150"/>
      <c r="AJ1" s="151"/>
      <c r="AK1" s="149">
        <v>10</v>
      </c>
      <c r="AL1" s="150"/>
      <c r="AM1" s="150"/>
      <c r="AN1" s="150"/>
      <c r="AO1" s="150"/>
      <c r="AP1" s="150"/>
      <c r="AQ1" s="150"/>
      <c r="AR1" s="150"/>
      <c r="AS1" s="150"/>
      <c r="AT1" s="151"/>
      <c r="AU1" s="149">
        <v>90</v>
      </c>
      <c r="AV1" s="150"/>
      <c r="AW1" s="150"/>
      <c r="AX1" s="150"/>
      <c r="AY1" s="150"/>
      <c r="AZ1" s="150"/>
      <c r="BA1" s="150"/>
      <c r="BB1" s="150"/>
      <c r="BC1" s="150"/>
      <c r="BD1" s="151"/>
      <c r="BE1" s="149">
        <v>10</v>
      </c>
      <c r="BF1" s="150"/>
      <c r="BG1" s="150"/>
      <c r="BH1" s="150"/>
      <c r="BI1" s="150"/>
      <c r="BJ1" s="150"/>
      <c r="BK1" s="150"/>
      <c r="BL1" s="150"/>
      <c r="BM1" s="150"/>
      <c r="BN1" s="151"/>
      <c r="BO1" s="149">
        <v>90</v>
      </c>
      <c r="BP1" s="150"/>
      <c r="BQ1" s="150"/>
      <c r="BR1" s="150"/>
      <c r="BS1" s="150"/>
      <c r="BT1" s="150"/>
      <c r="BU1" s="150"/>
      <c r="BV1" s="150"/>
      <c r="BW1" s="150"/>
      <c r="BX1" s="151"/>
      <c r="BY1" s="149">
        <v>10</v>
      </c>
      <c r="BZ1" s="150"/>
      <c r="CA1" s="150"/>
      <c r="CB1" s="150"/>
      <c r="CC1" s="150"/>
      <c r="CD1" s="150"/>
      <c r="CE1" s="150"/>
      <c r="CF1" s="150"/>
      <c r="CG1" s="150"/>
      <c r="CH1" s="150"/>
      <c r="CI1" s="150"/>
      <c r="CJ1" s="150"/>
      <c r="CK1" s="150"/>
      <c r="CL1" s="150"/>
      <c r="CM1" s="150"/>
      <c r="CN1" s="150"/>
      <c r="CO1" s="150"/>
      <c r="CP1" s="150"/>
      <c r="CQ1" s="150"/>
      <c r="CR1" s="150"/>
      <c r="CS1" s="150"/>
      <c r="CT1" s="150"/>
      <c r="CU1" s="150"/>
      <c r="CV1" s="150"/>
      <c r="CW1" s="150"/>
      <c r="CX1" s="150"/>
      <c r="CY1" s="150"/>
      <c r="CZ1" s="150"/>
      <c r="DA1" s="150"/>
      <c r="DB1" s="150"/>
      <c r="DC1" s="150"/>
      <c r="DD1" s="150"/>
      <c r="DE1" s="150"/>
      <c r="DF1" s="150"/>
      <c r="DG1" s="150"/>
      <c r="DH1" s="150"/>
      <c r="DI1" s="150"/>
      <c r="DJ1" s="150"/>
      <c r="DK1" s="150"/>
      <c r="DL1" s="150"/>
      <c r="DM1" s="150"/>
      <c r="DN1" s="150"/>
      <c r="DO1" s="150"/>
      <c r="DP1" s="150"/>
      <c r="DQ1" s="150"/>
      <c r="DR1" s="150"/>
      <c r="DS1" s="150"/>
      <c r="DT1" s="150"/>
      <c r="DU1" s="151"/>
      <c r="DV1" s="149">
        <v>90</v>
      </c>
      <c r="DW1" s="150"/>
      <c r="DX1" s="150"/>
      <c r="DY1" s="150"/>
      <c r="DZ1" s="150"/>
      <c r="EA1" s="150"/>
      <c r="EB1" s="150"/>
      <c r="EC1" s="150"/>
      <c r="ED1" s="150"/>
      <c r="EE1" s="150"/>
      <c r="EF1" s="150"/>
      <c r="EG1" s="150"/>
      <c r="EH1" s="150"/>
      <c r="EI1" s="150"/>
      <c r="EJ1" s="150"/>
      <c r="EK1" s="150"/>
      <c r="EL1" s="150"/>
      <c r="EM1" s="150"/>
      <c r="EN1" s="150"/>
      <c r="EO1" s="150"/>
      <c r="EP1" s="150"/>
      <c r="EQ1" s="150"/>
      <c r="ER1" s="150"/>
      <c r="ES1" s="150"/>
      <c r="ET1" s="150"/>
      <c r="EU1" s="150"/>
      <c r="EV1" s="150"/>
      <c r="EW1" s="150"/>
      <c r="EX1" s="150"/>
      <c r="EY1" s="150"/>
      <c r="EZ1" s="150"/>
      <c r="FA1" s="150"/>
      <c r="FB1" s="150"/>
      <c r="FC1" s="150"/>
      <c r="FD1" s="150"/>
      <c r="FE1" s="150"/>
      <c r="FF1" s="150"/>
      <c r="FG1" s="150"/>
      <c r="FH1" s="150"/>
      <c r="FI1" s="150"/>
      <c r="FJ1" s="150"/>
      <c r="FK1" s="150"/>
      <c r="FL1" s="150"/>
      <c r="FM1" s="150"/>
      <c r="FN1" s="150"/>
      <c r="FO1" s="150"/>
      <c r="FP1" s="150"/>
      <c r="FQ1" s="150"/>
      <c r="FR1" s="151"/>
    </row>
    <row r="2" spans="1:174" ht="57" thickBot="1" x14ac:dyDescent="0.25">
      <c r="A2" s="29" t="s">
        <v>10</v>
      </c>
      <c r="B2" s="30" t="s">
        <v>7</v>
      </c>
      <c r="C2" s="31" t="s">
        <v>15</v>
      </c>
      <c r="D2" s="32" t="s">
        <v>16</v>
      </c>
      <c r="E2" s="32" t="s">
        <v>160</v>
      </c>
      <c r="F2" s="32" t="s">
        <v>130</v>
      </c>
      <c r="G2" s="32" t="s">
        <v>158</v>
      </c>
      <c r="H2" s="32" t="s">
        <v>128</v>
      </c>
      <c r="I2" s="31" t="s">
        <v>35</v>
      </c>
      <c r="J2" s="32" t="s">
        <v>34</v>
      </c>
      <c r="K2" s="139" t="s">
        <v>170</v>
      </c>
      <c r="L2" s="32" t="s">
        <v>163</v>
      </c>
      <c r="M2" s="32" t="s">
        <v>18</v>
      </c>
      <c r="N2" s="32" t="s">
        <v>84</v>
      </c>
      <c r="O2" s="32" t="s">
        <v>27</v>
      </c>
      <c r="P2" s="32" t="s">
        <v>28</v>
      </c>
      <c r="Q2" s="32" t="s">
        <v>29</v>
      </c>
      <c r="R2" s="32" t="s">
        <v>30</v>
      </c>
      <c r="S2" s="32" t="s">
        <v>31</v>
      </c>
      <c r="T2" s="32" t="s">
        <v>36</v>
      </c>
      <c r="U2" s="32" t="s">
        <v>32</v>
      </c>
      <c r="V2" s="33" t="s">
        <v>33</v>
      </c>
      <c r="W2" s="31" t="s">
        <v>35</v>
      </c>
      <c r="X2" s="32" t="s">
        <v>34</v>
      </c>
      <c r="Y2" s="139" t="s">
        <v>169</v>
      </c>
      <c r="Z2" s="32" t="s">
        <v>132</v>
      </c>
      <c r="AA2" s="32" t="s">
        <v>18</v>
      </c>
      <c r="AB2" s="32" t="s">
        <v>84</v>
      </c>
      <c r="AC2" s="32" t="s">
        <v>27</v>
      </c>
      <c r="AD2" s="32" t="s">
        <v>28</v>
      </c>
      <c r="AE2" s="32" t="s">
        <v>29</v>
      </c>
      <c r="AF2" s="32" t="s">
        <v>30</v>
      </c>
      <c r="AG2" s="32" t="s">
        <v>31</v>
      </c>
      <c r="AH2" s="32" t="s">
        <v>36</v>
      </c>
      <c r="AI2" s="32" t="s">
        <v>32</v>
      </c>
      <c r="AJ2" s="33" t="s">
        <v>33</v>
      </c>
      <c r="AK2" s="31" t="s">
        <v>35</v>
      </c>
      <c r="AL2" s="32" t="s">
        <v>19</v>
      </c>
      <c r="AM2" s="32" t="s">
        <v>20</v>
      </c>
      <c r="AN2" s="32" t="s">
        <v>21</v>
      </c>
      <c r="AO2" s="32" t="s">
        <v>22</v>
      </c>
      <c r="AP2" s="32" t="s">
        <v>23</v>
      </c>
      <c r="AQ2" s="32" t="s">
        <v>24</v>
      </c>
      <c r="AR2" s="32" t="s">
        <v>37</v>
      </c>
      <c r="AS2" s="32" t="s">
        <v>25</v>
      </c>
      <c r="AT2" s="33" t="s">
        <v>26</v>
      </c>
      <c r="AU2" s="31" t="s">
        <v>35</v>
      </c>
      <c r="AV2" s="32" t="s">
        <v>19</v>
      </c>
      <c r="AW2" s="32" t="s">
        <v>20</v>
      </c>
      <c r="AX2" s="32" t="s">
        <v>21</v>
      </c>
      <c r="AY2" s="32" t="s">
        <v>22</v>
      </c>
      <c r="AZ2" s="32" t="s">
        <v>23</v>
      </c>
      <c r="BA2" s="32" t="s">
        <v>24</v>
      </c>
      <c r="BB2" s="32" t="s">
        <v>37</v>
      </c>
      <c r="BC2" s="32" t="s">
        <v>25</v>
      </c>
      <c r="BD2" s="33" t="s">
        <v>26</v>
      </c>
      <c r="BE2" s="31" t="s">
        <v>35</v>
      </c>
      <c r="BF2" s="32" t="s">
        <v>147</v>
      </c>
      <c r="BG2" s="32" t="s">
        <v>148</v>
      </c>
      <c r="BH2" s="32" t="s">
        <v>149</v>
      </c>
      <c r="BI2" s="32" t="s">
        <v>150</v>
      </c>
      <c r="BJ2" s="32" t="s">
        <v>151</v>
      </c>
      <c r="BK2" s="32" t="s">
        <v>152</v>
      </c>
      <c r="BL2" s="32" t="s">
        <v>153</v>
      </c>
      <c r="BM2" s="32" t="s">
        <v>154</v>
      </c>
      <c r="BN2" s="33" t="s">
        <v>155</v>
      </c>
      <c r="BO2" s="31" t="s">
        <v>35</v>
      </c>
      <c r="BP2" s="32" t="s">
        <v>147</v>
      </c>
      <c r="BQ2" s="32" t="s">
        <v>148</v>
      </c>
      <c r="BR2" s="32" t="s">
        <v>149</v>
      </c>
      <c r="BS2" s="32" t="s">
        <v>150</v>
      </c>
      <c r="BT2" s="32" t="s">
        <v>151</v>
      </c>
      <c r="BU2" s="32" t="s">
        <v>152</v>
      </c>
      <c r="BV2" s="32" t="s">
        <v>153</v>
      </c>
      <c r="BW2" s="32" t="s">
        <v>154</v>
      </c>
      <c r="BX2" s="33" t="s">
        <v>155</v>
      </c>
      <c r="BY2" s="6" t="s">
        <v>100</v>
      </c>
      <c r="BZ2" s="6" t="s">
        <v>101</v>
      </c>
      <c r="CA2" s="7" t="s">
        <v>39</v>
      </c>
      <c r="CB2" s="7" t="s">
        <v>40</v>
      </c>
      <c r="CC2" s="7" t="s">
        <v>41</v>
      </c>
      <c r="CD2" s="7" t="s">
        <v>42</v>
      </c>
      <c r="CE2" s="7" t="s">
        <v>43</v>
      </c>
      <c r="CF2" s="7" t="s">
        <v>44</v>
      </c>
      <c r="CG2" s="7" t="s">
        <v>45</v>
      </c>
      <c r="CH2" s="7" t="s">
        <v>46</v>
      </c>
      <c r="CI2" s="7" t="s">
        <v>47</v>
      </c>
      <c r="CJ2" s="8" t="s">
        <v>48</v>
      </c>
      <c r="CK2" s="8" t="s">
        <v>102</v>
      </c>
      <c r="CL2" s="8" t="s">
        <v>103</v>
      </c>
      <c r="CM2" s="8" t="s">
        <v>49</v>
      </c>
      <c r="CN2" s="8" t="s">
        <v>50</v>
      </c>
      <c r="CO2" s="8" t="s">
        <v>51</v>
      </c>
      <c r="CP2" s="8" t="s">
        <v>52</v>
      </c>
      <c r="CQ2" s="8" t="s">
        <v>53</v>
      </c>
      <c r="CR2" s="8" t="s">
        <v>54</v>
      </c>
      <c r="CS2" s="8" t="s">
        <v>55</v>
      </c>
      <c r="CT2" s="8" t="s">
        <v>56</v>
      </c>
      <c r="CU2" s="8" t="s">
        <v>57</v>
      </c>
      <c r="CV2" s="8" t="s">
        <v>58</v>
      </c>
      <c r="CW2" s="8" t="s">
        <v>59</v>
      </c>
      <c r="CX2" s="8" t="s">
        <v>60</v>
      </c>
      <c r="CY2" s="8" t="s">
        <v>104</v>
      </c>
      <c r="CZ2" s="8" t="s">
        <v>105</v>
      </c>
      <c r="DA2" s="8" t="s">
        <v>61</v>
      </c>
      <c r="DB2" s="8" t="s">
        <v>106</v>
      </c>
      <c r="DC2" s="8" t="s">
        <v>107</v>
      </c>
      <c r="DD2" s="8" t="s">
        <v>108</v>
      </c>
      <c r="DE2" s="8" t="s">
        <v>109</v>
      </c>
      <c r="DF2" s="8" t="s">
        <v>62</v>
      </c>
      <c r="DG2" s="8" t="s">
        <v>110</v>
      </c>
      <c r="DH2" s="8" t="s">
        <v>111</v>
      </c>
      <c r="DI2" s="8" t="s">
        <v>112</v>
      </c>
      <c r="DJ2" s="8" t="s">
        <v>113</v>
      </c>
      <c r="DK2" s="8" t="s">
        <v>114</v>
      </c>
      <c r="DL2" s="8" t="s">
        <v>63</v>
      </c>
      <c r="DM2" s="8" t="s">
        <v>115</v>
      </c>
      <c r="DN2" s="8" t="s">
        <v>116</v>
      </c>
      <c r="DO2" s="8" t="s">
        <v>64</v>
      </c>
      <c r="DP2" s="8" t="s">
        <v>65</v>
      </c>
      <c r="DQ2" s="8" t="s">
        <v>66</v>
      </c>
      <c r="DR2" s="8" t="s">
        <v>117</v>
      </c>
      <c r="DS2" s="8" t="s">
        <v>118</v>
      </c>
      <c r="DT2" s="8" t="s">
        <v>119</v>
      </c>
      <c r="DU2" s="9" t="s">
        <v>120</v>
      </c>
      <c r="DV2" s="10" t="s">
        <v>100</v>
      </c>
      <c r="DW2" s="6" t="s">
        <v>101</v>
      </c>
      <c r="DX2" s="7" t="s">
        <v>39</v>
      </c>
      <c r="DY2" s="7" t="s">
        <v>40</v>
      </c>
      <c r="DZ2" s="7" t="s">
        <v>41</v>
      </c>
      <c r="EA2" s="7" t="s">
        <v>42</v>
      </c>
      <c r="EB2" s="7" t="s">
        <v>43</v>
      </c>
      <c r="EC2" s="7" t="s">
        <v>44</v>
      </c>
      <c r="ED2" s="7" t="s">
        <v>45</v>
      </c>
      <c r="EE2" s="7" t="s">
        <v>46</v>
      </c>
      <c r="EF2" s="7" t="s">
        <v>47</v>
      </c>
      <c r="EG2" s="8" t="s">
        <v>48</v>
      </c>
      <c r="EH2" s="8" t="s">
        <v>102</v>
      </c>
      <c r="EI2" s="8" t="s">
        <v>103</v>
      </c>
      <c r="EJ2" s="8" t="s">
        <v>49</v>
      </c>
      <c r="EK2" s="8" t="s">
        <v>50</v>
      </c>
      <c r="EL2" s="8" t="s">
        <v>51</v>
      </c>
      <c r="EM2" s="8" t="s">
        <v>52</v>
      </c>
      <c r="EN2" s="8" t="s">
        <v>53</v>
      </c>
      <c r="EO2" s="8" t="s">
        <v>54</v>
      </c>
      <c r="EP2" s="8" t="s">
        <v>55</v>
      </c>
      <c r="EQ2" s="8" t="s">
        <v>56</v>
      </c>
      <c r="ER2" s="8" t="s">
        <v>57</v>
      </c>
      <c r="ES2" s="8" t="s">
        <v>58</v>
      </c>
      <c r="ET2" s="8" t="s">
        <v>59</v>
      </c>
      <c r="EU2" s="8" t="s">
        <v>60</v>
      </c>
      <c r="EV2" s="8" t="s">
        <v>104</v>
      </c>
      <c r="EW2" s="8" t="s">
        <v>105</v>
      </c>
      <c r="EX2" s="8" t="s">
        <v>61</v>
      </c>
      <c r="EY2" s="8" t="s">
        <v>106</v>
      </c>
      <c r="EZ2" s="8" t="s">
        <v>107</v>
      </c>
      <c r="FA2" s="8" t="s">
        <v>108</v>
      </c>
      <c r="FB2" s="8" t="s">
        <v>109</v>
      </c>
      <c r="FC2" s="8" t="s">
        <v>62</v>
      </c>
      <c r="FD2" s="8" t="s">
        <v>110</v>
      </c>
      <c r="FE2" s="8" t="s">
        <v>111</v>
      </c>
      <c r="FF2" s="8" t="s">
        <v>112</v>
      </c>
      <c r="FG2" s="8" t="s">
        <v>113</v>
      </c>
      <c r="FH2" s="8" t="s">
        <v>114</v>
      </c>
      <c r="FI2" s="8" t="s">
        <v>63</v>
      </c>
      <c r="FJ2" s="8" t="s">
        <v>115</v>
      </c>
      <c r="FK2" s="8" t="s">
        <v>116</v>
      </c>
      <c r="FL2" s="8" t="s">
        <v>64</v>
      </c>
      <c r="FM2" s="8" t="s">
        <v>65</v>
      </c>
      <c r="FN2" s="8" t="s">
        <v>66</v>
      </c>
      <c r="FO2" s="8" t="s">
        <v>117</v>
      </c>
      <c r="FP2" s="8" t="s">
        <v>118</v>
      </c>
      <c r="FQ2" s="8" t="s">
        <v>119</v>
      </c>
      <c r="FR2" s="9" t="s">
        <v>120</v>
      </c>
    </row>
    <row r="3" spans="1:174" x14ac:dyDescent="0.2">
      <c r="A3" s="34" t="s">
        <v>0</v>
      </c>
      <c r="B3" s="35">
        <v>2000</v>
      </c>
      <c r="C3" s="36"/>
      <c r="D3" s="37"/>
      <c r="E3" s="37"/>
      <c r="F3" s="37"/>
      <c r="G3" s="125">
        <f>Tracking!G23</f>
        <v>4.6603568027</v>
      </c>
      <c r="H3" s="125">
        <f>Tracking!H20</f>
        <v>10.387340979999999</v>
      </c>
      <c r="I3" s="38">
        <f>Tracking!C23</f>
        <v>8.9009695000000022</v>
      </c>
      <c r="J3" s="39"/>
      <c r="K3" s="39"/>
      <c r="L3" s="37"/>
      <c r="M3" s="107">
        <v>24.574649000000001</v>
      </c>
      <c r="N3" s="108">
        <v>12.574648999999999</v>
      </c>
      <c r="O3" s="107">
        <v>7.2439050000000025</v>
      </c>
      <c r="P3" s="107">
        <v>0.9890230000000001</v>
      </c>
      <c r="Q3" s="107">
        <v>2.2072560000000001</v>
      </c>
      <c r="R3" s="107">
        <v>1.0976999999999999</v>
      </c>
      <c r="S3" s="107">
        <v>9.8158999999999996E-2</v>
      </c>
      <c r="T3" s="107">
        <v>0.67100400000000004</v>
      </c>
      <c r="U3" s="107">
        <v>0.26760250000000002</v>
      </c>
      <c r="V3" s="109">
        <v>12</v>
      </c>
      <c r="W3" s="38">
        <f>Tracking!B23</f>
        <v>20.7527680952381</v>
      </c>
      <c r="X3" s="37"/>
      <c r="Y3" s="39"/>
      <c r="Z3" s="37"/>
      <c r="AA3" s="107">
        <v>83.817589047619066</v>
      </c>
      <c r="AB3" s="108">
        <v>71.817589047619066</v>
      </c>
      <c r="AC3" s="107">
        <v>48.497903333333333</v>
      </c>
      <c r="AD3" s="107">
        <v>8.4335599999999999</v>
      </c>
      <c r="AE3" s="107">
        <v>7.2967466666666674</v>
      </c>
      <c r="AF3" s="107">
        <v>4.152047619047619</v>
      </c>
      <c r="AG3" s="107">
        <v>0.28869</v>
      </c>
      <c r="AH3" s="107">
        <v>1.9027857142857141</v>
      </c>
      <c r="AI3" s="107">
        <v>1.2458552380952379</v>
      </c>
      <c r="AJ3" s="109">
        <v>12</v>
      </c>
      <c r="AK3" s="74">
        <f>I3</f>
        <v>8.9009695000000022</v>
      </c>
      <c r="AL3" s="117">
        <f t="shared" ref="AL3" si="0">M3/M3</f>
        <v>1</v>
      </c>
      <c r="AM3" s="117">
        <f t="shared" ref="AM3" si="1">O3/M3</f>
        <v>0.29477145329725779</v>
      </c>
      <c r="AN3" s="117">
        <f t="shared" ref="AN3" si="2">P3/M3</f>
        <v>4.0245661291032075E-2</v>
      </c>
      <c r="AO3" s="117">
        <f t="shared" ref="AO3" si="3">Q3/M3</f>
        <v>8.9818414090064927E-2</v>
      </c>
      <c r="AP3" s="117">
        <f t="shared" ref="AP3" si="4">R3/M3</f>
        <v>4.4667982846876057E-2</v>
      </c>
      <c r="AQ3" s="117">
        <f t="shared" ref="AQ3" si="5">S3/M3</f>
        <v>3.9943195119490817E-3</v>
      </c>
      <c r="AR3" s="117">
        <f t="shared" ref="AR3" si="6">T3/M3</f>
        <v>2.7304723660549538E-2</v>
      </c>
      <c r="AS3" s="117">
        <f t="shared" ref="AS3" si="7">U3/M3</f>
        <v>1.0889372214431222E-2</v>
      </c>
      <c r="AT3" s="118">
        <f t="shared" ref="AT3" si="8">V3/M3</f>
        <v>0.48830809343400999</v>
      </c>
      <c r="AU3" s="74">
        <f>W3</f>
        <v>20.7527680952381</v>
      </c>
      <c r="AV3" s="117">
        <f>AA3/AA3</f>
        <v>1</v>
      </c>
      <c r="AW3" s="117">
        <f>AC3/AA3</f>
        <v>0.57861248318393343</v>
      </c>
      <c r="AX3" s="117">
        <f>AD3/AA3</f>
        <v>0.10061802177593851</v>
      </c>
      <c r="AY3" s="117">
        <f>AE3/AA3</f>
        <v>8.7055076978188747E-2</v>
      </c>
      <c r="AZ3" s="117">
        <f>AF3/AA3</f>
        <v>4.9536710208745414E-2</v>
      </c>
      <c r="BA3" s="117">
        <f>AG3/AA3</f>
        <v>3.4442651390985167E-3</v>
      </c>
      <c r="BB3" s="117">
        <f>AH3/AA3</f>
        <v>2.2701508548577908E-2</v>
      </c>
      <c r="BC3" s="117">
        <f>AI3/AA3</f>
        <v>1.4863887785980499E-2</v>
      </c>
      <c r="BD3" s="117">
        <f>AJ3/AA3</f>
        <v>0.14316804069826528</v>
      </c>
      <c r="BE3" s="74">
        <f>I3</f>
        <v>8.9009695000000022</v>
      </c>
      <c r="BF3" s="119">
        <f>BE3</f>
        <v>8.9009695000000022</v>
      </c>
      <c r="BG3" s="119">
        <f>BE3*AM3</f>
        <v>2.6237517152695666</v>
      </c>
      <c r="BH3" s="119">
        <f>BE3*AN3</f>
        <v>0.35822540365880723</v>
      </c>
      <c r="BI3" s="119">
        <f>BE3*AO3</f>
        <v>0.79947096435403842</v>
      </c>
      <c r="BJ3" s="119">
        <f>BE3*AP3</f>
        <v>0.39758835294656708</v>
      </c>
      <c r="BK3" s="119">
        <f>BE3*AQ3</f>
        <v>3.5553316149113674E-2</v>
      </c>
      <c r="BL3" s="119">
        <f>BE3*AR3</f>
        <v>0.24303851250847985</v>
      </c>
      <c r="BM3" s="119">
        <f>BE3*AS3</f>
        <v>9.6925969954799795E-2</v>
      </c>
      <c r="BN3" s="120">
        <f>BE3*AT3</f>
        <v>4.3464154462592743</v>
      </c>
      <c r="BO3" s="74">
        <f>W3</f>
        <v>20.7527680952381</v>
      </c>
      <c r="BP3" s="119">
        <f>BO3</f>
        <v>20.7527680952381</v>
      </c>
      <c r="BQ3" s="119">
        <f>BO3*AW3</f>
        <v>12.007810680526026</v>
      </c>
      <c r="BR3" s="119">
        <f>BO3*AX3</f>
        <v>2.0881024721176691</v>
      </c>
      <c r="BS3" s="119">
        <f>BO3*AY3</f>
        <v>1.8066338240414523</v>
      </c>
      <c r="BT3" s="119">
        <f>BO3*AZ3</f>
        <v>1.0280238591631072</v>
      </c>
      <c r="BU3" s="119">
        <f>BO3*BA3</f>
        <v>7.1478035690224512E-2</v>
      </c>
      <c r="BV3" s="119">
        <f>BO3*BB3</f>
        <v>0.47111914232070257</v>
      </c>
      <c r="BW3" s="119">
        <f>BO3*BC3</f>
        <v>0.3084668162160954</v>
      </c>
      <c r="BX3" s="120">
        <f>BO3*BD3</f>
        <v>2.9711331472607094</v>
      </c>
      <c r="BY3" s="111">
        <v>2.9254899999999995</v>
      </c>
      <c r="BZ3" s="112">
        <v>1.8122199999999999</v>
      </c>
      <c r="CA3" s="112"/>
      <c r="CB3" s="112">
        <v>1.9089379999999996</v>
      </c>
      <c r="CC3" s="112">
        <v>0.81492600000000004</v>
      </c>
      <c r="CD3" s="112">
        <v>0.103007</v>
      </c>
      <c r="CE3" s="112">
        <v>0.74546099999999993</v>
      </c>
      <c r="CF3" s="112">
        <v>0.10976999999999999</v>
      </c>
      <c r="CG3" s="112">
        <v>9.8158999999999996E-2</v>
      </c>
      <c r="CH3" s="112">
        <v>1.1183400000000003</v>
      </c>
      <c r="CI3" s="112">
        <v>3.7616499999999997E-2</v>
      </c>
      <c r="CJ3" s="112">
        <v>3.3139999999999997E-3</v>
      </c>
      <c r="CK3" s="112">
        <v>1.4300000000000001E-4</v>
      </c>
      <c r="CL3" s="112">
        <v>6.5850000000000012E-4</v>
      </c>
      <c r="CM3" s="112">
        <v>5.862E-3</v>
      </c>
      <c r="CN3" s="112">
        <v>0.12911</v>
      </c>
      <c r="CO3" s="112">
        <v>5.767499999999999E-2</v>
      </c>
      <c r="CP3" s="112">
        <v>4.9549999999999993E-3</v>
      </c>
      <c r="CQ3" s="112">
        <v>2.3970000000000002E-2</v>
      </c>
      <c r="CR3" s="112">
        <v>6.5504999999999994E-2</v>
      </c>
      <c r="CS3" s="112">
        <v>0.14685500000000001</v>
      </c>
      <c r="CT3" s="112">
        <v>9.5695000000000002E-2</v>
      </c>
      <c r="CU3" s="112">
        <v>8.2119999999999999E-2</v>
      </c>
      <c r="CV3" s="112">
        <v>0.41414499999999999</v>
      </c>
      <c r="CW3" s="112">
        <v>1.8865E-2</v>
      </c>
      <c r="CX3" s="112">
        <v>9.2984999999999995E-3</v>
      </c>
      <c r="CY3" s="112">
        <v>5.7649999999999997E-4</v>
      </c>
      <c r="CZ3" s="112">
        <v>5.6999999999999996E-5</v>
      </c>
      <c r="DA3" s="112">
        <v>5.4720000000000012E-3</v>
      </c>
      <c r="DB3" s="112">
        <v>6.6699999999999995E-4</v>
      </c>
      <c r="DC3" s="112">
        <v>2.9754999999999998E-3</v>
      </c>
      <c r="DD3" s="112">
        <v>2.5300000000000002E-4</v>
      </c>
      <c r="DE3" s="112">
        <v>9.7999999999999997E-5</v>
      </c>
      <c r="DF3" s="112">
        <v>7.984999999999999E-2</v>
      </c>
      <c r="DG3" s="112">
        <v>1.6849999999999997E-2</v>
      </c>
      <c r="DH3" s="112">
        <v>8.699999999999999E-4</v>
      </c>
      <c r="DI3" s="112">
        <v>1.8384000000000001E-2</v>
      </c>
      <c r="DJ3" s="112">
        <v>4.8999999999999998E-5</v>
      </c>
      <c r="DK3" s="112">
        <v>4.7000000000000004E-5</v>
      </c>
      <c r="DL3" s="112">
        <v>2.3462000000000004E-2</v>
      </c>
      <c r="DM3" s="112">
        <v>3.7150000000000002E-2</v>
      </c>
      <c r="DN3" s="112">
        <v>4.2000000000000004E-5</v>
      </c>
      <c r="DO3" s="112">
        <v>0.55530999999999997</v>
      </c>
      <c r="DP3" s="112">
        <v>0.1975575</v>
      </c>
      <c r="DQ3" s="112">
        <v>1.8890000000000001E-3</v>
      </c>
      <c r="DR3" s="112">
        <v>2.5420000000000004E-3</v>
      </c>
      <c r="DS3" s="112">
        <v>2.0794999999999993E-3</v>
      </c>
      <c r="DT3" s="112">
        <v>1.2500000000000001E-5</v>
      </c>
      <c r="DU3" s="113">
        <v>177.11611949999997</v>
      </c>
      <c r="DV3" s="111">
        <v>12.284600000000001</v>
      </c>
      <c r="DW3" s="112">
        <v>9.1132904761904747</v>
      </c>
      <c r="DX3" s="112"/>
      <c r="DY3" s="112">
        <v>8.742166666666666</v>
      </c>
      <c r="DZ3" s="112">
        <v>4.7062104761904759</v>
      </c>
      <c r="EA3" s="112">
        <v>0.8648219047619049</v>
      </c>
      <c r="EB3" s="112">
        <v>2.2638771428571425</v>
      </c>
      <c r="EC3" s="112">
        <v>0.41520476190476191</v>
      </c>
      <c r="ED3" s="112">
        <v>0.28869</v>
      </c>
      <c r="EE3" s="112">
        <v>3.1713095238095241</v>
      </c>
      <c r="EF3" s="112">
        <v>0.20336095238095236</v>
      </c>
      <c r="EG3" s="112">
        <v>6.6595238095238096E-3</v>
      </c>
      <c r="EH3" s="112">
        <v>5.2952380952380948E-4</v>
      </c>
      <c r="EI3" s="112">
        <v>2.834285714285715E-3</v>
      </c>
      <c r="EJ3" s="112">
        <v>2.811476190476191E-2</v>
      </c>
      <c r="EK3" s="112">
        <v>0.46638571428571424</v>
      </c>
      <c r="EL3" s="112">
        <v>6.7599999999999993E-2</v>
      </c>
      <c r="EM3" s="112">
        <v>7.1380952380952368E-3</v>
      </c>
      <c r="EN3" s="112">
        <v>0.10154761904761904</v>
      </c>
      <c r="EO3" s="112">
        <v>0.27199999999999996</v>
      </c>
      <c r="EP3" s="112">
        <v>0.35367619047619042</v>
      </c>
      <c r="EQ3" s="112">
        <v>0.40456666666666669</v>
      </c>
      <c r="ER3" s="112">
        <v>0.12591904761904762</v>
      </c>
      <c r="ES3" s="112">
        <v>1.2577095238095237</v>
      </c>
      <c r="ET3" s="112">
        <v>-7.3376190476190456E-2</v>
      </c>
      <c r="EU3" s="112">
        <v>5.5625714285714285E-2</v>
      </c>
      <c r="EV3" s="112">
        <v>9.0666666666666673E-4</v>
      </c>
      <c r="EW3" s="112">
        <v>7.4095238095238099E-4</v>
      </c>
      <c r="EX3" s="112">
        <v>2.7108571428571433E-2</v>
      </c>
      <c r="EY3" s="112">
        <v>1.5728571428571428E-3</v>
      </c>
      <c r="EZ3" s="112">
        <v>0</v>
      </c>
      <c r="FA3" s="112">
        <v>1.5252380952380951E-3</v>
      </c>
      <c r="FB3" s="112">
        <v>7.0571428571428575E-4</v>
      </c>
      <c r="FC3" s="112">
        <v>0.67040476190476195</v>
      </c>
      <c r="FD3" s="112">
        <v>2.7638095238095246E-2</v>
      </c>
      <c r="FE3" s="112">
        <v>0</v>
      </c>
      <c r="FF3" s="112">
        <v>3.645904761904762E-2</v>
      </c>
      <c r="FG3" s="112">
        <v>2.5714285714285714E-5</v>
      </c>
      <c r="FH3" s="112">
        <v>6.6714285714285703E-4</v>
      </c>
      <c r="FI3" s="112">
        <v>5.8861428571428565E-2</v>
      </c>
      <c r="FJ3" s="112">
        <v>0.28516666666666673</v>
      </c>
      <c r="FK3" s="112">
        <v>2.6904761904761901E-4</v>
      </c>
      <c r="FL3" s="112">
        <v>3.5636619047619047</v>
      </c>
      <c r="FM3" s="112">
        <v>1.1408995238095239</v>
      </c>
      <c r="FN3" s="112">
        <v>5.0442857142857147E-3</v>
      </c>
      <c r="FO3" s="112">
        <v>3.1547619047619041E-3</v>
      </c>
      <c r="FP3" s="112">
        <v>5.9480952380952384E-3</v>
      </c>
      <c r="FQ3" s="112">
        <v>2.2857142857142858E-5</v>
      </c>
      <c r="FR3" s="113">
        <v>53.007457619047607</v>
      </c>
    </row>
    <row r="4" spans="1:174" x14ac:dyDescent="0.2">
      <c r="A4" s="2" t="s">
        <v>0</v>
      </c>
      <c r="B4" s="21">
        <v>2001</v>
      </c>
      <c r="C4" s="20"/>
      <c r="D4" s="15"/>
      <c r="E4" s="15"/>
      <c r="F4" s="15"/>
      <c r="G4" s="42">
        <f>G3</f>
        <v>4.6603568027</v>
      </c>
      <c r="H4" s="104">
        <f>H3</f>
        <v>10.387340979999999</v>
      </c>
      <c r="I4" s="38">
        <f>Tracking!C24</f>
        <v>8.8742708333333322</v>
      </c>
      <c r="J4" s="40"/>
      <c r="K4" s="40"/>
      <c r="L4" s="41"/>
      <c r="M4" s="108">
        <v>24.474830416666673</v>
      </c>
      <c r="N4" s="108">
        <v>12.474830416666665</v>
      </c>
      <c r="O4" s="108">
        <v>7.5656137500000007</v>
      </c>
      <c r="P4" s="108">
        <v>1.3663395833333334</v>
      </c>
      <c r="Q4" s="108">
        <v>1.8168150000000003</v>
      </c>
      <c r="R4" s="108">
        <v>0.85883333333333345</v>
      </c>
      <c r="S4" s="108">
        <v>0.13456416666666668</v>
      </c>
      <c r="T4" s="108">
        <v>0.61083499999999991</v>
      </c>
      <c r="U4" s="108">
        <v>0.12182916666666666</v>
      </c>
      <c r="V4" s="110">
        <v>12</v>
      </c>
      <c r="W4" s="38">
        <f>Tracking!B24</f>
        <v>22.374298400000001</v>
      </c>
      <c r="X4" s="41"/>
      <c r="Y4" s="40"/>
      <c r="Z4" s="41"/>
      <c r="AA4" s="108">
        <v>107.41532520000001</v>
      </c>
      <c r="AB4" s="108">
        <v>95.415325200000012</v>
      </c>
      <c r="AC4" s="108">
        <v>73.271410799999998</v>
      </c>
      <c r="AD4" s="108">
        <v>6.3114771999999997</v>
      </c>
      <c r="AE4" s="108">
        <v>9.8357468000000008</v>
      </c>
      <c r="AF4" s="108">
        <v>4.0405199999999999</v>
      </c>
      <c r="AG4" s="108">
        <v>0.57193399999999994</v>
      </c>
      <c r="AH4" s="108">
        <v>1.360592</v>
      </c>
      <c r="AI4" s="108">
        <v>2.3644800000000004E-2</v>
      </c>
      <c r="AJ4" s="110">
        <v>12</v>
      </c>
      <c r="AK4" s="38">
        <f t="shared" ref="AK4:AK19" si="9">I4</f>
        <v>8.8742708333333322</v>
      </c>
      <c r="AL4" s="121">
        <f t="shared" ref="AL4:AL19" si="10">M4/M4</f>
        <v>1</v>
      </c>
      <c r="AM4" s="121">
        <f t="shared" ref="AM4:AM19" si="11">O4/M4</f>
        <v>0.30911812752941609</v>
      </c>
      <c r="AN4" s="121">
        <f t="shared" ref="AN4:AN19" si="12">P4/M4</f>
        <v>5.5826314629044145E-2</v>
      </c>
      <c r="AO4" s="121">
        <f t="shared" ref="AO4:AO19" si="13">Q4/M4</f>
        <v>7.4231975015557214E-2</v>
      </c>
      <c r="AP4" s="121">
        <f t="shared" ref="AP4:AP19" si="14">R4/M4</f>
        <v>3.5090471260160072E-2</v>
      </c>
      <c r="AQ4" s="121">
        <f t="shared" ref="AQ4:AQ19" si="15">S4/M4</f>
        <v>5.4980632909730912E-3</v>
      </c>
      <c r="AR4" s="121">
        <f t="shared" ref="AR4:AR19" si="16">T4/M4</f>
        <v>2.4957680588627833E-2</v>
      </c>
      <c r="AS4" s="121">
        <f t="shared" ref="AS4:AS19" si="17">U4/M4</f>
        <v>4.977732821539977E-3</v>
      </c>
      <c r="AT4" s="122">
        <f t="shared" ref="AT4:AT19" si="18">V4/M4</f>
        <v>0.49029961784038906</v>
      </c>
      <c r="AU4" s="38">
        <f t="shared" ref="AU4:AU19" si="19">W4</f>
        <v>22.374298400000001</v>
      </c>
      <c r="AV4" s="121">
        <f>AA4/AA4</f>
        <v>1</v>
      </c>
      <c r="AW4" s="121">
        <f>AC4/AA4</f>
        <v>0.68213181558193514</v>
      </c>
      <c r="AX4" s="121">
        <f>AD4/AA4</f>
        <v>5.8757697639963941E-2</v>
      </c>
      <c r="AY4" s="121">
        <f>AE4/AA4</f>
        <v>9.156744423280859E-2</v>
      </c>
      <c r="AZ4" s="121">
        <f>AF4/AA4</f>
        <v>3.7615861540025386E-2</v>
      </c>
      <c r="BA4" s="121">
        <f>AG4/AA4</f>
        <v>5.3245102496789713E-3</v>
      </c>
      <c r="BB4" s="121">
        <f>AH4/AA4</f>
        <v>1.266664693763828E-2</v>
      </c>
      <c r="BC4" s="121">
        <f>AI4/AA4</f>
        <v>2.2012501434013254E-4</v>
      </c>
      <c r="BD4" s="122">
        <f>AJ4/AA4</f>
        <v>0.11171590252747285</v>
      </c>
      <c r="BE4" s="38">
        <f t="shared" ref="BE4:BE19" si="20">I4</f>
        <v>8.8742708333333322</v>
      </c>
      <c r="BF4" s="123">
        <f>BE4</f>
        <v>8.8742708333333322</v>
      </c>
      <c r="BG4" s="123">
        <f t="shared" ref="BG4:BG19" si="21">BE4*AM4</f>
        <v>2.7431979831889106</v>
      </c>
      <c r="BH4" s="123">
        <f t="shared" ref="BH4:BH19" si="22">BE4*AN4</f>
        <v>0.4954178356450164</v>
      </c>
      <c r="BI4" s="123">
        <f t="shared" ref="BI4:BI19" si="23">BE4*AO4</f>
        <v>0.65875465078128803</v>
      </c>
      <c r="BJ4" s="123">
        <f t="shared" ref="BJ4:BJ19" si="24">BE4*AP4</f>
        <v>0.31140234563196006</v>
      </c>
      <c r="BK4" s="123">
        <f t="shared" ref="BK4:BK19" si="25">BE4*AQ4</f>
        <v>4.8791302702903175E-2</v>
      </c>
      <c r="BL4" s="123">
        <f t="shared" ref="BL4:BL19" si="26">BE4*AR4</f>
        <v>0.22148121691530945</v>
      </c>
      <c r="BM4" s="123">
        <f t="shared" ref="BM4:BM19" si="27">BE4*AS4</f>
        <v>4.4173749194318254E-2</v>
      </c>
      <c r="BN4" s="124">
        <f t="shared" ref="BN4:BN19" si="28">BE4*AT4</f>
        <v>4.3510515981954434</v>
      </c>
      <c r="BO4" s="38">
        <f t="shared" ref="BO4:BO19" si="29">W4</f>
        <v>22.374298400000001</v>
      </c>
      <c r="BP4" s="123">
        <f>BO4</f>
        <v>22.374298400000001</v>
      </c>
      <c r="BQ4" s="123">
        <f t="shared" ref="BQ4:BQ19" si="30">BO4*AW4</f>
        <v>15.262220789963987</v>
      </c>
      <c r="BR4" s="123">
        <f t="shared" ref="BR4:BR19" si="31">BO4*AX4</f>
        <v>1.314662260293529</v>
      </c>
      <c r="BS4" s="123">
        <f t="shared" ref="BS4:BS19" si="32">BO4*AY4</f>
        <v>2.0487573209902186</v>
      </c>
      <c r="BT4" s="123">
        <f t="shared" ref="BT4:BT19" si="33">BO4*AZ4</f>
        <v>0.84162851066961153</v>
      </c>
      <c r="BU4" s="123">
        <f t="shared" ref="BU4:BU19" si="34">BO4*BA4</f>
        <v>0.11913218116017581</v>
      </c>
      <c r="BV4" s="123">
        <f t="shared" ref="BV4:BV19" si="35">BO4*BB4</f>
        <v>0.28340733831016507</v>
      </c>
      <c r="BW4" s="123">
        <f t="shared" ref="BW4:BW19" si="36">BO4*BC4</f>
        <v>4.9251427561504049E-3</v>
      </c>
      <c r="BX4" s="124">
        <f t="shared" ref="BX4:BX19" si="37">BO4*BD4</f>
        <v>2.4995649391749919</v>
      </c>
      <c r="BY4" s="114">
        <v>2.7709458333333337</v>
      </c>
      <c r="BZ4" s="115">
        <v>1.762341666666666</v>
      </c>
      <c r="CA4" s="115">
        <v>2.7299504166666666</v>
      </c>
      <c r="CB4" s="115">
        <v>1.8458975000000004</v>
      </c>
      <c r="CC4" s="115">
        <v>0.84087041666666673</v>
      </c>
      <c r="CD4" s="115">
        <v>0.14147458333333332</v>
      </c>
      <c r="CE4" s="115">
        <v>0.62249999999999994</v>
      </c>
      <c r="CF4" s="115">
        <v>8.5883333333333353E-2</v>
      </c>
      <c r="CG4" s="115">
        <v>0.13456416666666668</v>
      </c>
      <c r="CH4" s="115">
        <v>1.0180583333333331</v>
      </c>
      <c r="CI4" s="115">
        <v>2.0603333333333335E-2</v>
      </c>
      <c r="CJ4" s="115">
        <v>1.0529999999999999E-2</v>
      </c>
      <c r="CK4" s="115">
        <v>3.375E-5</v>
      </c>
      <c r="CL4" s="115">
        <v>8.3666666666666666E-4</v>
      </c>
      <c r="CM4" s="115">
        <v>6.4958333333333335E-3</v>
      </c>
      <c r="CN4" s="115">
        <v>0.11694166666666667</v>
      </c>
      <c r="CO4" s="115">
        <v>4.3750000000000004E-2</v>
      </c>
      <c r="CP4" s="115">
        <v>1.9624999999999998E-3</v>
      </c>
      <c r="CQ4" s="115">
        <v>2.7654166666666664E-2</v>
      </c>
      <c r="CR4" s="115">
        <v>5.1533333333333341E-2</v>
      </c>
      <c r="CS4" s="115">
        <v>0.10177083333333332</v>
      </c>
      <c r="CT4" s="115">
        <v>8.8104166666666692E-2</v>
      </c>
      <c r="CU4" s="115">
        <v>7.677083333333333E-2</v>
      </c>
      <c r="CV4" s="115">
        <v>0.34583333333333338</v>
      </c>
      <c r="CW4" s="115">
        <v>-2.6250000000000031E-4</v>
      </c>
      <c r="CX4" s="115">
        <v>6.289166666666666E-3</v>
      </c>
      <c r="CY4" s="115">
        <v>9.7291666666666674E-4</v>
      </c>
      <c r="CZ4" s="115">
        <v>1.2749999999999998E-4</v>
      </c>
      <c r="DA4" s="115">
        <v>6.7891666666666682E-3</v>
      </c>
      <c r="DB4" s="115">
        <v>6.9416666666666661E-4</v>
      </c>
      <c r="DC4" s="115">
        <v>4.6029166666666666E-3</v>
      </c>
      <c r="DD4" s="115">
        <v>7.6791666666666675E-4</v>
      </c>
      <c r="DE4" s="115">
        <v>3.3041666666666663E-4</v>
      </c>
      <c r="DF4" s="115">
        <v>0.10967083333333331</v>
      </c>
      <c r="DG4" s="115">
        <v>1.5883333333333333E-2</v>
      </c>
      <c r="DH4" s="115">
        <v>0</v>
      </c>
      <c r="DI4" s="115">
        <v>1.5220416666666665E-2</v>
      </c>
      <c r="DJ4" s="115">
        <v>1.4166666666666662E-4</v>
      </c>
      <c r="DK4" s="115">
        <v>9.9583333333333305E-5</v>
      </c>
      <c r="DL4" s="115">
        <v>3.0332916666666671E-2</v>
      </c>
      <c r="DM4" s="115">
        <v>4.6758749999999995E-2</v>
      </c>
      <c r="DN4" s="115">
        <v>7.2083333333333328E-5</v>
      </c>
      <c r="DO4" s="115">
        <v>0.53628750000000014</v>
      </c>
      <c r="DP4" s="115">
        <v>0.20384749999999999</v>
      </c>
      <c r="DQ4" s="115">
        <v>2.1925E-3</v>
      </c>
      <c r="DR4" s="115">
        <v>1.8254166666666668E-3</v>
      </c>
      <c r="DS4" s="115">
        <v>1.4366666666666666E-3</v>
      </c>
      <c r="DT4" s="115">
        <v>3.375E-5</v>
      </c>
      <c r="DU4" s="116">
        <v>177.2700929166667</v>
      </c>
      <c r="DV4" s="114">
        <v>14.585854166666666</v>
      </c>
      <c r="DW4" s="115">
        <v>12.264955999999998</v>
      </c>
      <c r="DX4" s="115">
        <v>12.123024545454546</v>
      </c>
      <c r="DY4" s="115">
        <v>11.179758400000003</v>
      </c>
      <c r="DZ4" s="115">
        <v>6.689781599999999</v>
      </c>
      <c r="EA4" s="115">
        <v>0.65971559999999996</v>
      </c>
      <c r="EB4" s="115">
        <v>2.850768</v>
      </c>
      <c r="EC4" s="115">
        <v>0.40405200000000008</v>
      </c>
      <c r="ED4" s="115">
        <v>0.57193399999999994</v>
      </c>
      <c r="EE4" s="115">
        <v>2.2676531999999998</v>
      </c>
      <c r="EF4" s="115">
        <v>3.5071999999999998E-3</v>
      </c>
      <c r="EG4" s="115">
        <v>1.46844E-2</v>
      </c>
      <c r="EH4" s="115">
        <v>3.076E-4</v>
      </c>
      <c r="EI4" s="115">
        <v>2.6899999999999997E-3</v>
      </c>
      <c r="EJ4" s="115">
        <v>2.87712E-2</v>
      </c>
      <c r="EK4" s="115">
        <v>0.47189599999999998</v>
      </c>
      <c r="EL4" s="115">
        <v>6.0932000000000007E-2</v>
      </c>
      <c r="EM4" s="115">
        <v>1.3079999999999999E-3</v>
      </c>
      <c r="EN4" s="115">
        <v>8.8607999999999978E-2</v>
      </c>
      <c r="EO4" s="115">
        <v>0.34194800000000003</v>
      </c>
      <c r="EP4" s="115">
        <v>0.52070799999999995</v>
      </c>
      <c r="EQ4" s="115">
        <v>0.50241199999999997</v>
      </c>
      <c r="ER4" s="115">
        <v>0.13008400000000001</v>
      </c>
      <c r="ES4" s="115">
        <v>1.5837599999999998</v>
      </c>
      <c r="ET4" s="115">
        <v>-0.28561999999999999</v>
      </c>
      <c r="EU4" s="115">
        <v>0</v>
      </c>
      <c r="EV4" s="115">
        <v>6.6519999999999991E-4</v>
      </c>
      <c r="EW4" s="115">
        <v>7.7559999999999999E-4</v>
      </c>
      <c r="EX4" s="115">
        <v>3.4414800000000002E-2</v>
      </c>
      <c r="EY4" s="115">
        <v>2.5352000000000009E-3</v>
      </c>
      <c r="EZ4" s="115">
        <v>2.7123999999999998E-3</v>
      </c>
      <c r="FA4" s="115">
        <v>1.0639999999999998E-3</v>
      </c>
      <c r="FB4" s="115">
        <v>1.2279999999999999E-3</v>
      </c>
      <c r="FC4" s="115">
        <v>0.51140800000000008</v>
      </c>
      <c r="FD4" s="115">
        <v>2.0676E-2</v>
      </c>
      <c r="FE4" s="115">
        <v>0</v>
      </c>
      <c r="FF4" s="115">
        <v>4.2842000000000005E-2</v>
      </c>
      <c r="FG4" s="115">
        <v>1.6799999999999999E-4</v>
      </c>
      <c r="FH4" s="115">
        <v>1.0688E-3</v>
      </c>
      <c r="FI4" s="115">
        <v>0.15306319999999998</v>
      </c>
      <c r="FJ4" s="115">
        <v>0.17814319999999997</v>
      </c>
      <c r="FK4" s="115">
        <v>3.1160000000000004E-4</v>
      </c>
      <c r="FL4" s="115">
        <v>5.1962319999999984</v>
      </c>
      <c r="FM4" s="115">
        <v>1.6217651999999998</v>
      </c>
      <c r="FN4" s="115">
        <v>1.16344E-2</v>
      </c>
      <c r="FO4" s="115">
        <v>3.3876000000000006E-3</v>
      </c>
      <c r="FP4" s="115">
        <v>5.9583999999999991E-3</v>
      </c>
      <c r="FQ4" s="115">
        <v>6.8000000000000001E-6</v>
      </c>
      <c r="FR4" s="116">
        <v>47.627562800000007</v>
      </c>
    </row>
    <row r="5" spans="1:174" x14ac:dyDescent="0.2">
      <c r="A5" s="2" t="s">
        <v>0</v>
      </c>
      <c r="B5" s="21">
        <v>2002</v>
      </c>
      <c r="C5" s="20"/>
      <c r="D5" s="15"/>
      <c r="E5" s="15"/>
      <c r="F5" s="15"/>
      <c r="G5" s="42">
        <f>G3</f>
        <v>4.6603568027</v>
      </c>
      <c r="H5" s="104">
        <f>H3</f>
        <v>10.387340979999999</v>
      </c>
      <c r="I5" s="38">
        <f>Tracking!C25</f>
        <v>8.7700729166666651</v>
      </c>
      <c r="J5" s="40"/>
      <c r="K5" s="40"/>
      <c r="L5" s="41"/>
      <c r="M5" s="108">
        <v>24.164558333333336</v>
      </c>
      <c r="N5" s="108">
        <v>12.164558333333334</v>
      </c>
      <c r="O5" s="108">
        <v>6.2921141666666669</v>
      </c>
      <c r="P5" s="108">
        <v>1.0139599999999998</v>
      </c>
      <c r="Q5" s="108">
        <v>2.4589991666666662</v>
      </c>
      <c r="R5" s="108">
        <v>0.85629166666666678</v>
      </c>
      <c r="S5" s="108">
        <v>9.693166666666668E-2</v>
      </c>
      <c r="T5" s="108">
        <v>0.81574708333333346</v>
      </c>
      <c r="U5" s="108">
        <v>0.63051625</v>
      </c>
      <c r="V5" s="110">
        <v>12</v>
      </c>
      <c r="W5" s="38">
        <f>Tracking!B25</f>
        <v>22.909756799999997</v>
      </c>
      <c r="X5" s="41"/>
      <c r="Y5" s="40"/>
      <c r="Z5" s="41"/>
      <c r="AA5" s="108">
        <v>109.51964919999999</v>
      </c>
      <c r="AB5" s="108">
        <v>97.519649199999989</v>
      </c>
      <c r="AC5" s="108">
        <v>74.4633276</v>
      </c>
      <c r="AD5" s="108">
        <v>7.4757399999999983</v>
      </c>
      <c r="AE5" s="108">
        <v>9.3296299999999981</v>
      </c>
      <c r="AF5" s="108">
        <v>3.7231200000000002</v>
      </c>
      <c r="AG5" s="108">
        <v>0.74888160000000004</v>
      </c>
      <c r="AH5" s="108">
        <v>1.4680939999999998</v>
      </c>
      <c r="AI5" s="108">
        <v>0.31085799999999997</v>
      </c>
      <c r="AJ5" s="110">
        <v>12</v>
      </c>
      <c r="AK5" s="38">
        <f t="shared" si="9"/>
        <v>8.7700729166666651</v>
      </c>
      <c r="AL5" s="121">
        <f t="shared" si="10"/>
        <v>1</v>
      </c>
      <c r="AM5" s="121">
        <f t="shared" si="11"/>
        <v>0.26038606126672431</v>
      </c>
      <c r="AN5" s="121">
        <f t="shared" si="12"/>
        <v>4.1960626220149538E-2</v>
      </c>
      <c r="AO5" s="121">
        <f t="shared" si="13"/>
        <v>0.10176056738743067</v>
      </c>
      <c r="AP5" s="121">
        <f t="shared" si="14"/>
        <v>3.5435850093128815E-2</v>
      </c>
      <c r="AQ5" s="121">
        <f t="shared" si="15"/>
        <v>4.011315469935826E-3</v>
      </c>
      <c r="AR5" s="121">
        <f t="shared" si="16"/>
        <v>3.3757996818343121E-2</v>
      </c>
      <c r="AS5" s="121">
        <f t="shared" si="17"/>
        <v>2.6092603940964503E-2</v>
      </c>
      <c r="AT5" s="122">
        <f t="shared" si="18"/>
        <v>0.49659504777485758</v>
      </c>
      <c r="AU5" s="38">
        <f t="shared" si="19"/>
        <v>22.909756799999997</v>
      </c>
      <c r="AV5" s="121">
        <f t="shared" ref="AV5:AV19" si="38">AA5/AA5</f>
        <v>1</v>
      </c>
      <c r="AW5" s="121">
        <f t="shared" ref="AW5:AW19" si="39">AC5/AA5</f>
        <v>0.67990838305205248</v>
      </c>
      <c r="AX5" s="121">
        <f t="shared" ref="AX5:AX19" si="40">AD5/AA5</f>
        <v>6.8259349391707136E-2</v>
      </c>
      <c r="AY5" s="121">
        <f t="shared" ref="AY5:AY19" si="41">AE5/AA5</f>
        <v>8.518681413015336E-2</v>
      </c>
      <c r="AZ5" s="121">
        <f t="shared" ref="AZ5:AZ19" si="42">AF5/AA5</f>
        <v>3.3994995666951064E-2</v>
      </c>
      <c r="BA5" s="121">
        <f t="shared" ref="BA5:BA19" si="43">AG5/AA5</f>
        <v>6.8378743492176937E-3</v>
      </c>
      <c r="BB5" s="121">
        <f t="shared" ref="BB5:BB19" si="44">AH5/AA5</f>
        <v>1.3404845712380167E-2</v>
      </c>
      <c r="BC5" s="121">
        <f t="shared" ref="BC5:BC19" si="45">AI5/AA5</f>
        <v>2.8383765129883195E-3</v>
      </c>
      <c r="BD5" s="122">
        <f t="shared" ref="BD5:BD19" si="46">AJ5/AA5</f>
        <v>0.10956937944611314</v>
      </c>
      <c r="BE5" s="38">
        <f t="shared" si="20"/>
        <v>8.7700729166666651</v>
      </c>
      <c r="BF5" s="123">
        <f t="shared" ref="BF5:BF19" si="47">BE5</f>
        <v>8.7700729166666651</v>
      </c>
      <c r="BG5" s="123">
        <f t="shared" si="21"/>
        <v>2.283604743792806</v>
      </c>
      <c r="BH5" s="123">
        <f t="shared" si="22"/>
        <v>0.3679977515797066</v>
      </c>
      <c r="BI5" s="123">
        <f t="shared" si="23"/>
        <v>0.89244759602913881</v>
      </c>
      <c r="BJ5" s="123">
        <f t="shared" si="24"/>
        <v>0.31077498918080892</v>
      </c>
      <c r="BK5" s="123">
        <f t="shared" si="25"/>
        <v>3.5179529163090202E-2</v>
      </c>
      <c r="BL5" s="123">
        <f t="shared" si="26"/>
        <v>0.29606009361747043</v>
      </c>
      <c r="BM5" s="123">
        <f t="shared" si="27"/>
        <v>0.22883403914796269</v>
      </c>
      <c r="BN5" s="124">
        <f t="shared" si="28"/>
        <v>4.3551747790410671</v>
      </c>
      <c r="BO5" s="38">
        <f t="shared" si="29"/>
        <v>22.909756799999997</v>
      </c>
      <c r="BP5" s="123">
        <f t="shared" ref="BP5:BP19" si="48">BO5</f>
        <v>22.909756799999997</v>
      </c>
      <c r="BQ5" s="123">
        <f t="shared" si="30"/>
        <v>15.576535702003762</v>
      </c>
      <c r="BR5" s="123">
        <f t="shared" si="31"/>
        <v>1.5638050938902381</v>
      </c>
      <c r="BS5" s="123">
        <f t="shared" si="32"/>
        <v>1.9516091942886167</v>
      </c>
      <c r="BT5" s="123">
        <f t="shared" si="33"/>
        <v>0.77881708314690257</v>
      </c>
      <c r="BU5" s="123">
        <f t="shared" si="34"/>
        <v>0.15665403836953562</v>
      </c>
      <c r="BV5" s="123">
        <f t="shared" si="35"/>
        <v>0.30710175521215233</v>
      </c>
      <c r="BW5" s="123">
        <f t="shared" si="36"/>
        <v>6.5026515619394432E-2</v>
      </c>
      <c r="BX5" s="124">
        <f t="shared" si="37"/>
        <v>2.5102078358373703</v>
      </c>
      <c r="BY5" s="114">
        <v>3.0542363636363632</v>
      </c>
      <c r="BZ5" s="115">
        <v>1.7929833333333332</v>
      </c>
      <c r="CA5" s="115">
        <v>3.1475681818181829</v>
      </c>
      <c r="CB5" s="115">
        <v>1.9380495833333338</v>
      </c>
      <c r="CC5" s="115">
        <v>0.72218833333333332</v>
      </c>
      <c r="CD5" s="115">
        <v>0.10959041666666669</v>
      </c>
      <c r="CE5" s="115">
        <v>0.82668749999999991</v>
      </c>
      <c r="CF5" s="115">
        <v>8.5629166666666687E-2</v>
      </c>
      <c r="CG5" s="115">
        <v>9.693166666666668E-2</v>
      </c>
      <c r="CH5" s="115">
        <v>1.3595783333333333</v>
      </c>
      <c r="CI5" s="115">
        <v>9.7020416666666678E-2</v>
      </c>
      <c r="CJ5" s="115">
        <v>4.364583333333334E-3</v>
      </c>
      <c r="CK5" s="115">
        <v>5.333333333333334E-5</v>
      </c>
      <c r="CL5" s="115">
        <v>9.7083333333333342E-4</v>
      </c>
      <c r="CM5" s="115">
        <v>5.7975000000000006E-3</v>
      </c>
      <c r="CN5" s="115">
        <v>0.12961666666666669</v>
      </c>
      <c r="CO5" s="115">
        <v>4.2487500000000004E-2</v>
      </c>
      <c r="CP5" s="115">
        <v>1.6041666666666667E-3</v>
      </c>
      <c r="CQ5" s="115">
        <v>3.9875000000000006E-3</v>
      </c>
      <c r="CR5" s="115">
        <v>6.5454166666666661E-2</v>
      </c>
      <c r="CS5" s="115">
        <v>0.18593333333333337</v>
      </c>
      <c r="CT5" s="115">
        <v>0.11581666666666668</v>
      </c>
      <c r="CU5" s="115">
        <v>8.8079166666666667E-2</v>
      </c>
      <c r="CV5" s="115">
        <v>0.45927083333333335</v>
      </c>
      <c r="CW5" s="115">
        <v>5.4770833333333324E-2</v>
      </c>
      <c r="CX5" s="115">
        <v>1.7244999999999996E-2</v>
      </c>
      <c r="CY5" s="115">
        <v>1.1666666666666668E-5</v>
      </c>
      <c r="CZ5" s="115">
        <v>1.5416666666666668E-4</v>
      </c>
      <c r="DA5" s="115">
        <v>5.3391666666666683E-3</v>
      </c>
      <c r="DB5" s="115">
        <v>6.0499999999999996E-4</v>
      </c>
      <c r="DC5" s="115">
        <v>6.3E-3</v>
      </c>
      <c r="DD5" s="115">
        <v>2.5458333333333339E-4</v>
      </c>
      <c r="DE5" s="115">
        <v>2.4916666666666663E-4</v>
      </c>
      <c r="DF5" s="115">
        <v>8.4954166666666664E-2</v>
      </c>
      <c r="DG5" s="115">
        <v>5.9750000000000003E-3</v>
      </c>
      <c r="DH5" s="115">
        <v>3.8791666666666667E-4</v>
      </c>
      <c r="DI5" s="115">
        <v>1.3820000000000001E-2</v>
      </c>
      <c r="DJ5" s="115">
        <v>1.0541666666666665E-4</v>
      </c>
      <c r="DK5" s="115">
        <v>5.6249999999999992E-5</v>
      </c>
      <c r="DL5" s="115">
        <v>2.3529583333333336E-2</v>
      </c>
      <c r="DM5" s="115">
        <v>6.9632916666666669E-2</v>
      </c>
      <c r="DN5" s="115">
        <v>1.225E-4</v>
      </c>
      <c r="DO5" s="115">
        <v>0.47563749999999999</v>
      </c>
      <c r="DP5" s="115">
        <v>0.17507583333333335</v>
      </c>
      <c r="DQ5" s="115">
        <v>5.7874999999999995E-4</v>
      </c>
      <c r="DR5" s="115">
        <v>4.779166666666668E-4</v>
      </c>
      <c r="DS5" s="115">
        <v>1.9716666666666671E-3</v>
      </c>
      <c r="DT5" s="115">
        <v>7.9166666666666665E-6</v>
      </c>
      <c r="DU5" s="116">
        <v>178.7360270833334</v>
      </c>
      <c r="DV5" s="114">
        <v>14.327156521739129</v>
      </c>
      <c r="DW5" s="115">
        <v>11.772048</v>
      </c>
      <c r="DX5" s="115">
        <v>13.820242173913046</v>
      </c>
      <c r="DY5" s="115">
        <v>11.421877200000001</v>
      </c>
      <c r="DZ5" s="115">
        <v>6.7573532000000025</v>
      </c>
      <c r="EA5" s="115">
        <v>0.75963960000000019</v>
      </c>
      <c r="EB5" s="115">
        <v>2.7393624000000001</v>
      </c>
      <c r="EC5" s="115">
        <v>0.37231200000000003</v>
      </c>
      <c r="ED5" s="115">
        <v>0.74888160000000004</v>
      </c>
      <c r="EE5" s="115">
        <v>2.4468232000000003</v>
      </c>
      <c r="EF5" s="115">
        <v>4.4326800000000006E-2</v>
      </c>
      <c r="EG5" s="115">
        <v>4.82444E-2</v>
      </c>
      <c r="EH5" s="115">
        <v>3.3560000000000008E-4</v>
      </c>
      <c r="EI5" s="115">
        <v>2.9792E-3</v>
      </c>
      <c r="EJ5" s="115">
        <v>3.2033200000000005E-2</v>
      </c>
      <c r="EK5" s="115">
        <v>0.44030399999999992</v>
      </c>
      <c r="EL5" s="115">
        <v>5.0472000000000003E-2</v>
      </c>
      <c r="EM5" s="115">
        <v>1.652E-3</v>
      </c>
      <c r="EN5" s="115">
        <v>0.10493999999999999</v>
      </c>
      <c r="EO5" s="115">
        <v>0.33433200000000002</v>
      </c>
      <c r="EP5" s="115">
        <v>0.47910799999999992</v>
      </c>
      <c r="EQ5" s="115">
        <v>0.48337200000000002</v>
      </c>
      <c r="ER5" s="115">
        <v>0.12011600000000001</v>
      </c>
      <c r="ES5" s="115">
        <v>1.5218679999999996</v>
      </c>
      <c r="ET5" s="115">
        <v>-0.18625600000000003</v>
      </c>
      <c r="EU5" s="115">
        <v>0</v>
      </c>
      <c r="EV5" s="115">
        <v>1.0200000000000001E-4</v>
      </c>
      <c r="EW5" s="115">
        <v>8.6760000000000006E-4</v>
      </c>
      <c r="EX5" s="115">
        <v>4.23392E-2</v>
      </c>
      <c r="EY5" s="115">
        <v>2.0899999999999998E-3</v>
      </c>
      <c r="EZ5" s="115">
        <v>8.5208000000000002E-3</v>
      </c>
      <c r="FA5" s="115">
        <v>9.9719999999999995E-4</v>
      </c>
      <c r="FB5" s="115">
        <v>9.3999999999999997E-4</v>
      </c>
      <c r="FC5" s="115">
        <v>0.58886799999999995</v>
      </c>
      <c r="FD5" s="115">
        <v>1.7268000000000002E-2</v>
      </c>
      <c r="FE5" s="115">
        <v>0</v>
      </c>
      <c r="FF5" s="115">
        <v>5.2766000000000007E-2</v>
      </c>
      <c r="FG5" s="115">
        <v>2.1440000000000001E-4</v>
      </c>
      <c r="FH5" s="115">
        <v>9.2640000000000018E-4</v>
      </c>
      <c r="FI5" s="115">
        <v>0.1883292</v>
      </c>
      <c r="FJ5" s="115">
        <v>0.18213760000000001</v>
      </c>
      <c r="FK5" s="115">
        <v>6.6319999999999986E-4</v>
      </c>
      <c r="FL5" s="115">
        <v>5.0261120000000004</v>
      </c>
      <c r="FM5" s="115">
        <v>1.6381464000000003</v>
      </c>
      <c r="FN5" s="115">
        <v>4.3355999999999985E-3</v>
      </c>
      <c r="FO5" s="115">
        <v>2.5007999999999996E-3</v>
      </c>
      <c r="FP5" s="115">
        <v>5.8595999999999978E-3</v>
      </c>
      <c r="FQ5" s="115">
        <v>8.6799999999999996E-5</v>
      </c>
      <c r="FR5" s="116">
        <v>44.561465599999998</v>
      </c>
    </row>
    <row r="6" spans="1:174" x14ac:dyDescent="0.2">
      <c r="A6" s="2" t="s">
        <v>0</v>
      </c>
      <c r="B6" s="21">
        <v>2003</v>
      </c>
      <c r="C6" s="20"/>
      <c r="D6" s="15"/>
      <c r="E6" s="15"/>
      <c r="F6" s="15"/>
      <c r="G6" s="42">
        <f>G3</f>
        <v>4.6603568027</v>
      </c>
      <c r="H6" s="104">
        <f>H3</f>
        <v>10.387340979999999</v>
      </c>
      <c r="I6" s="38">
        <f>Tracking!C26</f>
        <v>8.7697208333333361</v>
      </c>
      <c r="J6" s="40"/>
      <c r="K6" s="40"/>
      <c r="L6" s="41"/>
      <c r="M6" s="108">
        <v>24.172724166666669</v>
      </c>
      <c r="N6" s="108">
        <v>12.172724166666669</v>
      </c>
      <c r="O6" s="108">
        <v>6.841635833333334</v>
      </c>
      <c r="P6" s="108">
        <v>1.07007125</v>
      </c>
      <c r="Q6" s="108">
        <v>2.0936791666666665</v>
      </c>
      <c r="R6" s="108">
        <v>0.78250000000000008</v>
      </c>
      <c r="S6" s="108">
        <v>0.10046125</v>
      </c>
      <c r="T6" s="108">
        <v>0.61414500000000016</v>
      </c>
      <c r="U6" s="108">
        <v>0.67023499999999991</v>
      </c>
      <c r="V6" s="110">
        <v>12</v>
      </c>
      <c r="W6" s="38">
        <f>Tracking!B26</f>
        <v>22.696693749999998</v>
      </c>
      <c r="X6" s="41"/>
      <c r="Y6" s="40"/>
      <c r="Z6" s="41"/>
      <c r="AA6" s="108">
        <v>116.51901166666666</v>
      </c>
      <c r="AB6" s="108">
        <v>104.51901166666666</v>
      </c>
      <c r="AC6" s="108">
        <v>82.88316416666666</v>
      </c>
      <c r="AD6" s="108">
        <v>5.138217083333334</v>
      </c>
      <c r="AE6" s="108">
        <v>10.371066666666668</v>
      </c>
      <c r="AF6" s="108">
        <v>4.2865833333333327</v>
      </c>
      <c r="AG6" s="108">
        <v>0.42817208333333334</v>
      </c>
      <c r="AH6" s="108">
        <v>1.3471624999999998</v>
      </c>
      <c r="AI6" s="108">
        <v>6.4644999999999994E-2</v>
      </c>
      <c r="AJ6" s="110">
        <v>12</v>
      </c>
      <c r="AK6" s="38">
        <f t="shared" si="9"/>
        <v>8.7697208333333361</v>
      </c>
      <c r="AL6" s="121">
        <f t="shared" si="10"/>
        <v>1</v>
      </c>
      <c r="AM6" s="121">
        <f t="shared" si="11"/>
        <v>0.28303122917224643</v>
      </c>
      <c r="AN6" s="121">
        <f t="shared" si="12"/>
        <v>4.426771441323897E-2</v>
      </c>
      <c r="AO6" s="121">
        <f t="shared" si="13"/>
        <v>8.6613289930879037E-2</v>
      </c>
      <c r="AP6" s="121">
        <f t="shared" si="14"/>
        <v>3.2371196337028486E-2</v>
      </c>
      <c r="AQ6" s="121">
        <f t="shared" si="15"/>
        <v>4.1559755246176394E-3</v>
      </c>
      <c r="AR6" s="121">
        <f t="shared" si="16"/>
        <v>2.5406528273999189E-2</v>
      </c>
      <c r="AS6" s="121">
        <f t="shared" si="17"/>
        <v>2.7726912175013781E-2</v>
      </c>
      <c r="AT6" s="122">
        <f t="shared" si="18"/>
        <v>0.49642729206944641</v>
      </c>
      <c r="AU6" s="38">
        <f t="shared" si="19"/>
        <v>22.696693749999998</v>
      </c>
      <c r="AV6" s="121">
        <f t="shared" si="38"/>
        <v>1</v>
      </c>
      <c r="AW6" s="121">
        <f t="shared" si="39"/>
        <v>0.71132738753205182</v>
      </c>
      <c r="AX6" s="121">
        <f t="shared" si="40"/>
        <v>4.4097671357122031E-2</v>
      </c>
      <c r="AY6" s="121">
        <f t="shared" si="41"/>
        <v>8.9007506314384449E-2</v>
      </c>
      <c r="AZ6" s="121">
        <f t="shared" si="42"/>
        <v>3.6788703165421918E-2</v>
      </c>
      <c r="BA6" s="121">
        <f t="shared" si="43"/>
        <v>3.674697177815346E-3</v>
      </c>
      <c r="BB6" s="121">
        <f t="shared" si="44"/>
        <v>1.1561739845973919E-2</v>
      </c>
      <c r="BC6" s="121">
        <f t="shared" si="45"/>
        <v>5.5480216554646084E-4</v>
      </c>
      <c r="BD6" s="122">
        <f t="shared" si="46"/>
        <v>0.1029874852897754</v>
      </c>
      <c r="BE6" s="38">
        <f t="shared" si="20"/>
        <v>8.7697208333333361</v>
      </c>
      <c r="BF6" s="123">
        <f t="shared" si="47"/>
        <v>8.7697208333333361</v>
      </c>
      <c r="BG6" s="123">
        <f t="shared" si="21"/>
        <v>2.4821048669557912</v>
      </c>
      <c r="BH6" s="123">
        <f t="shared" si="22"/>
        <v>0.3882154973338322</v>
      </c>
      <c r="BI6" s="123">
        <f t="shared" si="23"/>
        <v>0.75957437315037035</v>
      </c>
      <c r="BJ6" s="123">
        <f t="shared" si="24"/>
        <v>0.28388635491676251</v>
      </c>
      <c r="BK6" s="123">
        <f t="shared" si="25"/>
        <v>3.6446745141062754E-2</v>
      </c>
      <c r="BL6" s="123">
        <f t="shared" si="26"/>
        <v>0.22280816030716313</v>
      </c>
      <c r="BM6" s="123">
        <f t="shared" si="27"/>
        <v>0.24315727934522208</v>
      </c>
      <c r="BN6" s="124">
        <f t="shared" si="28"/>
        <v>4.3535287654966774</v>
      </c>
      <c r="BO6" s="38">
        <f t="shared" si="29"/>
        <v>22.696693749999998</v>
      </c>
      <c r="BP6" s="123">
        <f t="shared" si="48"/>
        <v>22.696693749999998</v>
      </c>
      <c r="BQ6" s="123">
        <f t="shared" si="30"/>
        <v>16.144779870802548</v>
      </c>
      <c r="BR6" s="123">
        <f t="shared" si="31"/>
        <v>1.0008713418807456</v>
      </c>
      <c r="BS6" s="123">
        <f t="shared" si="32"/>
        <v>2.0201761122687749</v>
      </c>
      <c r="BT6" s="123">
        <f t="shared" si="33"/>
        <v>0.83498192920523684</v>
      </c>
      <c r="BU6" s="123">
        <f t="shared" si="34"/>
        <v>8.3403476468864188E-2</v>
      </c>
      <c r="BV6" s="123">
        <f t="shared" si="35"/>
        <v>0.26241326850124219</v>
      </c>
      <c r="BW6" s="123">
        <f t="shared" si="36"/>
        <v>1.2592174843244822E-2</v>
      </c>
      <c r="BX6" s="124">
        <f t="shared" si="37"/>
        <v>2.3374754137046621</v>
      </c>
      <c r="BY6" s="114">
        <v>2.7405666666666675</v>
      </c>
      <c r="BZ6" s="115">
        <v>1.7356666666666667</v>
      </c>
      <c r="CA6" s="115">
        <v>2.8493591666666664</v>
      </c>
      <c r="CB6" s="115">
        <v>1.9073520833333333</v>
      </c>
      <c r="CC6" s="115">
        <v>0.80020041666666675</v>
      </c>
      <c r="CD6" s="115">
        <v>0.11740583333333336</v>
      </c>
      <c r="CE6" s="115">
        <v>0.71331749999999994</v>
      </c>
      <c r="CF6" s="115">
        <v>7.8250000000000014E-2</v>
      </c>
      <c r="CG6" s="115">
        <v>0.10046125</v>
      </c>
      <c r="CH6" s="115">
        <v>1.0235749999999999</v>
      </c>
      <c r="CI6" s="115">
        <v>9.7717916666666668E-2</v>
      </c>
      <c r="CJ6" s="115">
        <v>3.1800000000000001E-3</v>
      </c>
      <c r="CK6" s="115">
        <v>5.1666666666666678E-5</v>
      </c>
      <c r="CL6" s="115">
        <v>9.1833333333333339E-4</v>
      </c>
      <c r="CM6" s="115">
        <v>6.5716666666666658E-3</v>
      </c>
      <c r="CN6" s="115">
        <v>0.10584583333333332</v>
      </c>
      <c r="CO6" s="115">
        <v>4.2420833333333345E-2</v>
      </c>
      <c r="CP6" s="115">
        <v>3.995833333333333E-3</v>
      </c>
      <c r="CQ6" s="115">
        <v>2.9716666666666659E-2</v>
      </c>
      <c r="CR6" s="115">
        <v>5.938750000000001E-2</v>
      </c>
      <c r="CS6" s="115">
        <v>0.1366</v>
      </c>
      <c r="CT6" s="115">
        <v>9.5420833333333302E-2</v>
      </c>
      <c r="CU6" s="115">
        <v>7.4141666666666647E-2</v>
      </c>
      <c r="CV6" s="115">
        <v>0.39526666666666671</v>
      </c>
      <c r="CW6" s="115">
        <v>6.5420833333333331E-2</v>
      </c>
      <c r="CX6" s="115">
        <v>2.9742916666666664E-2</v>
      </c>
      <c r="CY6" s="115">
        <v>2.5833333333333332E-5</v>
      </c>
      <c r="CZ6" s="115">
        <v>1.6458333333333331E-4</v>
      </c>
      <c r="DA6" s="115">
        <v>6.2679166666666647E-3</v>
      </c>
      <c r="DB6" s="115">
        <v>5.0583333333333329E-4</v>
      </c>
      <c r="DC6" s="115">
        <v>8.9975000000000003E-3</v>
      </c>
      <c r="DD6" s="115">
        <v>1.9458333333333336E-4</v>
      </c>
      <c r="DE6" s="115">
        <v>2.2416666666666665E-4</v>
      </c>
      <c r="DF6" s="115">
        <v>9.101250000000001E-2</v>
      </c>
      <c r="DG6" s="115">
        <v>1.5962500000000001E-2</v>
      </c>
      <c r="DH6" s="115">
        <v>1.1291666666666667E-4</v>
      </c>
      <c r="DI6" s="115">
        <v>1.323125E-2</v>
      </c>
      <c r="DJ6" s="115">
        <v>5.458333333333333E-5</v>
      </c>
      <c r="DK6" s="115">
        <v>6.2500000000000001E-5</v>
      </c>
      <c r="DL6" s="115">
        <v>2.484083333333334E-2</v>
      </c>
      <c r="DM6" s="115">
        <v>7.6586666666666664E-2</v>
      </c>
      <c r="DN6" s="115">
        <v>8.0416666666666665E-5</v>
      </c>
      <c r="DO6" s="115">
        <v>0.52307916666666665</v>
      </c>
      <c r="DP6" s="115">
        <v>0.19398791666666668</v>
      </c>
      <c r="DQ6" s="115">
        <v>7.4041666666666668E-4</v>
      </c>
      <c r="DR6" s="115">
        <v>6.0750000000000008E-4</v>
      </c>
      <c r="DS6" s="115">
        <v>1.7587499999999999E-3</v>
      </c>
      <c r="DT6" s="115">
        <v>1.7916666666666667E-5</v>
      </c>
      <c r="DU6" s="116">
        <v>178.83184708333332</v>
      </c>
      <c r="DV6" s="114">
        <v>13.894858333333332</v>
      </c>
      <c r="DW6" s="115">
        <v>11.650887500000001</v>
      </c>
      <c r="DX6" s="115">
        <v>13.248328750000004</v>
      </c>
      <c r="DY6" s="115">
        <v>11.680531666666667</v>
      </c>
      <c r="DZ6" s="115">
        <v>7.3019404166666666</v>
      </c>
      <c r="EA6" s="115">
        <v>0.5576724999999999</v>
      </c>
      <c r="EB6" s="115">
        <v>2.9537924999999992</v>
      </c>
      <c r="EC6" s="115">
        <v>0.42865833333333336</v>
      </c>
      <c r="ED6" s="115">
        <v>0.42817208333333334</v>
      </c>
      <c r="EE6" s="115">
        <v>2.2452708333333331</v>
      </c>
      <c r="EF6" s="115">
        <v>1.0293750000000003E-2</v>
      </c>
      <c r="EG6" s="115">
        <v>2.9665833333333336E-2</v>
      </c>
      <c r="EH6" s="115">
        <v>2.966666666666666E-4</v>
      </c>
      <c r="EI6" s="115">
        <v>2.6983333333333325E-3</v>
      </c>
      <c r="EJ6" s="115">
        <v>2.1170833333333333E-2</v>
      </c>
      <c r="EK6" s="115">
        <v>0.41407083333333339</v>
      </c>
      <c r="EL6" s="115">
        <v>9.4783333333333344E-2</v>
      </c>
      <c r="EM6" s="115">
        <v>1.0795833333333333E-2</v>
      </c>
      <c r="EN6" s="115">
        <v>0.10860416666666665</v>
      </c>
      <c r="EO6" s="115">
        <v>0.35792916666666663</v>
      </c>
      <c r="EP6" s="115">
        <v>0.54832083333333326</v>
      </c>
      <c r="EQ6" s="115">
        <v>0.5351499999999999</v>
      </c>
      <c r="ER6" s="115">
        <v>9.0991666666666679E-2</v>
      </c>
      <c r="ES6" s="115">
        <v>1.6409958333333334</v>
      </c>
      <c r="ET6" s="115">
        <v>-0.16035000000000002</v>
      </c>
      <c r="EU6" s="115">
        <v>1.5833333333333333E-5</v>
      </c>
      <c r="EV6" s="115">
        <v>5.5833333333333333E-5</v>
      </c>
      <c r="EW6" s="115">
        <v>7.0708333333333333E-4</v>
      </c>
      <c r="EX6" s="115">
        <v>2.5848333333333334E-2</v>
      </c>
      <c r="EY6" s="115">
        <v>2.0041666666666667E-3</v>
      </c>
      <c r="EZ6" s="115">
        <v>1.2476666666666669E-2</v>
      </c>
      <c r="FA6" s="115">
        <v>7.612500000000001E-4</v>
      </c>
      <c r="FB6" s="115">
        <v>7.899999999999999E-4</v>
      </c>
      <c r="FC6" s="115">
        <v>0.43230416666666655</v>
      </c>
      <c r="FD6" s="115">
        <v>1.874583333333333E-2</v>
      </c>
      <c r="FE6" s="115">
        <v>0</v>
      </c>
      <c r="FF6" s="115">
        <v>4.263458333333333E-2</v>
      </c>
      <c r="FG6" s="115">
        <v>1.0958333333333333E-4</v>
      </c>
      <c r="FH6" s="115">
        <v>8.7708333333333334E-4</v>
      </c>
      <c r="FI6" s="115">
        <v>0.10202916666666667</v>
      </c>
      <c r="FJ6" s="115">
        <v>0.31449374999999996</v>
      </c>
      <c r="FK6" s="115">
        <v>2.7166666666666669E-4</v>
      </c>
      <c r="FL6" s="115">
        <v>5.0361333333333329</v>
      </c>
      <c r="FM6" s="115">
        <v>1.7701675000000003</v>
      </c>
      <c r="FN6" s="115">
        <v>2.3062499999999997E-3</v>
      </c>
      <c r="FO6" s="115">
        <v>2.1162499999999992E-3</v>
      </c>
      <c r="FP6" s="115">
        <v>5.3479166666666675E-3</v>
      </c>
      <c r="FQ6" s="115">
        <v>7.0833333333333338E-6</v>
      </c>
      <c r="FR6" s="116">
        <v>47.317264583333326</v>
      </c>
    </row>
    <row r="7" spans="1:174" x14ac:dyDescent="0.2">
      <c r="A7" s="2" t="s">
        <v>0</v>
      </c>
      <c r="B7" s="21">
        <v>2004</v>
      </c>
      <c r="C7" s="38">
        <f>J7</f>
        <v>8.7755662333333344</v>
      </c>
      <c r="D7" s="42">
        <f>Tracking!I27</f>
        <v>22.014232929047616</v>
      </c>
      <c r="E7" s="42">
        <f>Tracking!N27</f>
        <v>8.7755662333333344</v>
      </c>
      <c r="F7" s="42">
        <f>Tracking!O27</f>
        <v>22.014232929047616</v>
      </c>
      <c r="G7" s="42">
        <f>G3</f>
        <v>4.6603568027</v>
      </c>
      <c r="H7" s="104">
        <f>H3</f>
        <v>10.387340979999999</v>
      </c>
      <c r="I7" s="38">
        <f>Tracking!C27</f>
        <v>8.5627970833333347</v>
      </c>
      <c r="J7" s="42">
        <f>Tracking!Q27</f>
        <v>8.7755662333333344</v>
      </c>
      <c r="K7" s="40"/>
      <c r="L7" s="41"/>
      <c r="M7" s="108">
        <v>23.658058749999999</v>
      </c>
      <c r="N7" s="108">
        <v>11.65805875</v>
      </c>
      <c r="O7" s="108">
        <v>5.857960416666665</v>
      </c>
      <c r="P7" s="108">
        <v>0.94673499999999988</v>
      </c>
      <c r="Q7" s="108">
        <v>2.6046212499999997</v>
      </c>
      <c r="R7" s="108">
        <v>0.75229166666666691</v>
      </c>
      <c r="S7" s="108">
        <v>0.12347541666666667</v>
      </c>
      <c r="T7" s="108">
        <v>0.86631124999999998</v>
      </c>
      <c r="U7" s="108">
        <v>0.50666458333333331</v>
      </c>
      <c r="V7" s="110">
        <v>12</v>
      </c>
      <c r="W7" s="38">
        <f>Tracking!B27</f>
        <v>21.3376476</v>
      </c>
      <c r="X7" s="42">
        <f>Tracking!P27</f>
        <v>22.014232929047616</v>
      </c>
      <c r="Y7" s="40"/>
      <c r="Z7" s="41"/>
      <c r="AA7" s="108">
        <v>94.85685119999998</v>
      </c>
      <c r="AB7" s="108">
        <v>82.856851199999994</v>
      </c>
      <c r="AC7" s="108">
        <v>62.969708799999999</v>
      </c>
      <c r="AD7" s="108">
        <v>6.6607272000000002</v>
      </c>
      <c r="AE7" s="108">
        <v>7.255522</v>
      </c>
      <c r="AF7" s="108">
        <v>3.2797999999999998</v>
      </c>
      <c r="AG7" s="108">
        <v>0.38475039999999999</v>
      </c>
      <c r="AH7" s="108">
        <v>1.2953148000000001</v>
      </c>
      <c r="AI7" s="108">
        <v>1.0110259999999998</v>
      </c>
      <c r="AJ7" s="110">
        <v>12</v>
      </c>
      <c r="AK7" s="38">
        <f t="shared" si="9"/>
        <v>8.5627970833333347</v>
      </c>
      <c r="AL7" s="121">
        <f t="shared" si="10"/>
        <v>1</v>
      </c>
      <c r="AM7" s="121">
        <f t="shared" si="11"/>
        <v>0.24760951346723092</v>
      </c>
      <c r="AN7" s="121">
        <f t="shared" si="12"/>
        <v>4.0017442259500685E-2</v>
      </c>
      <c r="AO7" s="121">
        <f t="shared" si="13"/>
        <v>0.11009446199807073</v>
      </c>
      <c r="AP7" s="121">
        <f t="shared" si="14"/>
        <v>3.1798537429309028E-2</v>
      </c>
      <c r="AQ7" s="121">
        <f t="shared" si="15"/>
        <v>5.2191694158620124E-3</v>
      </c>
      <c r="AR7" s="121">
        <f t="shared" si="16"/>
        <v>3.6618019219349519E-2</v>
      </c>
      <c r="AS7" s="121">
        <f t="shared" si="17"/>
        <v>2.1416152047273672E-2</v>
      </c>
      <c r="AT7" s="122">
        <f t="shared" si="18"/>
        <v>0.50722673938748253</v>
      </c>
      <c r="AU7" s="38">
        <f t="shared" si="19"/>
        <v>21.3376476</v>
      </c>
      <c r="AV7" s="121">
        <f t="shared" si="38"/>
        <v>1</v>
      </c>
      <c r="AW7" s="121">
        <f t="shared" si="39"/>
        <v>0.66383933267226158</v>
      </c>
      <c r="AX7" s="121">
        <f t="shared" si="40"/>
        <v>7.0218725539985052E-2</v>
      </c>
      <c r="AY7" s="121">
        <f t="shared" si="41"/>
        <v>7.6489171928152744E-2</v>
      </c>
      <c r="AZ7" s="121">
        <f t="shared" si="42"/>
        <v>3.4576311131019291E-2</v>
      </c>
      <c r="BA7" s="121">
        <f t="shared" si="43"/>
        <v>4.0561160857930743E-3</v>
      </c>
      <c r="BB7" s="121">
        <f t="shared" si="44"/>
        <v>1.3655469094888113E-2</v>
      </c>
      <c r="BC7" s="121">
        <f t="shared" si="45"/>
        <v>1.0658439397996799E-2</v>
      </c>
      <c r="BD7" s="122">
        <f t="shared" si="46"/>
        <v>0.12650641306550139</v>
      </c>
      <c r="BE7" s="38">
        <f t="shared" si="20"/>
        <v>8.5627970833333347</v>
      </c>
      <c r="BF7" s="123">
        <f t="shared" si="47"/>
        <v>8.5627970833333347</v>
      </c>
      <c r="BG7" s="123">
        <f t="shared" si="21"/>
        <v>2.1202300197227908</v>
      </c>
      <c r="BH7" s="123">
        <f t="shared" si="22"/>
        <v>0.34266123786211261</v>
      </c>
      <c r="BI7" s="123">
        <f t="shared" si="23"/>
        <v>0.94271653808823264</v>
      </c>
      <c r="BJ7" s="123">
        <f t="shared" si="24"/>
        <v>0.27228442355395321</v>
      </c>
      <c r="BK7" s="123">
        <f t="shared" si="25"/>
        <v>4.4690688651565787E-2</v>
      </c>
      <c r="BL7" s="123">
        <f t="shared" si="26"/>
        <v>0.31355266816889005</v>
      </c>
      <c r="BM7" s="123">
        <f t="shared" si="27"/>
        <v>0.18338216428661822</v>
      </c>
      <c r="BN7" s="124">
        <f t="shared" si="28"/>
        <v>4.3432796446158131</v>
      </c>
      <c r="BO7" s="38">
        <f t="shared" si="29"/>
        <v>21.3376476</v>
      </c>
      <c r="BP7" s="123">
        <f t="shared" si="48"/>
        <v>21.3376476</v>
      </c>
      <c r="BQ7" s="123">
        <f t="shared" si="30"/>
        <v>14.164769743579884</v>
      </c>
      <c r="BR7" s="123">
        <f t="shared" si="31"/>
        <v>1.4983024204933209</v>
      </c>
      <c r="BS7" s="123">
        <f t="shared" si="32"/>
        <v>1.6320989958187357</v>
      </c>
      <c r="BT7" s="123">
        <f t="shared" si="33"/>
        <v>0.73777714222164703</v>
      </c>
      <c r="BU7" s="123">
        <f t="shared" si="34"/>
        <v>8.654797566334399E-2</v>
      </c>
      <c r="BV7" s="123">
        <f t="shared" si="35"/>
        <v>0.29137558735941355</v>
      </c>
      <c r="BW7" s="123">
        <f t="shared" si="36"/>
        <v>0.22742602384041186</v>
      </c>
      <c r="BX7" s="124">
        <f t="shared" si="37"/>
        <v>2.6993492611317045</v>
      </c>
      <c r="BY7" s="114">
        <v>3.0658478260869564</v>
      </c>
      <c r="BZ7" s="115">
        <v>1.6680333333333335</v>
      </c>
      <c r="CA7" s="115">
        <v>3.2719730434782606</v>
      </c>
      <c r="CB7" s="115">
        <v>1.922655</v>
      </c>
      <c r="CC7" s="115">
        <v>0.6692800000000001</v>
      </c>
      <c r="CD7" s="115">
        <v>0.10198541666666668</v>
      </c>
      <c r="CE7" s="115">
        <v>0.87709500000000018</v>
      </c>
      <c r="CF7" s="115">
        <v>7.522916666666668E-2</v>
      </c>
      <c r="CG7" s="115">
        <v>0.12347541666666667</v>
      </c>
      <c r="CH7" s="115">
        <v>1.4438520833333335</v>
      </c>
      <c r="CI7" s="115">
        <v>7.5589583333333321E-2</v>
      </c>
      <c r="CJ7" s="115">
        <v>1.1811250000000001E-2</v>
      </c>
      <c r="CK7" s="115">
        <v>1.0458333333333333E-4</v>
      </c>
      <c r="CL7" s="115">
        <v>9.9875000000000007E-4</v>
      </c>
      <c r="CM7" s="115">
        <v>5.6324999999999995E-3</v>
      </c>
      <c r="CN7" s="115">
        <v>0.11660416666666663</v>
      </c>
      <c r="CO7" s="115">
        <v>4.7625000000000008E-2</v>
      </c>
      <c r="CP7" s="115">
        <v>1.7833333333333332E-3</v>
      </c>
      <c r="CQ7" s="115">
        <v>2.5137499999999997E-2</v>
      </c>
      <c r="CR7" s="115">
        <v>7.8141666666666679E-2</v>
      </c>
      <c r="CS7" s="115">
        <v>0.17813750000000003</v>
      </c>
      <c r="CT7" s="115">
        <v>0.115075</v>
      </c>
      <c r="CU7" s="115">
        <v>9.0783333333333327E-2</v>
      </c>
      <c r="CV7" s="115">
        <v>0.48727500000000007</v>
      </c>
      <c r="CW7" s="115">
        <v>4.4033333333333334E-2</v>
      </c>
      <c r="CX7" s="115">
        <v>3.3304166666666669E-3</v>
      </c>
      <c r="CY7" s="115">
        <v>4.2083333333333338E-5</v>
      </c>
      <c r="CZ7" s="115">
        <v>1.95E-4</v>
      </c>
      <c r="DA7" s="115">
        <v>7.0537500000000019E-3</v>
      </c>
      <c r="DB7" s="115">
        <v>8.0124999999999988E-4</v>
      </c>
      <c r="DC7" s="115">
        <v>3.6401250000000003E-2</v>
      </c>
      <c r="DD7" s="115">
        <v>2.9208333333333327E-4</v>
      </c>
      <c r="DE7" s="115">
        <v>2.3791666666666666E-4</v>
      </c>
      <c r="DF7" s="115">
        <v>7.9058333333333328E-2</v>
      </c>
      <c r="DG7" s="115">
        <v>8.5666666666666669E-3</v>
      </c>
      <c r="DH7" s="115">
        <v>0</v>
      </c>
      <c r="DI7" s="115">
        <v>1.4122916666666666E-2</v>
      </c>
      <c r="DJ7" s="115">
        <v>6.9166666666666663E-5</v>
      </c>
      <c r="DK7" s="115">
        <v>9.4166666666666661E-5</v>
      </c>
      <c r="DL7" s="115">
        <v>2.6341666666666663E-2</v>
      </c>
      <c r="DM7" s="115">
        <v>3.8394166666666667E-2</v>
      </c>
      <c r="DN7" s="115">
        <v>9.5833333333333363E-5</v>
      </c>
      <c r="DO7" s="115">
        <v>0.45521666666666666</v>
      </c>
      <c r="DP7" s="115">
        <v>0.16224958333333336</v>
      </c>
      <c r="DQ7" s="115">
        <v>7.1000000000000002E-4</v>
      </c>
      <c r="DR7" s="115">
        <v>5.1625000000000011E-4</v>
      </c>
      <c r="DS7" s="115">
        <v>1.8754166666666667E-3</v>
      </c>
      <c r="DT7" s="115">
        <v>2.666666666666667E-5</v>
      </c>
      <c r="DU7" s="116">
        <v>182.71884083333336</v>
      </c>
      <c r="DV7" s="114">
        <v>11.795270833333332</v>
      </c>
      <c r="DW7" s="115">
        <v>9.5099920000000004</v>
      </c>
      <c r="DX7" s="115">
        <v>12.065193043478263</v>
      </c>
      <c r="DY7" s="115">
        <v>9.5249600000000019</v>
      </c>
      <c r="DZ7" s="115">
        <v>5.7396016000000012</v>
      </c>
      <c r="EA7" s="115">
        <v>0.67936760000000007</v>
      </c>
      <c r="EB7" s="115">
        <v>2.2416983999999998</v>
      </c>
      <c r="EC7" s="115">
        <v>0.32797999999999999</v>
      </c>
      <c r="ED7" s="115">
        <v>0.38475039999999999</v>
      </c>
      <c r="EE7" s="115">
        <v>2.1588580000000004</v>
      </c>
      <c r="EF7" s="115">
        <v>0.15156320000000001</v>
      </c>
      <c r="EG7" s="115">
        <v>1.9194399999999997E-2</v>
      </c>
      <c r="EH7" s="115">
        <v>2.4239999999999998E-4</v>
      </c>
      <c r="EI7" s="115">
        <v>2.5887999999999996E-3</v>
      </c>
      <c r="EJ7" s="115">
        <v>1.9879999999999998E-2</v>
      </c>
      <c r="EK7" s="115">
        <v>0.40534799999999999</v>
      </c>
      <c r="EL7" s="115">
        <v>6.5428E-2</v>
      </c>
      <c r="EM7" s="115">
        <v>1.9679999999999997E-3</v>
      </c>
      <c r="EN7" s="115">
        <v>5.5948000000000005E-2</v>
      </c>
      <c r="EO7" s="115">
        <v>0.24289200000000005</v>
      </c>
      <c r="EP7" s="115">
        <v>0.3831520000000001</v>
      </c>
      <c r="EQ7" s="115">
        <v>0.41863199999999989</v>
      </c>
      <c r="ER7" s="115">
        <v>0.144764</v>
      </c>
      <c r="ES7" s="115">
        <v>1.2453880000000002</v>
      </c>
      <c r="ET7" s="115">
        <v>8.8224999999999984E-2</v>
      </c>
      <c r="EU7" s="115">
        <v>3.5280000000000001E-4</v>
      </c>
      <c r="EV7" s="115">
        <v>5.8400000000000003E-5</v>
      </c>
      <c r="EW7" s="115">
        <v>7.4600000000000003E-4</v>
      </c>
      <c r="EX7" s="115">
        <v>2.2374000000000002E-2</v>
      </c>
      <c r="EY7" s="115">
        <v>2.0868000000000006E-3</v>
      </c>
      <c r="EZ7" s="115">
        <v>3.3608800000000001E-2</v>
      </c>
      <c r="FA7" s="115">
        <v>6.4159999999999998E-4</v>
      </c>
      <c r="FB7" s="115">
        <v>1.0248E-3</v>
      </c>
      <c r="FC7" s="115">
        <v>0.53409166666666674</v>
      </c>
      <c r="FD7" s="115">
        <v>1.6450000000000003E-2</v>
      </c>
      <c r="FE7" s="115">
        <v>0</v>
      </c>
      <c r="FF7" s="115">
        <v>3.3479599999999998E-2</v>
      </c>
      <c r="FG7" s="115">
        <v>1.3399999999999998E-4</v>
      </c>
      <c r="FH7" s="115">
        <v>8.5039999999999975E-4</v>
      </c>
      <c r="FI7" s="115">
        <v>9.6967200000000003E-2</v>
      </c>
      <c r="FJ7" s="115">
        <v>7.0524799999999999E-2</v>
      </c>
      <c r="FK7" s="115">
        <v>2.7680000000000006E-4</v>
      </c>
      <c r="FL7" s="115">
        <v>4.2954999999999997</v>
      </c>
      <c r="FM7" s="115">
        <v>1.3914183999999998</v>
      </c>
      <c r="FN7" s="115">
        <v>2.0967999999999998E-3</v>
      </c>
      <c r="FO7" s="115">
        <v>2.0559999999999997E-3</v>
      </c>
      <c r="FP7" s="115">
        <v>5.5316000000000002E-3</v>
      </c>
      <c r="FQ7" s="115">
        <v>2.4000000000000001E-5</v>
      </c>
      <c r="FR7" s="116">
        <v>52.147752400000002</v>
      </c>
    </row>
    <row r="8" spans="1:174" x14ac:dyDescent="0.2">
      <c r="A8" s="2" t="s">
        <v>0</v>
      </c>
      <c r="B8" s="21">
        <v>2005</v>
      </c>
      <c r="C8" s="38">
        <f>C7</f>
        <v>8.7755662333333344</v>
      </c>
      <c r="D8" s="42">
        <f>Tracking!I28</f>
        <v>21.820451396563488</v>
      </c>
      <c r="E8" s="42">
        <f>Tracking!N28</f>
        <v>8.6736676402777793</v>
      </c>
      <c r="F8" s="42">
        <f>Tracking!O28</f>
        <v>21.653223223670633</v>
      </c>
      <c r="G8" s="42">
        <f>G7</f>
        <v>4.6603568027</v>
      </c>
      <c r="H8" s="104">
        <f>H7</f>
        <v>10.387340979999999</v>
      </c>
      <c r="I8" s="38">
        <f>Tracking!C28</f>
        <v>7.6561283333333314</v>
      </c>
      <c r="J8" s="42">
        <f>Tracking!Q28</f>
        <v>8.5265980000000017</v>
      </c>
      <c r="K8" s="40"/>
      <c r="L8" s="41"/>
      <c r="M8" s="108">
        <v>21.897700833333328</v>
      </c>
      <c r="N8" s="108">
        <v>9.8977008333333334</v>
      </c>
      <c r="O8" s="108">
        <v>4.7446866666666665</v>
      </c>
      <c r="P8" s="108">
        <v>0.97044291666666671</v>
      </c>
      <c r="Q8" s="108">
        <v>1.8037729166666667</v>
      </c>
      <c r="R8" s="108">
        <v>0.77504166666666663</v>
      </c>
      <c r="S8" s="108">
        <v>7.3166666666666672E-2</v>
      </c>
      <c r="T8" s="108">
        <v>0.71397708333333343</v>
      </c>
      <c r="U8" s="108">
        <v>0.81661375000000025</v>
      </c>
      <c r="V8" s="110">
        <v>12</v>
      </c>
      <c r="W8" s="38">
        <f>Tracking!B28</f>
        <v>21.850372399999998</v>
      </c>
      <c r="X8" s="42">
        <f>Tracking!P28</f>
        <v>22.233753789999998</v>
      </c>
      <c r="Y8" s="40"/>
      <c r="Z8" s="41"/>
      <c r="AA8" s="108">
        <v>99.557937999999993</v>
      </c>
      <c r="AB8" s="108">
        <v>87.557938000000007</v>
      </c>
      <c r="AC8" s="108">
        <v>70.559819599999997</v>
      </c>
      <c r="AD8" s="108">
        <v>4.3466867999999996</v>
      </c>
      <c r="AE8" s="108">
        <v>7.0236651999999999</v>
      </c>
      <c r="AF8" s="108">
        <v>3.7249599999999998</v>
      </c>
      <c r="AG8" s="108">
        <v>0.21716560000000001</v>
      </c>
      <c r="AH8" s="108">
        <v>1.2204956000000002</v>
      </c>
      <c r="AI8" s="108">
        <v>0.46514440000000001</v>
      </c>
      <c r="AJ8" s="110">
        <v>12</v>
      </c>
      <c r="AK8" s="38">
        <f t="shared" si="9"/>
        <v>7.6561283333333314</v>
      </c>
      <c r="AL8" s="121">
        <f t="shared" si="10"/>
        <v>1</v>
      </c>
      <c r="AM8" s="121">
        <f t="shared" si="11"/>
        <v>0.21667510679679047</v>
      </c>
      <c r="AN8" s="121">
        <f t="shared" si="12"/>
        <v>4.4317114570742049E-2</v>
      </c>
      <c r="AO8" s="121">
        <f t="shared" si="13"/>
        <v>8.2372708002335579E-2</v>
      </c>
      <c r="AP8" s="121">
        <f t="shared" si="14"/>
        <v>3.5393746246038547E-2</v>
      </c>
      <c r="AQ8" s="121">
        <f t="shared" si="15"/>
        <v>3.341294468471786E-3</v>
      </c>
      <c r="AR8" s="121">
        <f t="shared" si="16"/>
        <v>3.2605116343835346E-2</v>
      </c>
      <c r="AS8" s="121">
        <f t="shared" si="17"/>
        <v>3.7292214201635573E-2</v>
      </c>
      <c r="AT8" s="122">
        <f t="shared" si="18"/>
        <v>0.54800273742589656</v>
      </c>
      <c r="AU8" s="38">
        <f t="shared" si="19"/>
        <v>21.850372399999998</v>
      </c>
      <c r="AV8" s="121">
        <f t="shared" si="38"/>
        <v>1</v>
      </c>
      <c r="AW8" s="121">
        <f t="shared" si="39"/>
        <v>0.70873122743863981</v>
      </c>
      <c r="AX8" s="121">
        <f t="shared" si="40"/>
        <v>4.3659871702043489E-2</v>
      </c>
      <c r="AY8" s="121">
        <f t="shared" si="41"/>
        <v>7.054852019936371E-2</v>
      </c>
      <c r="AZ8" s="121">
        <f t="shared" si="42"/>
        <v>3.7414997486187387E-2</v>
      </c>
      <c r="BA8" s="121">
        <f t="shared" si="43"/>
        <v>2.1812986926265992E-3</v>
      </c>
      <c r="BB8" s="121">
        <f t="shared" si="44"/>
        <v>1.2259149039426674E-2</v>
      </c>
      <c r="BC8" s="121">
        <f t="shared" si="45"/>
        <v>4.6720975679508349E-3</v>
      </c>
      <c r="BD8" s="122">
        <f t="shared" si="46"/>
        <v>0.12053282983823953</v>
      </c>
      <c r="BE8" s="38">
        <f t="shared" si="20"/>
        <v>7.6561283333333314</v>
      </c>
      <c r="BF8" s="123">
        <f t="shared" si="47"/>
        <v>7.6561283333333314</v>
      </c>
      <c r="BG8" s="123">
        <f t="shared" si="21"/>
        <v>1.658892424274933</v>
      </c>
      <c r="BH8" s="123">
        <f t="shared" si="22"/>
        <v>0.33929751651663764</v>
      </c>
      <c r="BI8" s="123">
        <f t="shared" si="23"/>
        <v>0.63065602363007467</v>
      </c>
      <c r="BJ8" s="123">
        <f t="shared" si="24"/>
        <v>0.27097906345710598</v>
      </c>
      <c r="BK8" s="123">
        <f t="shared" si="25"/>
        <v>2.5581379250076773E-2</v>
      </c>
      <c r="BL8" s="123">
        <f t="shared" si="26"/>
        <v>0.24962895505166746</v>
      </c>
      <c r="BM8" s="123">
        <f t="shared" si="27"/>
        <v>0.28551397776187776</v>
      </c>
      <c r="BN8" s="124">
        <f t="shared" si="28"/>
        <v>4.1955792847506324</v>
      </c>
      <c r="BO8" s="38">
        <f t="shared" si="29"/>
        <v>21.850372399999998</v>
      </c>
      <c r="BP8" s="123">
        <f t="shared" si="48"/>
        <v>21.850372399999998</v>
      </c>
      <c r="BQ8" s="123">
        <f t="shared" si="30"/>
        <v>15.486041251043376</v>
      </c>
      <c r="BR8" s="123">
        <f t="shared" si="31"/>
        <v>0.95398445562587197</v>
      </c>
      <c r="BS8" s="123">
        <f t="shared" si="32"/>
        <v>1.541511438625019</v>
      </c>
      <c r="BT8" s="123">
        <f t="shared" si="33"/>
        <v>0.81753162841825822</v>
      </c>
      <c r="BU8" s="123">
        <f t="shared" si="34"/>
        <v>4.7662188749524319E-2</v>
      </c>
      <c r="BV8" s="123">
        <f t="shared" si="35"/>
        <v>0.26786697181857511</v>
      </c>
      <c r="BW8" s="123">
        <f t="shared" si="36"/>
        <v>0.10208707174886003</v>
      </c>
      <c r="BX8" s="124">
        <f t="shared" si="37"/>
        <v>2.6336872183913651</v>
      </c>
      <c r="BY8" s="114">
        <v>2.6606750000000003</v>
      </c>
      <c r="BZ8" s="115">
        <v>1.364917391304348</v>
      </c>
      <c r="CA8" s="115">
        <v>2.6734795652173911</v>
      </c>
      <c r="CB8" s="115">
        <v>1.5142191666666667</v>
      </c>
      <c r="CC8" s="115">
        <v>0.53305958333333336</v>
      </c>
      <c r="CD8" s="115">
        <v>9.9465000000000012E-2</v>
      </c>
      <c r="CE8" s="115">
        <v>0.61219500000000016</v>
      </c>
      <c r="CF8" s="115">
        <v>7.7504166666666666E-2</v>
      </c>
      <c r="CG8" s="115">
        <v>7.3166666666666672E-2</v>
      </c>
      <c r="CH8" s="115">
        <v>1.1899620833333333</v>
      </c>
      <c r="CI8" s="115">
        <v>0.11882916666666667</v>
      </c>
      <c r="CJ8" s="115">
        <v>5.9721739130434801E-3</v>
      </c>
      <c r="CK8" s="115">
        <v>7.043478260869566E-5</v>
      </c>
      <c r="CL8" s="115">
        <v>7.6043478260869556E-4</v>
      </c>
      <c r="CM8" s="115">
        <v>5.2986956521739138E-3</v>
      </c>
      <c r="CN8" s="115">
        <v>0.14447083333333335</v>
      </c>
      <c r="CO8" s="115">
        <v>4.013333333333334E-2</v>
      </c>
      <c r="CP8" s="115">
        <v>2.1166666666666669E-3</v>
      </c>
      <c r="CQ8" s="115">
        <v>-1.8345833333333336E-2</v>
      </c>
      <c r="CR8" s="115">
        <v>7.7841666666666656E-2</v>
      </c>
      <c r="CS8" s="115">
        <v>0.13952083333333332</v>
      </c>
      <c r="CT8" s="115">
        <v>8.5545833333333335E-2</v>
      </c>
      <c r="CU8" s="115">
        <v>0.10024583333333333</v>
      </c>
      <c r="CV8" s="115">
        <v>0.38480833333333325</v>
      </c>
      <c r="CW8" s="115">
        <v>6.712916666666667E-2</v>
      </c>
      <c r="CX8" s="115">
        <v>1.4301739130434784E-2</v>
      </c>
      <c r="CY8" s="115">
        <v>2.8260869565217389E-5</v>
      </c>
      <c r="CZ8" s="115">
        <v>1.7695652173913042E-4</v>
      </c>
      <c r="DA8" s="115">
        <v>4.711304347826086E-3</v>
      </c>
      <c r="DB8" s="115">
        <v>7.2391304347826078E-4</v>
      </c>
      <c r="DC8" s="115">
        <v>3.3465217391304351E-3</v>
      </c>
      <c r="DD8" s="115">
        <v>2.1043478260869572E-4</v>
      </c>
      <c r="DE8" s="115">
        <v>2.4565217391304348E-4</v>
      </c>
      <c r="DF8" s="115">
        <v>7.710416666666664E-2</v>
      </c>
      <c r="DG8" s="115">
        <v>5.4624999999999995E-3</v>
      </c>
      <c r="DH8" s="115">
        <v>0</v>
      </c>
      <c r="DI8" s="115">
        <v>1.1307391304347826E-2</v>
      </c>
      <c r="DJ8" s="115">
        <v>3.5652173913043475E-5</v>
      </c>
      <c r="DK8" s="115">
        <v>7.260869565217392E-5</v>
      </c>
      <c r="DL8" s="115">
        <v>1.3294347826086961E-2</v>
      </c>
      <c r="DM8" s="115">
        <v>3.8790869565217392E-2</v>
      </c>
      <c r="DN8" s="115">
        <v>1.8304347826086955E-4</v>
      </c>
      <c r="DO8" s="115">
        <v>0.34267083333333331</v>
      </c>
      <c r="DP8" s="115">
        <v>0.12904217391304346</v>
      </c>
      <c r="DQ8" s="115">
        <v>4.7782608695652178E-4</v>
      </c>
      <c r="DR8" s="115">
        <v>4.1999999999999985E-4</v>
      </c>
      <c r="DS8" s="115">
        <v>5.2813043478260853E-3</v>
      </c>
      <c r="DT8" s="115">
        <v>1.7391304347826088E-6</v>
      </c>
      <c r="DU8" s="116">
        <v>205.99467958333332</v>
      </c>
      <c r="DV8" s="114">
        <v>11.494639999999999</v>
      </c>
      <c r="DW8" s="115">
        <v>9.4135375000000003</v>
      </c>
      <c r="DX8" s="115">
        <v>11.479585652173915</v>
      </c>
      <c r="DY8" s="115">
        <v>9.6291819999999984</v>
      </c>
      <c r="DZ8" s="115">
        <v>6.3718388000000008</v>
      </c>
      <c r="EA8" s="115">
        <v>0.43574679999999999</v>
      </c>
      <c r="EB8" s="115">
        <v>2.1641472000000004</v>
      </c>
      <c r="EC8" s="115">
        <v>0.37249599999999999</v>
      </c>
      <c r="ED8" s="115">
        <v>0.21716560000000001</v>
      </c>
      <c r="EE8" s="115">
        <v>2.0341592000000004</v>
      </c>
      <c r="EF8" s="115">
        <v>6.7784800000000006E-2</v>
      </c>
      <c r="EG8" s="115">
        <v>9.0820833333333344E-3</v>
      </c>
      <c r="EH8" s="115">
        <v>2.6833333333333331E-4</v>
      </c>
      <c r="EI8" s="115">
        <v>2.1254166666666665E-3</v>
      </c>
      <c r="EJ8" s="115">
        <v>1.4677916666666667E-2</v>
      </c>
      <c r="EK8" s="115">
        <v>0.7039160000000001</v>
      </c>
      <c r="EL8" s="115">
        <v>0.10365199999999998</v>
      </c>
      <c r="EM8" s="115">
        <v>2.32E-3</v>
      </c>
      <c r="EN8" s="115">
        <v>5.3408000000000004E-2</v>
      </c>
      <c r="EO8" s="115">
        <v>0.33875999999999995</v>
      </c>
      <c r="EP8" s="115">
        <v>0.22278400000000001</v>
      </c>
      <c r="EQ8" s="115">
        <v>0.22171999999999997</v>
      </c>
      <c r="ER8" s="115">
        <v>0.42431199999999997</v>
      </c>
      <c r="ES8" s="115">
        <v>1.2609839999999999</v>
      </c>
      <c r="ET8" s="115">
        <v>3.9900000000000005E-2</v>
      </c>
      <c r="EU8" s="115">
        <v>0</v>
      </c>
      <c r="EV8" s="115">
        <v>5.5000000000000009E-5</v>
      </c>
      <c r="EW8" s="115">
        <v>6.0250000000000006E-4</v>
      </c>
      <c r="EX8" s="115">
        <v>1.6747500000000002E-2</v>
      </c>
      <c r="EY8" s="115">
        <v>1.9033333333333333E-3</v>
      </c>
      <c r="EZ8" s="115">
        <v>5.4058333333333328E-3</v>
      </c>
      <c r="FA8" s="115">
        <v>5.454166666666666E-4</v>
      </c>
      <c r="FB8" s="115">
        <v>9.3833333333333301E-4</v>
      </c>
      <c r="FC8" s="115">
        <v>0.34581666666666666</v>
      </c>
      <c r="FD8" s="115">
        <v>1.6112499999999998E-2</v>
      </c>
      <c r="FE8" s="115">
        <v>0</v>
      </c>
      <c r="FF8" s="115">
        <v>3.0577499999999994E-2</v>
      </c>
      <c r="FG8" s="115">
        <v>1.4083333333333333E-4</v>
      </c>
      <c r="FH8" s="115">
        <v>8.0249999999999994E-4</v>
      </c>
      <c r="FI8" s="115">
        <v>5.2939999999999994E-2</v>
      </c>
      <c r="FJ8" s="115">
        <v>6.8330833333333327E-2</v>
      </c>
      <c r="FK8" s="115">
        <v>2.3291666666666665E-4</v>
      </c>
      <c r="FL8" s="115">
        <v>4.3704083333333328</v>
      </c>
      <c r="FM8" s="115">
        <v>1.5239141666666667</v>
      </c>
      <c r="FN8" s="115">
        <v>1.4358333333333332E-3</v>
      </c>
      <c r="FO8" s="115">
        <v>2.0616666666666669E-3</v>
      </c>
      <c r="FP8" s="115">
        <v>5.512916666666666E-3</v>
      </c>
      <c r="FQ8" s="115">
        <v>6.2916666666666674E-5</v>
      </c>
      <c r="FR8" s="116">
        <v>49.073093600000014</v>
      </c>
    </row>
    <row r="9" spans="1:174" x14ac:dyDescent="0.2">
      <c r="A9" s="2" t="s">
        <v>0</v>
      </c>
      <c r="B9" s="21">
        <v>2006</v>
      </c>
      <c r="C9" s="38">
        <f>C7</f>
        <v>8.7755662333333344</v>
      </c>
      <c r="D9" s="42">
        <f>Tracking!I29</f>
        <v>21.626669864079361</v>
      </c>
      <c r="E9" s="42">
        <f>Tracking!N29</f>
        <v>8.5717690472222241</v>
      </c>
      <c r="F9" s="42">
        <f>Tracking!O29</f>
        <v>21.29221351829365</v>
      </c>
      <c r="G9" s="42">
        <f>G7</f>
        <v>4.6603568027</v>
      </c>
      <c r="H9" s="104">
        <f>H7</f>
        <v>10.387340979999999</v>
      </c>
      <c r="I9" s="38">
        <f>Tracking!C29</f>
        <v>8.2539025000000006</v>
      </c>
      <c r="J9" s="42">
        <f>Tracking!Q29</f>
        <v>8.4025243333333339</v>
      </c>
      <c r="K9" s="40"/>
      <c r="L9" s="41"/>
      <c r="M9" s="108">
        <v>23.131037500000001</v>
      </c>
      <c r="N9" s="108">
        <v>11.1310375</v>
      </c>
      <c r="O9" s="108">
        <v>5.791118749999999</v>
      </c>
      <c r="P9" s="108">
        <v>0.91340541666666686</v>
      </c>
      <c r="Q9" s="108">
        <v>2.0078416666666663</v>
      </c>
      <c r="R9" s="108">
        <v>0.90633333333333332</v>
      </c>
      <c r="S9" s="108">
        <v>7.5782499999999989E-2</v>
      </c>
      <c r="T9" s="108">
        <v>0.81870999999999994</v>
      </c>
      <c r="U9" s="108">
        <v>0.61784624999999982</v>
      </c>
      <c r="V9" s="110">
        <v>12</v>
      </c>
      <c r="W9" s="38">
        <f>Tracking!B29</f>
        <v>22.687711666666669</v>
      </c>
      <c r="X9" s="42">
        <f>Tracking!P29</f>
        <v>22.296436443333331</v>
      </c>
      <c r="Y9" s="40"/>
      <c r="Z9" s="41"/>
      <c r="AA9" s="108">
        <v>104.05007625</v>
      </c>
      <c r="AB9" s="108">
        <v>92.050076249999975</v>
      </c>
      <c r="AC9" s="108">
        <v>70.297891666666672</v>
      </c>
      <c r="AD9" s="108">
        <v>7.5744179166666674</v>
      </c>
      <c r="AE9" s="108">
        <v>7.0839249999999998</v>
      </c>
      <c r="AF9" s="108">
        <v>3.5330000000000008</v>
      </c>
      <c r="AG9" s="108">
        <v>0.30918499999999999</v>
      </c>
      <c r="AH9" s="108">
        <v>2.2396324999999995</v>
      </c>
      <c r="AI9" s="108">
        <v>1.012025</v>
      </c>
      <c r="AJ9" s="110">
        <v>12</v>
      </c>
      <c r="AK9" s="38">
        <f t="shared" si="9"/>
        <v>8.2539025000000006</v>
      </c>
      <c r="AL9" s="121">
        <f t="shared" si="10"/>
        <v>1</v>
      </c>
      <c r="AM9" s="121">
        <f t="shared" si="11"/>
        <v>0.25036139213383746</v>
      </c>
      <c r="AN9" s="121">
        <f t="shared" si="12"/>
        <v>3.9488302963784777E-2</v>
      </c>
      <c r="AO9" s="121">
        <f t="shared" si="13"/>
        <v>8.6802922984611744E-2</v>
      </c>
      <c r="AP9" s="121">
        <f t="shared" si="14"/>
        <v>3.9182562966893868E-2</v>
      </c>
      <c r="AQ9" s="121">
        <f t="shared" si="15"/>
        <v>3.2762257205280992E-3</v>
      </c>
      <c r="AR9" s="121">
        <f t="shared" si="16"/>
        <v>3.5394434858358595E-2</v>
      </c>
      <c r="AS9" s="121">
        <f t="shared" si="17"/>
        <v>2.6710702016716707E-2</v>
      </c>
      <c r="AT9" s="122">
        <f t="shared" si="18"/>
        <v>0.51878347436858374</v>
      </c>
      <c r="AU9" s="38">
        <f t="shared" si="19"/>
        <v>22.687711666666669</v>
      </c>
      <c r="AV9" s="121">
        <f t="shared" si="38"/>
        <v>1</v>
      </c>
      <c r="AW9" s="121">
        <f t="shared" si="39"/>
        <v>0.67561595531907814</v>
      </c>
      <c r="AX9" s="121">
        <f t="shared" si="40"/>
        <v>7.2795890110332009E-2</v>
      </c>
      <c r="AY9" s="121">
        <f t="shared" si="41"/>
        <v>6.8081881871758829E-2</v>
      </c>
      <c r="AZ9" s="121">
        <f t="shared" si="42"/>
        <v>3.3954804526152384E-2</v>
      </c>
      <c r="BA9" s="121">
        <f t="shared" si="43"/>
        <v>2.9715019069964398E-3</v>
      </c>
      <c r="BB9" s="121">
        <f t="shared" si="44"/>
        <v>2.1524563755425403E-2</v>
      </c>
      <c r="BC9" s="121">
        <f t="shared" si="45"/>
        <v>9.726326365858861E-3</v>
      </c>
      <c r="BD9" s="122">
        <f t="shared" si="46"/>
        <v>0.11532908415336215</v>
      </c>
      <c r="BE9" s="38">
        <f t="shared" si="20"/>
        <v>8.2539025000000006</v>
      </c>
      <c r="BF9" s="123">
        <f t="shared" si="47"/>
        <v>8.2539025000000006</v>
      </c>
      <c r="BG9" s="123">
        <f t="shared" si="21"/>
        <v>2.0664585204369614</v>
      </c>
      <c r="BH9" s="123">
        <f t="shared" si="22"/>
        <v>0.32593260255354062</v>
      </c>
      <c r="BI9" s="123">
        <f t="shared" si="23"/>
        <v>0.7164628630299944</v>
      </c>
      <c r="BJ9" s="123">
        <f t="shared" si="24"/>
        <v>0.32340905442885276</v>
      </c>
      <c r="BK9" s="123">
        <f t="shared" si="25"/>
        <v>2.7041647665231181E-2</v>
      </c>
      <c r="BL9" s="123">
        <f t="shared" si="26"/>
        <v>0.29214221436349319</v>
      </c>
      <c r="BM9" s="123">
        <f t="shared" si="27"/>
        <v>0.22046753015253309</v>
      </c>
      <c r="BN9" s="124">
        <f t="shared" si="28"/>
        <v>4.2819882160495393</v>
      </c>
      <c r="BO9" s="38">
        <f t="shared" si="29"/>
        <v>22.687711666666669</v>
      </c>
      <c r="BP9" s="123">
        <f t="shared" si="48"/>
        <v>22.687711666666669</v>
      </c>
      <c r="BQ9" s="123">
        <f t="shared" si="30"/>
        <v>15.328179991678796</v>
      </c>
      <c r="BR9" s="123">
        <f t="shared" si="31"/>
        <v>1.6515721653415643</v>
      </c>
      <c r="BS9" s="123">
        <f t="shared" si="32"/>
        <v>1.5446221056305247</v>
      </c>
      <c r="BT9" s="123">
        <f t="shared" si="33"/>
        <v>0.77035681478737361</v>
      </c>
      <c r="BU9" s="123">
        <f t="shared" si="34"/>
        <v>6.7416578482885389E-2</v>
      </c>
      <c r="BV9" s="123">
        <f t="shared" si="35"/>
        <v>0.48834309623387545</v>
      </c>
      <c r="BW9" s="123">
        <f t="shared" si="36"/>
        <v>0.2206680881645037</v>
      </c>
      <c r="BX9" s="124">
        <f t="shared" si="37"/>
        <v>2.6165530080522168</v>
      </c>
      <c r="BY9" s="114">
        <v>2.9741458333333326</v>
      </c>
      <c r="BZ9" s="115">
        <v>1.6096291666666669</v>
      </c>
      <c r="CA9" s="115">
        <v>2.9721499999999996</v>
      </c>
      <c r="CB9" s="115">
        <v>1.6951604166666663</v>
      </c>
      <c r="CC9" s="115">
        <v>0.65535458333333318</v>
      </c>
      <c r="CD9" s="115">
        <v>9.8765416666666661E-2</v>
      </c>
      <c r="CE9" s="115">
        <v>0.68138250000000011</v>
      </c>
      <c r="CF9" s="115">
        <v>9.063333333333333E-2</v>
      </c>
      <c r="CG9" s="115">
        <v>7.5782499999999989E-2</v>
      </c>
      <c r="CH9" s="115">
        <v>1.3645166666666668</v>
      </c>
      <c r="CI9" s="115">
        <v>9.3240416666666701E-2</v>
      </c>
      <c r="CJ9" s="115">
        <v>4.7824999999999994E-3</v>
      </c>
      <c r="CK9" s="115">
        <v>2.5000000000000001E-5</v>
      </c>
      <c r="CL9" s="115">
        <v>8.7749999999999981E-4</v>
      </c>
      <c r="CM9" s="115">
        <v>5.5795833333333348E-3</v>
      </c>
      <c r="CN9" s="115">
        <v>0.1592833333333333</v>
      </c>
      <c r="CO9" s="115">
        <v>4.262083333333333E-2</v>
      </c>
      <c r="CP9" s="115">
        <v>1.0499999999999999E-3</v>
      </c>
      <c r="CQ9" s="115">
        <v>-2.186666666666667E-2</v>
      </c>
      <c r="CR9" s="115">
        <v>8.2191666666666677E-2</v>
      </c>
      <c r="CS9" s="115">
        <v>0.14544166666666666</v>
      </c>
      <c r="CT9" s="115">
        <v>8.7912499999999991E-2</v>
      </c>
      <c r="CU9" s="115">
        <v>0.10794583333333335</v>
      </c>
      <c r="CV9" s="115">
        <v>0.40162499999999995</v>
      </c>
      <c r="CW9" s="115">
        <v>5.2150000000000002E-2</v>
      </c>
      <c r="CX9" s="115">
        <v>1.0993333333333334E-2</v>
      </c>
      <c r="CY9" s="115">
        <v>3.4583333333333331E-5</v>
      </c>
      <c r="CZ9" s="115">
        <v>2.2749999999999995E-4</v>
      </c>
      <c r="DA9" s="115">
        <v>5.3954166666666664E-3</v>
      </c>
      <c r="DB9" s="115">
        <v>5.5458333333333325E-4</v>
      </c>
      <c r="DC9" s="115">
        <v>1.8183333333333333E-3</v>
      </c>
      <c r="DD9" s="115">
        <v>2.2874999999999998E-4</v>
      </c>
      <c r="DE9" s="115">
        <v>2.016666666666667E-4</v>
      </c>
      <c r="DF9" s="115">
        <v>7.6562499999999992E-2</v>
      </c>
      <c r="DG9" s="115">
        <v>-2.1916666666666668E-3</v>
      </c>
      <c r="DH9" s="115">
        <v>5.6791666666666666E-4</v>
      </c>
      <c r="DI9" s="115">
        <v>1.2205833333333332E-2</v>
      </c>
      <c r="DJ9" s="115">
        <v>5.5416666666666661E-5</v>
      </c>
      <c r="DK9" s="115">
        <v>5.7916666666666667E-5</v>
      </c>
      <c r="DL9" s="115">
        <v>1.6365416666666664E-2</v>
      </c>
      <c r="DM9" s="115">
        <v>3.396416666666667E-2</v>
      </c>
      <c r="DN9" s="115">
        <v>1.1541666666666668E-4</v>
      </c>
      <c r="DO9" s="115">
        <v>0.37911250000000013</v>
      </c>
      <c r="DP9" s="115">
        <v>0.15887374999999998</v>
      </c>
      <c r="DQ9" s="115">
        <v>5.0291666666666659E-4</v>
      </c>
      <c r="DR9" s="115">
        <v>3.9333333333333337E-4</v>
      </c>
      <c r="DS9" s="115">
        <v>1.50125E-3</v>
      </c>
      <c r="DT9" s="115">
        <v>1.1666666666666666E-5</v>
      </c>
      <c r="DU9" s="116">
        <v>191.602845</v>
      </c>
      <c r="DV9" s="114">
        <v>13.932916666666671</v>
      </c>
      <c r="DW9" s="115">
        <v>10.200195833333334</v>
      </c>
      <c r="DX9" s="115">
        <v>13.420825416666661</v>
      </c>
      <c r="DY9" s="115">
        <v>10.411553333333334</v>
      </c>
      <c r="DZ9" s="115">
        <v>6.6156837499999996</v>
      </c>
      <c r="EA9" s="115">
        <v>0.80591708333333356</v>
      </c>
      <c r="EB9" s="115">
        <v>2.1740249999999994</v>
      </c>
      <c r="EC9" s="115">
        <v>0.35329999999999995</v>
      </c>
      <c r="ED9" s="115">
        <v>0.30918499999999999</v>
      </c>
      <c r="EE9" s="115">
        <v>3.7327208333333335</v>
      </c>
      <c r="EF9" s="115">
        <v>0.15344250000000001</v>
      </c>
      <c r="EG9" s="115">
        <v>1.3950416666666668E-2</v>
      </c>
      <c r="EH9" s="115">
        <v>2.4916666666666669E-4</v>
      </c>
      <c r="EI9" s="115">
        <v>2.5666666666666667E-3</v>
      </c>
      <c r="EJ9" s="115">
        <v>2.2853750000000003E-2</v>
      </c>
      <c r="EK9" s="115">
        <v>0.67510416666666651</v>
      </c>
      <c r="EL9" s="115">
        <v>5.0633333333333336E-2</v>
      </c>
      <c r="EM9" s="115">
        <v>1.2750000000000001E-3</v>
      </c>
      <c r="EN9" s="115">
        <v>6.5683333333333344E-2</v>
      </c>
      <c r="EO9" s="115">
        <v>0.32273333333333337</v>
      </c>
      <c r="EP9" s="115">
        <v>0.23424166666666668</v>
      </c>
      <c r="EQ9" s="115">
        <v>0.24841250000000001</v>
      </c>
      <c r="ER9" s="115">
        <v>0.36687500000000001</v>
      </c>
      <c r="ES9" s="115">
        <v>1.2379458333333333</v>
      </c>
      <c r="ET9" s="115">
        <v>8.5245833333333354E-2</v>
      </c>
      <c r="EU9" s="115">
        <v>0</v>
      </c>
      <c r="EV9" s="115">
        <v>9.3749999999999988E-5</v>
      </c>
      <c r="EW9" s="115">
        <v>8.3083333333333327E-4</v>
      </c>
      <c r="EX9" s="115">
        <v>2.2304166666666663E-2</v>
      </c>
      <c r="EY9" s="115">
        <v>2.0891666666666667E-3</v>
      </c>
      <c r="EZ9" s="115">
        <v>1.6864166666666666E-2</v>
      </c>
      <c r="FA9" s="115">
        <v>6.6666666666666686E-4</v>
      </c>
      <c r="FB9" s="115">
        <v>9.8416666666666661E-4</v>
      </c>
      <c r="FC9" s="115">
        <v>0.62474166666666664</v>
      </c>
      <c r="FD9" s="115">
        <v>7.4958333333333326E-3</v>
      </c>
      <c r="FE9" s="115">
        <v>0</v>
      </c>
      <c r="FF9" s="115">
        <v>3.7721250000000005E-2</v>
      </c>
      <c r="FG9" s="115">
        <v>8.0416666666666665E-5</v>
      </c>
      <c r="FH9" s="115">
        <v>8.2333333333333314E-4</v>
      </c>
      <c r="FI9" s="115">
        <v>7.303833333333333E-2</v>
      </c>
      <c r="FJ9" s="115">
        <v>0.2172379166666667</v>
      </c>
      <c r="FK9" s="115">
        <v>4.0583333333333335E-4</v>
      </c>
      <c r="FL9" s="115">
        <v>4.2408166666666665</v>
      </c>
      <c r="FM9" s="115">
        <v>1.6038020833333333</v>
      </c>
      <c r="FN9" s="115">
        <v>1.7516666666666668E-3</v>
      </c>
      <c r="FO9" s="115">
        <v>1.7329166666666667E-3</v>
      </c>
      <c r="FP9" s="115">
        <v>5.7691666666666681E-3</v>
      </c>
      <c r="FQ9" s="115">
        <v>1.2499999999999999E-5</v>
      </c>
      <c r="FR9" s="116">
        <v>44.379629166666668</v>
      </c>
    </row>
    <row r="10" spans="1:174" x14ac:dyDescent="0.2">
      <c r="A10" s="2" t="s">
        <v>0</v>
      </c>
      <c r="B10" s="21">
        <v>2007</v>
      </c>
      <c r="C10" s="38">
        <f>C7</f>
        <v>8.7755662333333344</v>
      </c>
      <c r="D10" s="42">
        <f>Tracking!I30</f>
        <v>21.432888331595233</v>
      </c>
      <c r="E10" s="42">
        <f>Tracking!N30</f>
        <v>8.4698704541666689</v>
      </c>
      <c r="F10" s="42">
        <f>Tracking!O30</f>
        <v>20.931203812916667</v>
      </c>
      <c r="G10" s="42">
        <f>G7</f>
        <v>4.6603568027</v>
      </c>
      <c r="H10" s="104">
        <f>H7</f>
        <v>10.387340979999999</v>
      </c>
      <c r="I10" s="38">
        <f>Tracking!C30</f>
        <v>8.275860833333331</v>
      </c>
      <c r="J10" s="42">
        <f>Tracking!Q30</f>
        <v>8.3036819166666671</v>
      </c>
      <c r="K10" s="40"/>
      <c r="L10" s="41"/>
      <c r="M10" s="108">
        <v>22.997493750000004</v>
      </c>
      <c r="N10" s="108">
        <v>10.997493749999999</v>
      </c>
      <c r="O10" s="108">
        <v>5.9093579166666679</v>
      </c>
      <c r="P10" s="108">
        <v>0.71297625000000009</v>
      </c>
      <c r="Q10" s="108">
        <v>2.3376916666666658</v>
      </c>
      <c r="R10" s="108">
        <v>0.7633333333333332</v>
      </c>
      <c r="S10" s="108">
        <v>0.10284249999999999</v>
      </c>
      <c r="T10" s="108">
        <v>0.79590250000000007</v>
      </c>
      <c r="U10" s="108">
        <v>0.37539125000000007</v>
      </c>
      <c r="V10" s="110">
        <v>12</v>
      </c>
      <c r="W10" s="38">
        <f>Tracking!B30</f>
        <v>20.835774999999998</v>
      </c>
      <c r="X10" s="42">
        <f>Tracking!P30</f>
        <v>21.881640083333334</v>
      </c>
      <c r="Y10" s="40"/>
      <c r="Z10" s="41"/>
      <c r="AA10" s="108">
        <v>89.416592500000021</v>
      </c>
      <c r="AB10" s="108">
        <v>77.416592500000021</v>
      </c>
      <c r="AC10" s="108">
        <v>57.93730708333333</v>
      </c>
      <c r="AD10" s="108">
        <v>5.02959625</v>
      </c>
      <c r="AE10" s="108">
        <v>7.9271441666666655</v>
      </c>
      <c r="AF10" s="108">
        <v>3.2619583333333328</v>
      </c>
      <c r="AG10" s="108">
        <v>0.3165795833333333</v>
      </c>
      <c r="AH10" s="108">
        <v>1.8316875000000001</v>
      </c>
      <c r="AI10" s="108">
        <v>1.1123204166666667</v>
      </c>
      <c r="AJ10" s="110">
        <v>12</v>
      </c>
      <c r="AK10" s="38">
        <f t="shared" si="9"/>
        <v>8.275860833333331</v>
      </c>
      <c r="AL10" s="121">
        <f t="shared" si="10"/>
        <v>1</v>
      </c>
      <c r="AM10" s="121">
        <f t="shared" si="11"/>
        <v>0.25695660496338507</v>
      </c>
      <c r="AN10" s="121">
        <f t="shared" si="12"/>
        <v>3.100234563603262E-2</v>
      </c>
      <c r="AO10" s="121">
        <f t="shared" si="13"/>
        <v>0.10164984463433827</v>
      </c>
      <c r="AP10" s="121">
        <f t="shared" si="14"/>
        <v>3.3192022645221204E-2</v>
      </c>
      <c r="AQ10" s="121">
        <f t="shared" si="15"/>
        <v>4.4719003347919147E-3</v>
      </c>
      <c r="AR10" s="121">
        <f t="shared" si="16"/>
        <v>3.4608227690028179E-2</v>
      </c>
      <c r="AS10" s="121">
        <f t="shared" si="17"/>
        <v>1.6323137385350957E-2</v>
      </c>
      <c r="AT10" s="122">
        <f t="shared" si="18"/>
        <v>0.5217959891825168</v>
      </c>
      <c r="AU10" s="38">
        <f t="shared" si="19"/>
        <v>20.835774999999998</v>
      </c>
      <c r="AV10" s="121">
        <f t="shared" si="38"/>
        <v>1</v>
      </c>
      <c r="AW10" s="121">
        <f t="shared" si="39"/>
        <v>0.64794805375001641</v>
      </c>
      <c r="AX10" s="121">
        <f t="shared" si="40"/>
        <v>5.6249026152500707E-2</v>
      </c>
      <c r="AY10" s="121">
        <f t="shared" si="41"/>
        <v>8.8654062350526988E-2</v>
      </c>
      <c r="AZ10" s="121">
        <f t="shared" si="42"/>
        <v>3.6480458963288408E-2</v>
      </c>
      <c r="BA10" s="121">
        <f t="shared" si="43"/>
        <v>3.5405015387198211E-3</v>
      </c>
      <c r="BB10" s="121">
        <f t="shared" si="44"/>
        <v>2.0484872536380757E-2</v>
      </c>
      <c r="BC10" s="121">
        <f t="shared" si="45"/>
        <v>1.2439754027382182E-2</v>
      </c>
      <c r="BD10" s="122">
        <f t="shared" si="46"/>
        <v>0.13420328000085663</v>
      </c>
      <c r="BE10" s="38">
        <f t="shared" si="20"/>
        <v>8.275860833333331</v>
      </c>
      <c r="BF10" s="123">
        <f t="shared" si="47"/>
        <v>8.275860833333331</v>
      </c>
      <c r="BG10" s="123">
        <f t="shared" si="21"/>
        <v>2.1265371028827835</v>
      </c>
      <c r="BH10" s="123">
        <f t="shared" si="22"/>
        <v>0.25657109799070488</v>
      </c>
      <c r="BI10" s="123">
        <f t="shared" si="23"/>
        <v>0.84123996792373834</v>
      </c>
      <c r="BJ10" s="123">
        <f t="shared" si="24"/>
        <v>0.27469256018869914</v>
      </c>
      <c r="BK10" s="123">
        <f t="shared" si="25"/>
        <v>3.7008824831274614E-2</v>
      </c>
      <c r="BL10" s="123">
        <f t="shared" si="26"/>
        <v>0.28641287605098625</v>
      </c>
      <c r="BM10" s="123">
        <f t="shared" si="27"/>
        <v>0.13508801336454501</v>
      </c>
      <c r="BN10" s="124">
        <f t="shared" si="28"/>
        <v>4.3183109898660135</v>
      </c>
      <c r="BO10" s="38">
        <f t="shared" si="29"/>
        <v>20.835774999999998</v>
      </c>
      <c r="BP10" s="123">
        <f t="shared" si="48"/>
        <v>20.835774999999998</v>
      </c>
      <c r="BQ10" s="123">
        <f t="shared" si="30"/>
        <v>13.500499859623247</v>
      </c>
      <c r="BR10" s="123">
        <f t="shared" si="31"/>
        <v>1.1719920528826204</v>
      </c>
      <c r="BS10" s="123">
        <f t="shared" si="32"/>
        <v>1.8471760959715513</v>
      </c>
      <c r="BT10" s="123">
        <f t="shared" si="33"/>
        <v>0.76009863485581042</v>
      </c>
      <c r="BU10" s="123">
        <f t="shared" si="34"/>
        <v>7.3769093447919973E-2</v>
      </c>
      <c r="BV10" s="123">
        <f t="shared" si="35"/>
        <v>0.42681819507170871</v>
      </c>
      <c r="BW10" s="123">
        <f t="shared" si="36"/>
        <v>0.25919191596987895</v>
      </c>
      <c r="BX10" s="124">
        <f t="shared" si="37"/>
        <v>2.7962293463598482</v>
      </c>
      <c r="BY10" s="114">
        <v>3.2110083333333335</v>
      </c>
      <c r="BZ10" s="115">
        <v>1.8816499999999998</v>
      </c>
      <c r="CA10" s="115">
        <v>3.1508229166666664</v>
      </c>
      <c r="CB10" s="115">
        <v>1.7643575000000002</v>
      </c>
      <c r="CC10" s="115">
        <v>0.66323458333333341</v>
      </c>
      <c r="CD10" s="115">
        <v>7.5684583333333319E-2</v>
      </c>
      <c r="CE10" s="115">
        <v>0.78858749999999977</v>
      </c>
      <c r="CF10" s="115">
        <v>7.633333333333335E-2</v>
      </c>
      <c r="CG10" s="115">
        <v>0.10284249999999999</v>
      </c>
      <c r="CH10" s="115">
        <v>1.3265041666666668</v>
      </c>
      <c r="CI10" s="115">
        <v>5.7674166666666665E-2</v>
      </c>
      <c r="CJ10" s="115">
        <v>6.0895833333333331E-3</v>
      </c>
      <c r="CK10" s="115">
        <v>3.2083333333333338E-5</v>
      </c>
      <c r="CL10" s="115">
        <v>8.5249999999999996E-4</v>
      </c>
      <c r="CM10" s="115">
        <v>5.7816666666666685E-3</v>
      </c>
      <c r="CN10" s="115">
        <v>0.16902500000000001</v>
      </c>
      <c r="CO10" s="115">
        <v>3.846666666666667E-2</v>
      </c>
      <c r="CP10" s="115">
        <v>2.0416666666666665E-4</v>
      </c>
      <c r="CQ10" s="115">
        <v>7.2458333333333324E-3</v>
      </c>
      <c r="CR10" s="115">
        <v>9.8516666666666683E-2</v>
      </c>
      <c r="CS10" s="115">
        <v>0.17161250000000003</v>
      </c>
      <c r="CT10" s="115">
        <v>9.9145833333333322E-2</v>
      </c>
      <c r="CU10" s="115">
        <v>0.12382083333333331</v>
      </c>
      <c r="CV10" s="115">
        <v>0.5003416666666668</v>
      </c>
      <c r="CW10" s="115">
        <v>3.2712499999999999E-2</v>
      </c>
      <c r="CX10" s="115">
        <v>5.0416666666666661E-5</v>
      </c>
      <c r="CY10" s="115">
        <v>3.7083333333333331E-5</v>
      </c>
      <c r="CZ10" s="115">
        <v>2.5333333333333333E-4</v>
      </c>
      <c r="DA10" s="115">
        <v>7.8799999999999999E-3</v>
      </c>
      <c r="DB10" s="115">
        <v>7.0083333333333336E-4</v>
      </c>
      <c r="DC10" s="115">
        <v>1.7899999999999999E-3</v>
      </c>
      <c r="DD10" s="115">
        <v>3.2291666666666672E-4</v>
      </c>
      <c r="DE10" s="115">
        <v>1.3833333333333335E-4</v>
      </c>
      <c r="DF10" s="115">
        <v>5.8770833333333328E-2</v>
      </c>
      <c r="DG10" s="115">
        <v>1.1958333333333335E-3</v>
      </c>
      <c r="DH10" s="115">
        <v>0</v>
      </c>
      <c r="DI10" s="115">
        <v>1.3104999999999999E-2</v>
      </c>
      <c r="DJ10" s="115">
        <v>6.9583333333333322E-5</v>
      </c>
      <c r="DK10" s="115">
        <v>4.6666666666666672E-5</v>
      </c>
      <c r="DL10" s="115">
        <v>2.3552500000000001E-2</v>
      </c>
      <c r="DM10" s="115">
        <v>3.4055000000000002E-2</v>
      </c>
      <c r="DN10" s="115">
        <v>1.0958333333333333E-4</v>
      </c>
      <c r="DO10" s="115">
        <v>0.43579583333333333</v>
      </c>
      <c r="DP10" s="115">
        <v>0.16112000000000001</v>
      </c>
      <c r="DQ10" s="115">
        <v>7.0416666666666642E-4</v>
      </c>
      <c r="DR10" s="115">
        <v>2.7250000000000001E-4</v>
      </c>
      <c r="DS10" s="115">
        <v>2.0837500000000001E-3</v>
      </c>
      <c r="DT10" s="115">
        <v>2.2916666666666667E-5</v>
      </c>
      <c r="DU10" s="116">
        <v>188.61127999999999</v>
      </c>
      <c r="DV10" s="114">
        <v>12.493458333333335</v>
      </c>
      <c r="DW10" s="115">
        <v>9.4374833333333328</v>
      </c>
      <c r="DX10" s="115">
        <v>12.222043913043473</v>
      </c>
      <c r="DY10" s="115">
        <v>9.0639666666666674</v>
      </c>
      <c r="DZ10" s="115">
        <v>5.3302337499999997</v>
      </c>
      <c r="EA10" s="115">
        <v>0.52544000000000002</v>
      </c>
      <c r="EB10" s="115">
        <v>2.3917050000000004</v>
      </c>
      <c r="EC10" s="115">
        <v>0.3261958333333333</v>
      </c>
      <c r="ED10" s="115">
        <v>0.3165795833333333</v>
      </c>
      <c r="EE10" s="115">
        <v>3.0528124999999999</v>
      </c>
      <c r="EF10" s="115">
        <v>0.17381291666666673</v>
      </c>
      <c r="EG10" s="115">
        <v>8.378749999999999E-3</v>
      </c>
      <c r="EH10" s="115">
        <v>2.5958333333333329E-4</v>
      </c>
      <c r="EI10" s="115">
        <v>2.7416666666666661E-3</v>
      </c>
      <c r="EJ10" s="115">
        <v>1.95E-2</v>
      </c>
      <c r="EK10" s="115">
        <v>0.72152083333333328</v>
      </c>
      <c r="EL10" s="115">
        <v>5.8825000000000016E-2</v>
      </c>
      <c r="EM10" s="115">
        <v>1.2958333333333331E-3</v>
      </c>
      <c r="EN10" s="115">
        <v>8.7866666666666662E-2</v>
      </c>
      <c r="EO10" s="115">
        <v>0.37756249999999997</v>
      </c>
      <c r="EP10" s="115">
        <v>0.26527500000000004</v>
      </c>
      <c r="EQ10" s="115">
        <v>0.23308333333333331</v>
      </c>
      <c r="ER10" s="115">
        <v>0.44399166666666662</v>
      </c>
      <c r="ES10" s="115">
        <v>1.4077791666666666</v>
      </c>
      <c r="ET10" s="115">
        <v>0.10185217391304349</v>
      </c>
      <c r="EU10" s="115">
        <v>0</v>
      </c>
      <c r="EV10" s="115">
        <v>6.9166666666666663E-5</v>
      </c>
      <c r="EW10" s="115">
        <v>7.9916666666666678E-4</v>
      </c>
      <c r="EX10" s="115">
        <v>2.2244583333333331E-2</v>
      </c>
      <c r="EY10" s="115">
        <v>1.5887500000000001E-3</v>
      </c>
      <c r="EZ10" s="115">
        <v>1.1969583333333332E-2</v>
      </c>
      <c r="FA10" s="115">
        <v>6.066666666666666E-4</v>
      </c>
      <c r="FB10" s="115">
        <v>6.6125000000000005E-4</v>
      </c>
      <c r="FC10" s="115">
        <v>0.41230869565217393</v>
      </c>
      <c r="FD10" s="115">
        <v>1.0108695652173913E-2</v>
      </c>
      <c r="FE10" s="115">
        <v>0</v>
      </c>
      <c r="FF10" s="115">
        <v>3.3195416666666665E-2</v>
      </c>
      <c r="FG10" s="115">
        <v>1.1999999999999999E-4</v>
      </c>
      <c r="FH10" s="115">
        <v>6.7750000000000004E-4</v>
      </c>
      <c r="FI10" s="115">
        <v>8.339708333333333E-2</v>
      </c>
      <c r="FJ10" s="115">
        <v>0.13228708333333333</v>
      </c>
      <c r="FK10" s="115">
        <v>3.5416666666666669E-4</v>
      </c>
      <c r="FL10" s="115">
        <v>3.7555173913043487</v>
      </c>
      <c r="FM10" s="115">
        <v>1.2937479166666668</v>
      </c>
      <c r="FN10" s="115">
        <v>1.6166666666666664E-3</v>
      </c>
      <c r="FO10" s="115">
        <v>1.4658333333333331E-3</v>
      </c>
      <c r="FP10" s="115">
        <v>4.8129166666666676E-3</v>
      </c>
      <c r="FQ10" s="115">
        <v>7.8333333333333345E-5</v>
      </c>
      <c r="FR10" s="116">
        <v>54.259564583333322</v>
      </c>
    </row>
    <row r="11" spans="1:174" x14ac:dyDescent="0.2">
      <c r="A11" s="2" t="s">
        <v>0</v>
      </c>
      <c r="B11" s="21">
        <v>2008</v>
      </c>
      <c r="C11" s="38">
        <f>C7</f>
        <v>8.7755662333333344</v>
      </c>
      <c r="D11" s="42">
        <f>Tracking!I31</f>
        <v>21.239106799111106</v>
      </c>
      <c r="E11" s="42">
        <f>Tracking!N31</f>
        <v>8.3679718611111138</v>
      </c>
      <c r="F11" s="42">
        <f>Tracking!O31</f>
        <v>20.570194107539685</v>
      </c>
      <c r="G11" s="42">
        <f>G7</f>
        <v>4.6603568027</v>
      </c>
      <c r="H11" s="104">
        <f>H7</f>
        <v>10.387340979999999</v>
      </c>
      <c r="I11" s="38">
        <f>Tracking!C31</f>
        <v>7.7634958333333328</v>
      </c>
      <c r="J11" s="42">
        <f>Tracking!Q31</f>
        <v>8.1024369166666652</v>
      </c>
      <c r="K11" s="40"/>
      <c r="L11" s="41"/>
      <c r="M11" s="108">
        <v>21.942347500000007</v>
      </c>
      <c r="N11" s="108">
        <v>9.9423474999999986</v>
      </c>
      <c r="O11" s="108">
        <v>4.9093741666666668</v>
      </c>
      <c r="P11" s="108">
        <v>0.66035624999999987</v>
      </c>
      <c r="Q11" s="108">
        <v>1.9764079166666668</v>
      </c>
      <c r="R11" s="108">
        <v>0.57162499999999994</v>
      </c>
      <c r="S11" s="108">
        <v>8.9820416666666639E-2</v>
      </c>
      <c r="T11" s="108">
        <v>0.9105441666666666</v>
      </c>
      <c r="U11" s="108">
        <v>0.82422000000000006</v>
      </c>
      <c r="V11" s="110">
        <v>12</v>
      </c>
      <c r="W11" s="38">
        <f>Tracking!B31</f>
        <v>19.349384000000001</v>
      </c>
      <c r="X11" s="42">
        <f>Tracking!P31</f>
        <v>21.212178133333332</v>
      </c>
      <c r="Y11" s="40"/>
      <c r="Z11" s="41"/>
      <c r="AA11" s="108">
        <v>72.898890800000004</v>
      </c>
      <c r="AB11" s="108">
        <v>60.898890800000011</v>
      </c>
      <c r="AC11" s="108">
        <v>45.562783200000005</v>
      </c>
      <c r="AD11" s="108">
        <v>3.5388260000000016</v>
      </c>
      <c r="AE11" s="108">
        <v>6.7848747999999999</v>
      </c>
      <c r="AF11" s="108">
        <v>2.2688799999999998</v>
      </c>
      <c r="AG11" s="108">
        <v>0.30394000000000004</v>
      </c>
      <c r="AH11" s="108">
        <v>1.9067808000000006</v>
      </c>
      <c r="AI11" s="108">
        <v>0.53280720000000004</v>
      </c>
      <c r="AJ11" s="110">
        <v>12</v>
      </c>
      <c r="AK11" s="38">
        <f t="shared" si="9"/>
        <v>7.7634958333333328</v>
      </c>
      <c r="AL11" s="121">
        <f t="shared" si="10"/>
        <v>1</v>
      </c>
      <c r="AM11" s="121">
        <f t="shared" si="11"/>
        <v>0.22373969634136298</v>
      </c>
      <c r="AN11" s="121">
        <f t="shared" si="12"/>
        <v>3.0095059336745972E-2</v>
      </c>
      <c r="AO11" s="121">
        <f t="shared" si="13"/>
        <v>9.0072765307662103E-2</v>
      </c>
      <c r="AP11" s="121">
        <f t="shared" si="14"/>
        <v>2.6051223552994943E-2</v>
      </c>
      <c r="AQ11" s="121">
        <f t="shared" si="15"/>
        <v>4.0934734383669116E-3</v>
      </c>
      <c r="AR11" s="121">
        <f t="shared" si="16"/>
        <v>4.1497117237190156E-2</v>
      </c>
      <c r="AS11" s="121">
        <f t="shared" si="17"/>
        <v>3.756298180948961E-2</v>
      </c>
      <c r="AT11" s="122">
        <f t="shared" si="18"/>
        <v>0.54688770196534331</v>
      </c>
      <c r="AU11" s="38">
        <f t="shared" si="19"/>
        <v>19.349384000000001</v>
      </c>
      <c r="AV11" s="121">
        <f t="shared" si="38"/>
        <v>1</v>
      </c>
      <c r="AW11" s="121">
        <f t="shared" si="39"/>
        <v>0.62501339457966076</v>
      </c>
      <c r="AX11" s="121">
        <f t="shared" si="40"/>
        <v>4.8544305148741737E-2</v>
      </c>
      <c r="AY11" s="121">
        <f t="shared" si="41"/>
        <v>9.3072401041251501E-2</v>
      </c>
      <c r="AZ11" s="121">
        <f t="shared" si="42"/>
        <v>3.1123655999440798E-2</v>
      </c>
      <c r="BA11" s="121">
        <f t="shared" si="43"/>
        <v>4.1693364146495361E-3</v>
      </c>
      <c r="BB11" s="121">
        <f t="shared" si="44"/>
        <v>2.6156513207194101E-2</v>
      </c>
      <c r="BC11" s="121">
        <f t="shared" si="45"/>
        <v>7.3088519475799762E-3</v>
      </c>
      <c r="BD11" s="122">
        <f t="shared" si="46"/>
        <v>0.16461155812263745</v>
      </c>
      <c r="BE11" s="38">
        <f t="shared" si="20"/>
        <v>7.7634958333333328</v>
      </c>
      <c r="BF11" s="123">
        <f t="shared" si="47"/>
        <v>7.7634958333333328</v>
      </c>
      <c r="BG11" s="123">
        <f t="shared" si="21"/>
        <v>1.7370022002974366</v>
      </c>
      <c r="BH11" s="123">
        <f t="shared" si="22"/>
        <v>0.23364286776474677</v>
      </c>
      <c r="BI11" s="123">
        <f t="shared" si="23"/>
        <v>0.69927953816284594</v>
      </c>
      <c r="BJ11" s="123">
        <f t="shared" si="24"/>
        <v>0.20224856550691142</v>
      </c>
      <c r="BK11" s="123">
        <f t="shared" si="25"/>
        <v>3.1779663982622192E-2</v>
      </c>
      <c r="BL11" s="123">
        <f t="shared" si="26"/>
        <v>0.32216269676627063</v>
      </c>
      <c r="BM11" s="123">
        <f t="shared" si="27"/>
        <v>0.29162005276554837</v>
      </c>
      <c r="BN11" s="124">
        <f t="shared" si="28"/>
        <v>4.2457603955091843</v>
      </c>
      <c r="BO11" s="38">
        <f t="shared" si="29"/>
        <v>19.349384000000001</v>
      </c>
      <c r="BP11" s="123">
        <f t="shared" si="48"/>
        <v>19.349384000000001</v>
      </c>
      <c r="BQ11" s="123">
        <f t="shared" si="30"/>
        <v>12.093624176865376</v>
      </c>
      <c r="BR11" s="123">
        <f t="shared" si="31"/>
        <v>0.93930240133618104</v>
      </c>
      <c r="BS11" s="123">
        <f t="shared" si="32"/>
        <v>1.8008936275491751</v>
      </c>
      <c r="BT11" s="123">
        <f t="shared" si="33"/>
        <v>0.60222357141708382</v>
      </c>
      <c r="BU11" s="123">
        <f t="shared" si="34"/>
        <v>8.0674091312237101E-2</v>
      </c>
      <c r="BV11" s="123">
        <f t="shared" si="35"/>
        <v>0.5061124181470702</v>
      </c>
      <c r="BW11" s="123">
        <f t="shared" si="36"/>
        <v>0.14142178293287283</v>
      </c>
      <c r="BX11" s="124">
        <f t="shared" si="37"/>
        <v>3.1851322489532312</v>
      </c>
      <c r="BY11" s="114">
        <v>3.0041913043478261</v>
      </c>
      <c r="BZ11" s="115">
        <v>1.5439083333333337</v>
      </c>
      <c r="CA11" s="115">
        <v>3.039621304347826</v>
      </c>
      <c r="CB11" s="115">
        <v>1.5912362499999999</v>
      </c>
      <c r="CC11" s="115">
        <v>0.57159499999999996</v>
      </c>
      <c r="CD11" s="115">
        <v>7.2578750000000011E-2</v>
      </c>
      <c r="CE11" s="115">
        <v>0.67113749999999994</v>
      </c>
      <c r="CF11" s="115">
        <v>5.7162499999999998E-2</v>
      </c>
      <c r="CG11" s="115">
        <v>8.9820416666666639E-2</v>
      </c>
      <c r="CH11" s="115">
        <v>1.5175737500000002</v>
      </c>
      <c r="CI11" s="115">
        <v>0.12894083333333334</v>
      </c>
      <c r="CJ11" s="115">
        <v>5.5612500000000002E-3</v>
      </c>
      <c r="CK11" s="115">
        <v>6.5000000000000008E-5</v>
      </c>
      <c r="CL11" s="115">
        <v>9.8041666666666698E-4</v>
      </c>
      <c r="CM11" s="115">
        <v>6.7420833333333334E-3</v>
      </c>
      <c r="CN11" s="115">
        <v>0.14173333333333332</v>
      </c>
      <c r="CO11" s="115">
        <v>2.5954166666666664E-2</v>
      </c>
      <c r="CP11" s="115">
        <v>4.1666666666666665E-5</v>
      </c>
      <c r="CQ11" s="115">
        <v>3.891666666666667E-3</v>
      </c>
      <c r="CR11" s="115">
        <v>8.3537499999999987E-2</v>
      </c>
      <c r="CS11" s="115">
        <v>0.12034166666666664</v>
      </c>
      <c r="CT11" s="115">
        <v>7.9770833333333332E-2</v>
      </c>
      <c r="CU11" s="115">
        <v>0.10878333333333333</v>
      </c>
      <c r="CV11" s="115">
        <v>0.39632500000000004</v>
      </c>
      <c r="CW11" s="115">
        <v>7.5708333333333336E-2</v>
      </c>
      <c r="CX11" s="115">
        <v>2.3901666666666668E-2</v>
      </c>
      <c r="CY11" s="115">
        <v>1.9999999999999998E-5</v>
      </c>
      <c r="CZ11" s="115">
        <v>1.8333333333333334E-4</v>
      </c>
      <c r="DA11" s="115">
        <v>6.0150000000000021E-3</v>
      </c>
      <c r="DB11" s="115">
        <v>5.187499999999999E-4</v>
      </c>
      <c r="DC11" s="115">
        <v>2.7524999999999997E-3</v>
      </c>
      <c r="DD11" s="115">
        <v>2.1166666666666672E-4</v>
      </c>
      <c r="DE11" s="115">
        <v>1.4208333333333334E-4</v>
      </c>
      <c r="DF11" s="115">
        <v>5.6487500000000017E-2</v>
      </c>
      <c r="DG11" s="115">
        <v>3.3124999999999995E-3</v>
      </c>
      <c r="DH11" s="115">
        <v>6.1125000000000003E-4</v>
      </c>
      <c r="DI11" s="115">
        <v>1.3247083333333333E-2</v>
      </c>
      <c r="DJ11" s="115">
        <v>8.0833333333333338E-5</v>
      </c>
      <c r="DK11" s="115">
        <v>5.9166666666666684E-5</v>
      </c>
      <c r="DL11" s="115">
        <v>2.0222083333333338E-2</v>
      </c>
      <c r="DM11" s="115">
        <v>5.3023333333333318E-2</v>
      </c>
      <c r="DN11" s="115">
        <v>1.1458333333333334E-4</v>
      </c>
      <c r="DO11" s="115">
        <v>0.37570833333333331</v>
      </c>
      <c r="DP11" s="115">
        <v>0.13911500000000002</v>
      </c>
      <c r="DQ11" s="115">
        <v>5.2583333333333334E-4</v>
      </c>
      <c r="DR11" s="115">
        <v>2.3374999999999999E-4</v>
      </c>
      <c r="DS11" s="115">
        <v>1.58625E-3</v>
      </c>
      <c r="DT11" s="115">
        <v>4.4583333333333331E-5</v>
      </c>
      <c r="DU11" s="116">
        <v>200.90236583333331</v>
      </c>
      <c r="DV11" s="114">
        <v>10.828787999999998</v>
      </c>
      <c r="DW11" s="115">
        <v>7.6415880000000005</v>
      </c>
      <c r="DX11" s="115">
        <v>10.453161599999998</v>
      </c>
      <c r="DY11" s="115">
        <v>7.5273459999999996</v>
      </c>
      <c r="DZ11" s="115">
        <v>4.4478187999999994</v>
      </c>
      <c r="EA11" s="115">
        <v>0.36234080000000007</v>
      </c>
      <c r="EB11" s="115">
        <v>2.1072816000000003</v>
      </c>
      <c r="EC11" s="115">
        <v>0.22688799999999998</v>
      </c>
      <c r="ED11" s="115">
        <v>0.30394000000000004</v>
      </c>
      <c r="EE11" s="115">
        <v>3.177967999999999</v>
      </c>
      <c r="EF11" s="115">
        <v>7.9076800000000003E-2</v>
      </c>
      <c r="EG11" s="115">
        <v>1.2347200000000001E-2</v>
      </c>
      <c r="EH11" s="115">
        <v>2.3440000000000006E-4</v>
      </c>
      <c r="EI11" s="115">
        <v>2.0255999999999998E-3</v>
      </c>
      <c r="EJ11" s="115">
        <v>1.6133999999999999E-2</v>
      </c>
      <c r="EK11" s="115">
        <v>0.59397599999999995</v>
      </c>
      <c r="EL11" s="115">
        <v>4.3523999999999993E-2</v>
      </c>
      <c r="EM11" s="115">
        <v>1.8800000000000002E-4</v>
      </c>
      <c r="EN11" s="115">
        <v>3.9511999999999992E-2</v>
      </c>
      <c r="EO11" s="115">
        <v>0.33022399999999991</v>
      </c>
      <c r="EP11" s="115">
        <v>0.23094000000000001</v>
      </c>
      <c r="EQ11" s="115">
        <v>0.20799599999999999</v>
      </c>
      <c r="ER11" s="115">
        <v>0.40513600000000005</v>
      </c>
      <c r="ES11" s="115">
        <v>1.213808</v>
      </c>
      <c r="ET11" s="115">
        <v>4.8795999999999999E-2</v>
      </c>
      <c r="EU11" s="115">
        <v>0</v>
      </c>
      <c r="EV11" s="115">
        <v>1.1400000000000002E-4</v>
      </c>
      <c r="EW11" s="115">
        <v>6.4239999999999989E-4</v>
      </c>
      <c r="EX11" s="115">
        <v>1.8052000000000002E-2</v>
      </c>
      <c r="EY11" s="115">
        <v>1.2260000000000001E-3</v>
      </c>
      <c r="EZ11" s="115">
        <v>1.3209999999999998E-2</v>
      </c>
      <c r="FA11" s="115">
        <v>4.44E-4</v>
      </c>
      <c r="FB11" s="115">
        <v>5.2559999999999998E-4</v>
      </c>
      <c r="FC11" s="115">
        <v>0.28177999999999992</v>
      </c>
      <c r="FD11" s="115">
        <v>-5.7439999999999982E-3</v>
      </c>
      <c r="FE11" s="115">
        <v>0</v>
      </c>
      <c r="FF11" s="115">
        <v>2.88992E-2</v>
      </c>
      <c r="FG11" s="115">
        <v>1.0799999999999998E-4</v>
      </c>
      <c r="FH11" s="115">
        <v>5.1199999999999998E-4</v>
      </c>
      <c r="FI11" s="115">
        <v>8.1376400000000015E-2</v>
      </c>
      <c r="FJ11" s="115">
        <v>0.13300959999999998</v>
      </c>
      <c r="FK11" s="115">
        <v>2.8959999999999999E-4</v>
      </c>
      <c r="FL11" s="115">
        <v>2.9763119999999992</v>
      </c>
      <c r="FM11" s="115">
        <v>1.0814031999999998</v>
      </c>
      <c r="FN11" s="115">
        <v>1.4620000000000006E-3</v>
      </c>
      <c r="FO11" s="115">
        <v>1.4231999999999997E-3</v>
      </c>
      <c r="FP11" s="115">
        <v>3.1992000000000006E-3</v>
      </c>
      <c r="FQ11" s="115">
        <v>3.8799999999999994E-5</v>
      </c>
      <c r="FR11" s="116">
        <v>60.948527999999989</v>
      </c>
    </row>
    <row r="12" spans="1:174" x14ac:dyDescent="0.2">
      <c r="A12" s="2" t="s">
        <v>0</v>
      </c>
      <c r="B12" s="21">
        <v>2009</v>
      </c>
      <c r="C12" s="38">
        <f>C7</f>
        <v>8.7755662333333344</v>
      </c>
      <c r="D12" s="42">
        <f>Tracking!I32</f>
        <v>21.045325266626978</v>
      </c>
      <c r="E12" s="42">
        <f>Tracking!N32</f>
        <v>8.2660732680555586</v>
      </c>
      <c r="F12" s="42">
        <f>Tracking!O32</f>
        <v>20.209184402162702</v>
      </c>
      <c r="G12" s="42">
        <f>G7</f>
        <v>4.6603568027</v>
      </c>
      <c r="H12" s="104">
        <f>H7</f>
        <v>10.387340979999999</v>
      </c>
      <c r="I12" s="38">
        <f>Tracking!C32</f>
        <v>6.9209791666666662</v>
      </c>
      <c r="J12" s="42">
        <f>Tracking!Q32</f>
        <v>7.7740733333333321</v>
      </c>
      <c r="K12" s="40"/>
      <c r="L12" s="41"/>
      <c r="M12" s="108">
        <v>20.119052083333333</v>
      </c>
      <c r="N12" s="108">
        <v>8.1190520833333331</v>
      </c>
      <c r="O12" s="108">
        <v>3.9261937499999995</v>
      </c>
      <c r="P12" s="108">
        <v>0.51812541666666667</v>
      </c>
      <c r="Q12" s="108">
        <v>1.5386983333333333</v>
      </c>
      <c r="R12" s="108">
        <v>0.46162500000000001</v>
      </c>
      <c r="S12" s="108">
        <v>9.0388750000000018E-2</v>
      </c>
      <c r="T12" s="108">
        <v>0.98740249999999985</v>
      </c>
      <c r="U12" s="108">
        <v>0.59661916666666681</v>
      </c>
      <c r="V12" s="110">
        <v>12</v>
      </c>
      <c r="W12" s="38">
        <f>Tracking!B32</f>
        <v>18.168552800000001</v>
      </c>
      <c r="X12" s="42">
        <f>Tracking!P32</f>
        <v>20.578359173333332</v>
      </c>
      <c r="Y12" s="40"/>
      <c r="Z12" s="41"/>
      <c r="AA12" s="108">
        <v>69.340680000000006</v>
      </c>
      <c r="AB12" s="108">
        <v>57.340679999999999</v>
      </c>
      <c r="AC12" s="108">
        <v>43.882439599999998</v>
      </c>
      <c r="AD12" s="108">
        <v>3.4504152000000001</v>
      </c>
      <c r="AE12" s="108">
        <v>5.5392319999999984</v>
      </c>
      <c r="AF12" s="108">
        <v>2.2403999999999997</v>
      </c>
      <c r="AG12" s="108">
        <v>0.33977800000000014</v>
      </c>
      <c r="AH12" s="108">
        <v>1.4246319999999997</v>
      </c>
      <c r="AI12" s="108">
        <v>0.46378360000000002</v>
      </c>
      <c r="AJ12" s="110">
        <v>12</v>
      </c>
      <c r="AK12" s="38">
        <f t="shared" si="9"/>
        <v>6.9209791666666662</v>
      </c>
      <c r="AL12" s="121">
        <f t="shared" si="10"/>
        <v>1</v>
      </c>
      <c r="AM12" s="121">
        <f t="shared" si="11"/>
        <v>0.19514804841389455</v>
      </c>
      <c r="AN12" s="121">
        <f t="shared" si="12"/>
        <v>2.5752973575523617E-2</v>
      </c>
      <c r="AO12" s="121">
        <f t="shared" si="13"/>
        <v>7.6479663503033243E-2</v>
      </c>
      <c r="AP12" s="121">
        <f t="shared" si="14"/>
        <v>2.2944669464940209E-2</v>
      </c>
      <c r="AQ12" s="121">
        <f t="shared" si="15"/>
        <v>4.4926942693725739E-3</v>
      </c>
      <c r="AR12" s="121">
        <f t="shared" si="16"/>
        <v>4.9077983192755199E-2</v>
      </c>
      <c r="AS12" s="121">
        <f t="shared" si="17"/>
        <v>2.9654437206855656E-2</v>
      </c>
      <c r="AT12" s="122">
        <f t="shared" si="18"/>
        <v>0.59644957179373403</v>
      </c>
      <c r="AU12" s="38">
        <f t="shared" si="19"/>
        <v>18.168552800000001</v>
      </c>
      <c r="AV12" s="121">
        <f t="shared" si="38"/>
        <v>1</v>
      </c>
      <c r="AW12" s="121">
        <f t="shared" si="39"/>
        <v>0.63285274387271651</v>
      </c>
      <c r="AX12" s="121">
        <f t="shared" si="40"/>
        <v>4.9760331164909251E-2</v>
      </c>
      <c r="AY12" s="121">
        <f t="shared" si="41"/>
        <v>7.9884304566958358E-2</v>
      </c>
      <c r="AZ12" s="121">
        <f t="shared" si="42"/>
        <v>3.2310037917136082E-2</v>
      </c>
      <c r="BA12" s="121">
        <f t="shared" si="43"/>
        <v>4.9001250059849443E-3</v>
      </c>
      <c r="BB12" s="121">
        <f t="shared" si="44"/>
        <v>2.0545399900895111E-2</v>
      </c>
      <c r="BC12" s="121">
        <f t="shared" si="45"/>
        <v>6.6884778170620759E-3</v>
      </c>
      <c r="BD12" s="122">
        <f t="shared" si="46"/>
        <v>0.17305858552295708</v>
      </c>
      <c r="BE12" s="38">
        <f t="shared" si="20"/>
        <v>6.9209791666666662</v>
      </c>
      <c r="BF12" s="123">
        <f t="shared" si="47"/>
        <v>6.9209791666666662</v>
      </c>
      <c r="BG12" s="123">
        <f t="shared" si="21"/>
        <v>1.350615577488222</v>
      </c>
      <c r="BH12" s="123">
        <f t="shared" si="22"/>
        <v>0.17823579359591613</v>
      </c>
      <c r="BI12" s="123">
        <f t="shared" si="23"/>
        <v>0.52931415777817004</v>
      </c>
      <c r="BJ12" s="123">
        <f t="shared" si="24"/>
        <v>0.15879957935290398</v>
      </c>
      <c r="BK12" s="123">
        <f t="shared" si="25"/>
        <v>3.1093843440530303E-2</v>
      </c>
      <c r="BL12" s="123">
        <f t="shared" si="26"/>
        <v>0.33966769921907553</v>
      </c>
      <c r="BM12" s="123">
        <f t="shared" si="27"/>
        <v>0.20523774210787285</v>
      </c>
      <c r="BN12" s="124">
        <f t="shared" si="28"/>
        <v>4.1280150603516876</v>
      </c>
      <c r="BO12" s="38">
        <f t="shared" si="29"/>
        <v>18.168552800000001</v>
      </c>
      <c r="BP12" s="123">
        <f t="shared" si="48"/>
        <v>18.168552800000001</v>
      </c>
      <c r="BQ12" s="123">
        <f t="shared" si="30"/>
        <v>11.498018491676326</v>
      </c>
      <c r="BR12" s="123">
        <f t="shared" si="31"/>
        <v>0.90407320411513925</v>
      </c>
      <c r="BS12" s="123">
        <f t="shared" si="32"/>
        <v>1.4513822054160641</v>
      </c>
      <c r="BT12" s="123">
        <f t="shared" si="33"/>
        <v>0.58702662986748899</v>
      </c>
      <c r="BU12" s="123">
        <f t="shared" si="34"/>
        <v>8.9028179897837775E-2</v>
      </c>
      <c r="BV12" s="123">
        <f t="shared" si="35"/>
        <v>0.37328018289652759</v>
      </c>
      <c r="BW12" s="123">
        <f t="shared" si="36"/>
        <v>0.12151996237092107</v>
      </c>
      <c r="BX12" s="124">
        <f t="shared" si="37"/>
        <v>3.1442240485671613</v>
      </c>
      <c r="BY12" s="114">
        <v>2.994604166666667</v>
      </c>
      <c r="BZ12" s="115">
        <v>1.3427291666666665</v>
      </c>
      <c r="CA12" s="115">
        <v>2.934041666666666</v>
      </c>
      <c r="CB12" s="115">
        <v>1.2467495833333333</v>
      </c>
      <c r="CC12" s="115">
        <v>0.44085416666666671</v>
      </c>
      <c r="CD12" s="115">
        <v>5.4432916666666671E-2</v>
      </c>
      <c r="CE12" s="115">
        <v>0.52903499999999992</v>
      </c>
      <c r="CF12" s="115">
        <v>4.6162499999999995E-2</v>
      </c>
      <c r="CG12" s="115">
        <v>9.0388750000000018E-2</v>
      </c>
      <c r="CH12" s="115">
        <v>1.6456708333333332</v>
      </c>
      <c r="CI12" s="115">
        <v>8.5877916666666679E-2</v>
      </c>
      <c r="CJ12" s="115">
        <v>5.7454166666666686E-3</v>
      </c>
      <c r="CK12" s="115">
        <v>5.2500000000000002E-5</v>
      </c>
      <c r="CL12" s="115">
        <v>6.279166666666666E-4</v>
      </c>
      <c r="CM12" s="115">
        <v>5.0904166666666658E-3</v>
      </c>
      <c r="CN12" s="115">
        <v>0.10646666666666665</v>
      </c>
      <c r="CO12" s="115">
        <v>2.2104166666666664E-2</v>
      </c>
      <c r="CP12" s="115">
        <v>4.1666666666666665E-5</v>
      </c>
      <c r="CQ12" s="115">
        <v>-1.1845833333333335E-2</v>
      </c>
      <c r="CR12" s="115">
        <v>8.1370833333333323E-2</v>
      </c>
      <c r="CS12" s="115">
        <v>0.12064583333333335</v>
      </c>
      <c r="CT12" s="115">
        <v>7.8958333333333339E-2</v>
      </c>
      <c r="CU12" s="115">
        <v>7.9945833333333327E-2</v>
      </c>
      <c r="CV12" s="115">
        <v>0.34907500000000002</v>
      </c>
      <c r="CW12" s="115">
        <v>4.8741666666666662E-2</v>
      </c>
      <c r="CX12" s="115">
        <v>6.3004166666666668E-3</v>
      </c>
      <c r="CY12" s="115">
        <v>6.4166666666666663E-5</v>
      </c>
      <c r="CZ12" s="115">
        <v>1.5166666666666668E-4</v>
      </c>
      <c r="DA12" s="115">
        <v>4.5899999999999986E-3</v>
      </c>
      <c r="DB12" s="115">
        <v>8.8083333333333329E-4</v>
      </c>
      <c r="DC12" s="115">
        <v>2.7066666666666667E-3</v>
      </c>
      <c r="DD12" s="115">
        <v>1.9291666666666665E-4</v>
      </c>
      <c r="DE12" s="115">
        <v>1.1041666666666665E-4</v>
      </c>
      <c r="DF12" s="115">
        <v>4.2358333333333331E-2</v>
      </c>
      <c r="DG12" s="115">
        <v>4.241666666666667E-3</v>
      </c>
      <c r="DH12" s="115">
        <v>2.7500000000000002E-4</v>
      </c>
      <c r="DI12" s="115">
        <v>1.0936666666666666E-2</v>
      </c>
      <c r="DJ12" s="115">
        <v>6.0000000000000002E-5</v>
      </c>
      <c r="DK12" s="115">
        <v>5.5833333333333333E-5</v>
      </c>
      <c r="DL12" s="115">
        <v>2.2920416666666662E-2</v>
      </c>
      <c r="DM12" s="115">
        <v>4.2017500000000006E-2</v>
      </c>
      <c r="DN12" s="115">
        <v>9.208333333333334E-5</v>
      </c>
      <c r="DO12" s="115">
        <v>0.27058749999999998</v>
      </c>
      <c r="DP12" s="115">
        <v>0.10729625</v>
      </c>
      <c r="DQ12" s="115">
        <v>4.8416666666666676E-4</v>
      </c>
      <c r="DR12" s="115">
        <v>3.2750000000000005E-4</v>
      </c>
      <c r="DS12" s="115">
        <v>2.793333333333333E-3</v>
      </c>
      <c r="DT12" s="115">
        <v>1.075E-4</v>
      </c>
      <c r="DU12" s="116">
        <v>219.93928166666663</v>
      </c>
      <c r="DV12" s="114">
        <v>9.6456791666666657</v>
      </c>
      <c r="DW12" s="115">
        <v>7.1311519999999993</v>
      </c>
      <c r="DX12" s="115">
        <v>9.1740720833333338</v>
      </c>
      <c r="DY12" s="115">
        <v>6.8899395999999999</v>
      </c>
      <c r="DZ12" s="115">
        <v>4.1703535999999994</v>
      </c>
      <c r="EA12" s="115">
        <v>0.35533320000000002</v>
      </c>
      <c r="EB12" s="115">
        <v>1.7297928000000002</v>
      </c>
      <c r="EC12" s="115">
        <v>0.22403999999999999</v>
      </c>
      <c r="ED12" s="115">
        <v>0.33977800000000014</v>
      </c>
      <c r="EE12" s="115">
        <v>2.3743868000000004</v>
      </c>
      <c r="EF12" s="115">
        <v>7.0644800000000008E-2</v>
      </c>
      <c r="EG12" s="115">
        <v>1.8999600000000002E-2</v>
      </c>
      <c r="EH12" s="115">
        <v>2.7919999999999996E-4</v>
      </c>
      <c r="EI12" s="115">
        <v>2.0184000000000001E-3</v>
      </c>
      <c r="EJ12" s="115">
        <v>1.43848E-2</v>
      </c>
      <c r="EK12" s="115">
        <v>0.52104399999999995</v>
      </c>
      <c r="EL12" s="115">
        <v>4.7008000000000001E-2</v>
      </c>
      <c r="EM12" s="115">
        <v>3.6000000000000001E-5</v>
      </c>
      <c r="EN12" s="115">
        <v>3.4939999999999992E-2</v>
      </c>
      <c r="EO12" s="115">
        <v>0.28544800000000004</v>
      </c>
      <c r="EP12" s="115">
        <v>0.17035599999999998</v>
      </c>
      <c r="EQ12" s="115">
        <v>0.17928400000000003</v>
      </c>
      <c r="ER12" s="115">
        <v>0.33909200000000006</v>
      </c>
      <c r="ES12" s="115">
        <v>1.00912</v>
      </c>
      <c r="ET12" s="115">
        <v>4.2811999999999982E-2</v>
      </c>
      <c r="EU12" s="115">
        <v>0</v>
      </c>
      <c r="EV12" s="115">
        <v>7.8800000000000004E-5</v>
      </c>
      <c r="EW12" s="115">
        <v>5.9519999999999994E-4</v>
      </c>
      <c r="EX12" s="115">
        <v>1.6034400000000001E-2</v>
      </c>
      <c r="EY12" s="115">
        <v>1.2116000000000004E-3</v>
      </c>
      <c r="EZ12" s="115">
        <v>7.1619999999999991E-3</v>
      </c>
      <c r="FA12" s="115">
        <v>3.7919999999999995E-4</v>
      </c>
      <c r="FB12" s="115">
        <v>4.772E-4</v>
      </c>
      <c r="FC12" s="115">
        <v>0.27646400000000004</v>
      </c>
      <c r="FD12" s="115">
        <v>1.2984000000000001E-2</v>
      </c>
      <c r="FE12" s="115">
        <v>0</v>
      </c>
      <c r="FF12" s="115">
        <v>2.5255600000000003E-2</v>
      </c>
      <c r="FG12" s="115">
        <v>1.0399999999999999E-4</v>
      </c>
      <c r="FH12" s="115">
        <v>4.151999999999999E-4</v>
      </c>
      <c r="FI12" s="115">
        <v>9.3555999999999973E-2</v>
      </c>
      <c r="FJ12" s="115">
        <v>0.1376472</v>
      </c>
      <c r="FK12" s="115">
        <v>2.5000000000000001E-4</v>
      </c>
      <c r="FL12" s="115">
        <v>2.7889599999999994</v>
      </c>
      <c r="FM12" s="115">
        <v>1.0143139999999997</v>
      </c>
      <c r="FN12" s="115">
        <v>1.3224000000000001E-3</v>
      </c>
      <c r="FO12" s="115">
        <v>1.1659999999999997E-3</v>
      </c>
      <c r="FP12" s="115">
        <v>3.5455999999999994E-3</v>
      </c>
      <c r="FQ12" s="115">
        <v>1.9679999999999999E-4</v>
      </c>
      <c r="FR12" s="116">
        <v>70.940257599999995</v>
      </c>
    </row>
    <row r="13" spans="1:174" x14ac:dyDescent="0.2">
      <c r="A13" s="2" t="s">
        <v>0</v>
      </c>
      <c r="B13" s="21">
        <v>2010</v>
      </c>
      <c r="C13" s="38">
        <f>C7</f>
        <v>8.7755662333333344</v>
      </c>
      <c r="D13" s="42">
        <f>Tracking!I33</f>
        <v>20.851543734142851</v>
      </c>
      <c r="E13" s="42">
        <f>Tracking!N33</f>
        <v>8.1641746750000035</v>
      </c>
      <c r="F13" s="42">
        <f>Tracking!O33</f>
        <v>19.848174696785719</v>
      </c>
      <c r="G13" s="42">
        <f>G7</f>
        <v>4.6603568027</v>
      </c>
      <c r="H13" s="104">
        <f>H7</f>
        <v>10.387340979999999</v>
      </c>
      <c r="I13" s="38">
        <f>Tracking!C33</f>
        <v>6.706666666666667</v>
      </c>
      <c r="J13" s="42">
        <f>Tracking!Q33</f>
        <v>7.5841809999999992</v>
      </c>
      <c r="K13" s="40"/>
      <c r="L13" s="41"/>
      <c r="M13" s="108">
        <v>19.727760833333338</v>
      </c>
      <c r="N13" s="108">
        <v>7.7277608333333347</v>
      </c>
      <c r="O13" s="108">
        <v>3.8472150000000007</v>
      </c>
      <c r="P13" s="108">
        <v>0.6465683333333333</v>
      </c>
      <c r="Q13" s="108">
        <v>1.6922437499999994</v>
      </c>
      <c r="R13" s="108">
        <v>0.5003749999999999</v>
      </c>
      <c r="S13" s="108">
        <v>7.4574166666666677E-2</v>
      </c>
      <c r="T13" s="108">
        <v>0.53502749999999999</v>
      </c>
      <c r="U13" s="108">
        <v>0.43175791666666657</v>
      </c>
      <c r="V13" s="110">
        <v>12</v>
      </c>
      <c r="W13" s="38">
        <f>Tracking!B33</f>
        <v>17.519251666666673</v>
      </c>
      <c r="X13" s="42">
        <f>Tracking!P33</f>
        <v>19.712135026666669</v>
      </c>
      <c r="Y13" s="40"/>
      <c r="Z13" s="41"/>
      <c r="AA13" s="108">
        <v>65.660927916666665</v>
      </c>
      <c r="AB13" s="108">
        <v>53.660927916666658</v>
      </c>
      <c r="AC13" s="108">
        <v>37.075438749999996</v>
      </c>
      <c r="AD13" s="108">
        <v>3.5319337499999999</v>
      </c>
      <c r="AE13" s="108">
        <v>7.8980304166666677</v>
      </c>
      <c r="AF13" s="108">
        <v>2.4852083333333339</v>
      </c>
      <c r="AG13" s="108">
        <v>0.39957458333333334</v>
      </c>
      <c r="AH13" s="108">
        <v>1.7852029166666668</v>
      </c>
      <c r="AI13" s="108">
        <v>0.48554041666666659</v>
      </c>
      <c r="AJ13" s="110">
        <v>12</v>
      </c>
      <c r="AK13" s="38">
        <f t="shared" si="9"/>
        <v>6.706666666666667</v>
      </c>
      <c r="AL13" s="121">
        <f t="shared" si="10"/>
        <v>1</v>
      </c>
      <c r="AM13" s="121">
        <f t="shared" si="11"/>
        <v>0.19501529000186835</v>
      </c>
      <c r="AN13" s="121">
        <f t="shared" si="12"/>
        <v>3.2774542371826018E-2</v>
      </c>
      <c r="AO13" s="121">
        <f t="shared" si="13"/>
        <v>8.5779818819613413E-2</v>
      </c>
      <c r="AP13" s="121">
        <f t="shared" si="14"/>
        <v>2.5364003762380016E-2</v>
      </c>
      <c r="AQ13" s="121">
        <f t="shared" si="15"/>
        <v>3.7801637649956298E-3</v>
      </c>
      <c r="AR13" s="121">
        <f t="shared" si="16"/>
        <v>2.7120538641972072E-2</v>
      </c>
      <c r="AS13" s="121">
        <f t="shared" si="17"/>
        <v>2.1885804492172253E-2</v>
      </c>
      <c r="AT13" s="122">
        <f t="shared" si="18"/>
        <v>0.60827988038683034</v>
      </c>
      <c r="AU13" s="38">
        <f t="shared" si="19"/>
        <v>17.519251666666673</v>
      </c>
      <c r="AV13" s="121">
        <f t="shared" si="38"/>
        <v>1</v>
      </c>
      <c r="AW13" s="121">
        <f t="shared" si="39"/>
        <v>0.56464993606325753</v>
      </c>
      <c r="AX13" s="121">
        <f t="shared" si="40"/>
        <v>5.3790494013160176E-2</v>
      </c>
      <c r="AY13" s="121">
        <f t="shared" si="41"/>
        <v>0.12028508684328106</v>
      </c>
      <c r="AZ13" s="121">
        <f t="shared" si="42"/>
        <v>3.7849119898022567E-2</v>
      </c>
      <c r="BA13" s="121">
        <f t="shared" si="43"/>
        <v>6.0854239501527E-3</v>
      </c>
      <c r="BB13" s="121">
        <f t="shared" si="44"/>
        <v>2.7188207253670719E-2</v>
      </c>
      <c r="BC13" s="121">
        <f t="shared" si="45"/>
        <v>7.3946627328034184E-3</v>
      </c>
      <c r="BD13" s="122">
        <f t="shared" si="46"/>
        <v>0.18275708828284848</v>
      </c>
      <c r="BE13" s="38">
        <f t="shared" si="20"/>
        <v>6.706666666666667</v>
      </c>
      <c r="BF13" s="123">
        <f t="shared" si="47"/>
        <v>6.706666666666667</v>
      </c>
      <c r="BG13" s="123">
        <f t="shared" si="21"/>
        <v>1.3079025449458637</v>
      </c>
      <c r="BH13" s="123">
        <f t="shared" si="22"/>
        <v>0.21980793084037983</v>
      </c>
      <c r="BI13" s="123">
        <f t="shared" si="23"/>
        <v>0.57529665155020726</v>
      </c>
      <c r="BJ13" s="123">
        <f t="shared" si="24"/>
        <v>0.17010791856636198</v>
      </c>
      <c r="BK13" s="123">
        <f t="shared" si="25"/>
        <v>2.5352298317237357E-2</v>
      </c>
      <c r="BL13" s="123">
        <f t="shared" si="26"/>
        <v>0.18188841249215937</v>
      </c>
      <c r="BM13" s="123">
        <f t="shared" si="27"/>
        <v>0.14678079546083525</v>
      </c>
      <c r="BN13" s="124">
        <f t="shared" si="28"/>
        <v>4.0795303977943425</v>
      </c>
      <c r="BO13" s="38">
        <f t="shared" si="29"/>
        <v>17.519251666666673</v>
      </c>
      <c r="BP13" s="123">
        <f t="shared" si="48"/>
        <v>17.519251666666673</v>
      </c>
      <c r="BQ13" s="123">
        <f t="shared" si="30"/>
        <v>9.8922443334594554</v>
      </c>
      <c r="BR13" s="123">
        <f t="shared" si="31"/>
        <v>0.94236920189088014</v>
      </c>
      <c r="BS13" s="123">
        <f t="shared" si="32"/>
        <v>2.107304708154297</v>
      </c>
      <c r="BT13" s="123">
        <f t="shared" si="33"/>
        <v>0.6630882568552986</v>
      </c>
      <c r="BU13" s="123">
        <f t="shared" si="34"/>
        <v>0.10661207368108598</v>
      </c>
      <c r="BV13" s="123">
        <f t="shared" si="35"/>
        <v>0.47631704524254964</v>
      </c>
      <c r="BW13" s="123">
        <f t="shared" si="36"/>
        <v>0.12954895740610423</v>
      </c>
      <c r="BX13" s="124">
        <f t="shared" si="37"/>
        <v>3.2017674234944415</v>
      </c>
      <c r="BY13" s="114">
        <v>2.2140333333333326</v>
      </c>
      <c r="BZ13" s="115">
        <v>1.3223208333333334</v>
      </c>
      <c r="CA13" s="115">
        <v>2.1354616666666661</v>
      </c>
      <c r="CB13" s="115">
        <v>1.2879145833333336</v>
      </c>
      <c r="CC13" s="115">
        <v>0.44773041666666669</v>
      </c>
      <c r="CD13" s="115">
        <v>7.0085416666666664E-2</v>
      </c>
      <c r="CE13" s="115">
        <v>0.57890249999999988</v>
      </c>
      <c r="CF13" s="115">
        <v>5.0037500000000006E-2</v>
      </c>
      <c r="CG13" s="115">
        <v>7.4574166666666677E-2</v>
      </c>
      <c r="CH13" s="115">
        <v>0.89171250000000002</v>
      </c>
      <c r="CI13" s="115">
        <v>6.6585000000000019E-2</v>
      </c>
      <c r="CJ13" s="115">
        <v>6.1658333333333331E-3</v>
      </c>
      <c r="CK13" s="115">
        <v>4.0000000000000003E-5</v>
      </c>
      <c r="CL13" s="115">
        <v>6.9125000000000002E-4</v>
      </c>
      <c r="CM13" s="115">
        <v>5.1487500000000005E-3</v>
      </c>
      <c r="CN13" s="115">
        <v>0.1066125</v>
      </c>
      <c r="CO13" s="115">
        <v>2.1179166666666666E-2</v>
      </c>
      <c r="CP13" s="115">
        <v>0</v>
      </c>
      <c r="CQ13" s="115">
        <v>-5.204166666666666E-3</v>
      </c>
      <c r="CR13" s="115">
        <v>6.0675000000000007E-2</v>
      </c>
      <c r="CS13" s="115">
        <v>0.11197916666666667</v>
      </c>
      <c r="CT13" s="115">
        <v>7.6408333333333328E-2</v>
      </c>
      <c r="CU13" s="115">
        <v>7.7754166666666666E-2</v>
      </c>
      <c r="CV13" s="115">
        <v>0.32161250000000002</v>
      </c>
      <c r="CW13" s="115">
        <v>4.2404166666666666E-2</v>
      </c>
      <c r="CX13" s="115">
        <v>9.6041666666666688E-3</v>
      </c>
      <c r="CY13" s="115">
        <v>4.7916666666666668E-5</v>
      </c>
      <c r="CZ13" s="115">
        <v>1.8000000000000004E-4</v>
      </c>
      <c r="DA13" s="115">
        <v>4.4420833333333326E-3</v>
      </c>
      <c r="DB13" s="115">
        <v>5.1958333333333338E-4</v>
      </c>
      <c r="DC13" s="115">
        <v>2.0179166666666666E-3</v>
      </c>
      <c r="DD13" s="115">
        <v>2.0083333333333335E-4</v>
      </c>
      <c r="DE13" s="115">
        <v>8.6250000000000009E-5</v>
      </c>
      <c r="DF13" s="115">
        <v>5.4329166666666678E-2</v>
      </c>
      <c r="DG13" s="115">
        <v>1.3604166666666667E-2</v>
      </c>
      <c r="DH13" s="115">
        <v>0</v>
      </c>
      <c r="DI13" s="115">
        <v>1.2074166666666664E-2</v>
      </c>
      <c r="DJ13" s="115">
        <v>6.166666666666667E-5</v>
      </c>
      <c r="DK13" s="115">
        <v>4.2916666666666669E-5</v>
      </c>
      <c r="DL13" s="115">
        <v>1.619166666666667E-2</v>
      </c>
      <c r="DM13" s="115">
        <v>4.9012083333333324E-2</v>
      </c>
      <c r="DN13" s="115">
        <v>7.7916666666666659E-5</v>
      </c>
      <c r="DO13" s="115">
        <v>0.28641666666666665</v>
      </c>
      <c r="DP13" s="115">
        <v>0.10854083333333335</v>
      </c>
      <c r="DQ13" s="115">
        <v>4.9708333333333332E-4</v>
      </c>
      <c r="DR13" s="115">
        <v>1.5250000000000002E-4</v>
      </c>
      <c r="DS13" s="115">
        <v>1.4370833333333334E-3</v>
      </c>
      <c r="DT13" s="115">
        <v>4.8333333333333334E-5</v>
      </c>
      <c r="DU13" s="116">
        <v>225.70894166666665</v>
      </c>
      <c r="DV13" s="114">
        <v>9.8440952380952389</v>
      </c>
      <c r="DW13" s="115">
        <v>7.2624666666666675</v>
      </c>
      <c r="DX13" s="115">
        <v>9.2602810000000009</v>
      </c>
      <c r="DY13" s="115">
        <v>6.9114991666666654</v>
      </c>
      <c r="DZ13" s="115">
        <v>3.4812337499999999</v>
      </c>
      <c r="EA13" s="115">
        <v>0.35055208333333338</v>
      </c>
      <c r="EB13" s="115">
        <v>2.3636325</v>
      </c>
      <c r="EC13" s="115">
        <v>0.2485208333333333</v>
      </c>
      <c r="ED13" s="115">
        <v>0.39957458333333334</v>
      </c>
      <c r="EE13" s="115">
        <v>2.9753383333333336</v>
      </c>
      <c r="EF13" s="115">
        <v>6.7985000000000004E-2</v>
      </c>
      <c r="EG13" s="115">
        <v>3.0175833333333322E-2</v>
      </c>
      <c r="EH13" s="115">
        <v>2.0916666666666664E-4</v>
      </c>
      <c r="EI13" s="115">
        <v>1.9787500000000005E-3</v>
      </c>
      <c r="EJ13" s="115">
        <v>2.0993749999999995E-2</v>
      </c>
      <c r="EK13" s="115">
        <v>0.54030000000000011</v>
      </c>
      <c r="EL13" s="115">
        <v>5.1691666666666664E-2</v>
      </c>
      <c r="EM13" s="115">
        <v>1.8333333333333331E-4</v>
      </c>
      <c r="EN13" s="115">
        <v>3.6220833333333334E-2</v>
      </c>
      <c r="EO13" s="115">
        <v>0.35967083333333338</v>
      </c>
      <c r="EP13" s="115">
        <v>0.31003333333333333</v>
      </c>
      <c r="EQ13" s="115">
        <v>0.26355000000000001</v>
      </c>
      <c r="ER13" s="115">
        <v>0.34365416666666676</v>
      </c>
      <c r="ES13" s="115">
        <v>1.3131291666666669</v>
      </c>
      <c r="ET13" s="115">
        <v>3.5821739130434779E-2</v>
      </c>
      <c r="EU13" s="115">
        <v>0</v>
      </c>
      <c r="EV13" s="115">
        <v>9.7499999999999998E-5</v>
      </c>
      <c r="EW13" s="115">
        <v>8.6291666666666667E-4</v>
      </c>
      <c r="EX13" s="115">
        <v>2.1596250000000001E-2</v>
      </c>
      <c r="EY13" s="115">
        <v>1.2933333333333336E-3</v>
      </c>
      <c r="EZ13" s="115">
        <v>1.2298749999999999E-2</v>
      </c>
      <c r="FA13" s="115">
        <v>6.224999999999999E-4</v>
      </c>
      <c r="FB13" s="115">
        <v>4.1791666666666653E-4</v>
      </c>
      <c r="FC13" s="115">
        <v>0.27764782608695648</v>
      </c>
      <c r="FD13" s="115">
        <v>1.3513043478260867E-2</v>
      </c>
      <c r="FE13" s="115">
        <v>0</v>
      </c>
      <c r="FF13" s="115">
        <v>3.7177916666666665E-2</v>
      </c>
      <c r="FG13" s="115">
        <v>1.1250000000000001E-4</v>
      </c>
      <c r="FH13" s="115">
        <v>4.5583333333333343E-4</v>
      </c>
      <c r="FI13" s="115">
        <v>9.7290416666666671E-2</v>
      </c>
      <c r="FJ13" s="115">
        <v>0.1752470833333333</v>
      </c>
      <c r="FK13" s="115">
        <v>4.5541666666666674E-4</v>
      </c>
      <c r="FL13" s="115">
        <v>2.3299782608695656</v>
      </c>
      <c r="FM13" s="115">
        <v>0.84393541666666672</v>
      </c>
      <c r="FN13" s="115">
        <v>1.8970833333333337E-3</v>
      </c>
      <c r="FO13" s="115">
        <v>1.085E-3</v>
      </c>
      <c r="FP13" s="115">
        <v>3.9137500000000006E-3</v>
      </c>
      <c r="FQ13" s="115">
        <v>1.0833333333333333E-4</v>
      </c>
      <c r="FR13" s="116">
        <v>78.613092500000008</v>
      </c>
    </row>
    <row r="14" spans="1:174" x14ac:dyDescent="0.2">
      <c r="A14" s="2" t="s">
        <v>0</v>
      </c>
      <c r="B14" s="21">
        <v>2011</v>
      </c>
      <c r="C14" s="38">
        <f>C7</f>
        <v>8.7755662333333344</v>
      </c>
      <c r="D14" s="42">
        <f>Tracking!I34</f>
        <v>20.657762201658723</v>
      </c>
      <c r="E14" s="42">
        <f>Tracking!N34</f>
        <v>8.0622760819444483</v>
      </c>
      <c r="F14" s="42">
        <f>Tracking!O34</f>
        <v>19.487164991408736</v>
      </c>
      <c r="G14" s="42">
        <f>G7</f>
        <v>4.6603568027</v>
      </c>
      <c r="H14" s="104">
        <f>H7</f>
        <v>10.387340979999999</v>
      </c>
      <c r="I14" s="38">
        <f>Tracking!C34</f>
        <v>7.5093412499999994</v>
      </c>
      <c r="J14" s="42">
        <f>Tracking!Q34</f>
        <v>7.4352687499999988</v>
      </c>
      <c r="K14" s="40"/>
      <c r="L14" s="41"/>
      <c r="M14" s="108">
        <v>21.325760416666665</v>
      </c>
      <c r="N14" s="108">
        <v>9.3257604166666681</v>
      </c>
      <c r="O14" s="108">
        <v>4.6436991666666669</v>
      </c>
      <c r="P14" s="108">
        <v>0.59310916666666669</v>
      </c>
      <c r="Q14" s="108">
        <v>1.8658024999999998</v>
      </c>
      <c r="R14" s="108">
        <v>0.54200000000000015</v>
      </c>
      <c r="S14" s="108">
        <v>4.9500416666666679E-2</v>
      </c>
      <c r="T14" s="108">
        <v>0.88085749999999996</v>
      </c>
      <c r="U14" s="108">
        <v>0.75079041666666679</v>
      </c>
      <c r="V14" s="110">
        <v>12</v>
      </c>
      <c r="W14" s="38">
        <f>Tracking!B34</f>
        <v>17.387662799999998</v>
      </c>
      <c r="X14" s="42">
        <f>Tracking!P34</f>
        <v>18.652125253333335</v>
      </c>
      <c r="Y14" s="40"/>
      <c r="Z14" s="41"/>
      <c r="AA14" s="108">
        <v>58.826478399999999</v>
      </c>
      <c r="AB14" s="108">
        <v>46.826478400000006</v>
      </c>
      <c r="AC14" s="108">
        <v>31.168621199999997</v>
      </c>
      <c r="AD14" s="108">
        <v>3.1597112000000003</v>
      </c>
      <c r="AE14" s="108">
        <v>7.0249628</v>
      </c>
      <c r="AF14" s="108">
        <v>2.4613520000000007</v>
      </c>
      <c r="AG14" s="108">
        <v>0.15571439999999995</v>
      </c>
      <c r="AH14" s="108">
        <v>2.0423956000000003</v>
      </c>
      <c r="AI14" s="108">
        <v>0.8137236000000001</v>
      </c>
      <c r="AJ14" s="110">
        <v>12</v>
      </c>
      <c r="AK14" s="38">
        <f t="shared" si="9"/>
        <v>7.5093412499999994</v>
      </c>
      <c r="AL14" s="121">
        <f t="shared" si="10"/>
        <v>1</v>
      </c>
      <c r="AM14" s="121">
        <f t="shared" si="11"/>
        <v>0.21775069568152369</v>
      </c>
      <c r="AN14" s="121">
        <f t="shared" si="12"/>
        <v>2.7811864856323514E-2</v>
      </c>
      <c r="AO14" s="121">
        <f t="shared" si="13"/>
        <v>8.7490549623816652E-2</v>
      </c>
      <c r="AP14" s="121">
        <f t="shared" si="14"/>
        <v>2.5415271925141404E-2</v>
      </c>
      <c r="AQ14" s="121">
        <f t="shared" si="15"/>
        <v>2.3211559962936072E-3</v>
      </c>
      <c r="AR14" s="121">
        <f t="shared" si="16"/>
        <v>4.1304857730258743E-2</v>
      </c>
      <c r="AS14" s="121">
        <f t="shared" si="17"/>
        <v>3.5205798151980716E-2</v>
      </c>
      <c r="AT14" s="122">
        <f t="shared" si="18"/>
        <v>0.56269974742010476</v>
      </c>
      <c r="AU14" s="38">
        <f t="shared" si="19"/>
        <v>17.387662799999998</v>
      </c>
      <c r="AV14" s="121">
        <f t="shared" si="38"/>
        <v>1</v>
      </c>
      <c r="AW14" s="121">
        <f t="shared" si="39"/>
        <v>0.52983999803734638</v>
      </c>
      <c r="AX14" s="121">
        <f t="shared" si="40"/>
        <v>5.3712397647111242E-2</v>
      </c>
      <c r="AY14" s="121">
        <f t="shared" si="41"/>
        <v>0.11941838082219791</v>
      </c>
      <c r="AZ14" s="121">
        <f t="shared" si="42"/>
        <v>4.1840886399210339E-2</v>
      </c>
      <c r="BA14" s="121">
        <f t="shared" si="43"/>
        <v>2.6470120978718988E-3</v>
      </c>
      <c r="BB14" s="121">
        <f t="shared" si="44"/>
        <v>3.4718984640086839E-2</v>
      </c>
      <c r="BC14" s="121">
        <f t="shared" si="45"/>
        <v>1.3832607732643063E-2</v>
      </c>
      <c r="BD14" s="122">
        <f t="shared" si="46"/>
        <v>0.20398977342148703</v>
      </c>
      <c r="BE14" s="38">
        <f t="shared" si="20"/>
        <v>7.5093412499999994</v>
      </c>
      <c r="BF14" s="123">
        <f t="shared" si="47"/>
        <v>7.5093412499999994</v>
      </c>
      <c r="BG14" s="123">
        <f t="shared" si="21"/>
        <v>1.6351642812974625</v>
      </c>
      <c r="BH14" s="123">
        <f t="shared" si="22"/>
        <v>0.20884878400501547</v>
      </c>
      <c r="BI14" s="123">
        <f t="shared" si="23"/>
        <v>0.65699639327529835</v>
      </c>
      <c r="BJ14" s="123">
        <f t="shared" si="24"/>
        <v>0.19085194984743126</v>
      </c>
      <c r="BK14" s="123">
        <f t="shared" si="25"/>
        <v>1.743035247065243E-2</v>
      </c>
      <c r="BL14" s="123">
        <f t="shared" si="26"/>
        <v>0.31017227197921332</v>
      </c>
      <c r="BM14" s="123">
        <f t="shared" si="27"/>
        <v>0.26437235230184253</v>
      </c>
      <c r="BN14" s="124">
        <f t="shared" si="28"/>
        <v>4.2255044246663731</v>
      </c>
      <c r="BO14" s="38">
        <f t="shared" si="29"/>
        <v>17.387662799999998</v>
      </c>
      <c r="BP14" s="123">
        <f t="shared" si="48"/>
        <v>17.387662799999998</v>
      </c>
      <c r="BQ14" s="123">
        <f t="shared" si="30"/>
        <v>9.21267922382604</v>
      </c>
      <c r="BR14" s="123">
        <f t="shared" si="31"/>
        <v>0.93393305846748353</v>
      </c>
      <c r="BS14" s="123">
        <f t="shared" si="32"/>
        <v>2.0764065378583636</v>
      </c>
      <c r="BT14" s="123">
        <f t="shared" si="33"/>
        <v>0.72751522396257551</v>
      </c>
      <c r="BU14" s="123">
        <f t="shared" si="34"/>
        <v>4.6025353785317163E-2</v>
      </c>
      <c r="BV14" s="123">
        <f t="shared" si="35"/>
        <v>0.60368199768020925</v>
      </c>
      <c r="BW14" s="123">
        <f t="shared" si="36"/>
        <v>0.24051671889987009</v>
      </c>
      <c r="BX14" s="124">
        <f t="shared" si="37"/>
        <v>3.5469053949012181</v>
      </c>
      <c r="BY14" s="114">
        <v>2.9261000000000004</v>
      </c>
      <c r="BZ14" s="115">
        <v>1.5005666666666666</v>
      </c>
      <c r="CA14" s="115">
        <v>2.9225508695652169</v>
      </c>
      <c r="CB14" s="115">
        <v>1.456180833333333</v>
      </c>
      <c r="CC14" s="115">
        <v>0.53763749999999988</v>
      </c>
      <c r="CD14" s="115">
        <v>6.5230833333333335E-2</v>
      </c>
      <c r="CE14" s="115">
        <v>0.6373350000000001</v>
      </c>
      <c r="CF14" s="115">
        <v>5.4199999999999991E-2</v>
      </c>
      <c r="CG14" s="115">
        <v>4.9500416666666679E-2</v>
      </c>
      <c r="CH14" s="115">
        <v>1.4680958333333332</v>
      </c>
      <c r="CI14" s="115">
        <v>0.11227666666666668</v>
      </c>
      <c r="CJ14" s="115">
        <v>4.9033333333333333E-3</v>
      </c>
      <c r="CK14" s="115">
        <v>6.8750000000000004E-5</v>
      </c>
      <c r="CL14" s="115">
        <v>5.6916666666666671E-4</v>
      </c>
      <c r="CM14" s="115">
        <v>4.0837499999999988E-3</v>
      </c>
      <c r="CN14" s="115">
        <v>0.10799583333333335</v>
      </c>
      <c r="CO14" s="115">
        <v>2.6133333333333331E-2</v>
      </c>
      <c r="CP14" s="115">
        <v>1.2916666666666667E-4</v>
      </c>
      <c r="CQ14" s="115">
        <v>-7.6041666666666653E-3</v>
      </c>
      <c r="CR14" s="115">
        <v>6.3329166666666672E-2</v>
      </c>
      <c r="CS14" s="115">
        <v>0.12894583333333332</v>
      </c>
      <c r="CT14" s="115">
        <v>8.9345833333333333E-2</v>
      </c>
      <c r="CU14" s="115">
        <v>8.0058333333333329E-2</v>
      </c>
      <c r="CV14" s="115">
        <v>0.35407499999999997</v>
      </c>
      <c r="CW14" s="115">
        <v>6.6025E-2</v>
      </c>
      <c r="CX14" s="115">
        <v>1.7578749999999994E-2</v>
      </c>
      <c r="CY14" s="115">
        <v>3.7499999999999997E-5</v>
      </c>
      <c r="CZ14" s="115">
        <v>1.9041666666666667E-4</v>
      </c>
      <c r="DA14" s="115">
        <v>5.1466666666666674E-3</v>
      </c>
      <c r="DB14" s="115">
        <v>3.833333333333334E-4</v>
      </c>
      <c r="DC14" s="115">
        <v>7.5099999999999984E-3</v>
      </c>
      <c r="DD14" s="115">
        <v>2.3333333333333333E-4</v>
      </c>
      <c r="DE14" s="115">
        <v>1.025E-4</v>
      </c>
      <c r="DF14" s="115">
        <v>5.0566666666666676E-2</v>
      </c>
      <c r="DG14" s="115">
        <v>5.0708333333333334E-3</v>
      </c>
      <c r="DH14" s="115">
        <v>1.5083333333333333E-4</v>
      </c>
      <c r="DI14" s="115">
        <v>1.1680416666666665E-2</v>
      </c>
      <c r="DJ14" s="115">
        <v>7.6666666666666683E-5</v>
      </c>
      <c r="DK14" s="115">
        <v>-5.4166666666666625E-6</v>
      </c>
      <c r="DL14" s="115">
        <v>7.5041666666666659E-3</v>
      </c>
      <c r="DM14" s="115">
        <v>3.9119999999999995E-2</v>
      </c>
      <c r="DN14" s="115">
        <v>1.0416666666666669E-4</v>
      </c>
      <c r="DO14" s="115">
        <v>0.35009166666666647</v>
      </c>
      <c r="DP14" s="115">
        <v>0.13033625000000001</v>
      </c>
      <c r="DQ14" s="115">
        <v>4.4499999999999987E-4</v>
      </c>
      <c r="DR14" s="115">
        <v>3.9874999999999996E-4</v>
      </c>
      <c r="DS14" s="115">
        <v>1.2633333333333338E-3</v>
      </c>
      <c r="DT14" s="115">
        <v>1.4250000000000008E-4</v>
      </c>
      <c r="DU14" s="116">
        <v>205.7063258333333</v>
      </c>
      <c r="DV14" s="114">
        <v>10.558316000000001</v>
      </c>
      <c r="DW14" s="115">
        <v>6.9892333333333321</v>
      </c>
      <c r="DX14" s="115">
        <v>9.6016681818181802</v>
      </c>
      <c r="DY14" s="115">
        <v>6.2102684000000004</v>
      </c>
      <c r="DZ14" s="115">
        <v>3.2044804</v>
      </c>
      <c r="EA14" s="115">
        <v>0.31985279999999999</v>
      </c>
      <c r="EB14" s="115">
        <v>2.1668471999999999</v>
      </c>
      <c r="EC14" s="115">
        <v>0.24613519999999994</v>
      </c>
      <c r="ED14" s="115">
        <v>0.15571439999999995</v>
      </c>
      <c r="EE14" s="115">
        <v>3.4039924000000008</v>
      </c>
      <c r="EF14" s="115">
        <v>0.1172376</v>
      </c>
      <c r="EG14" s="115">
        <v>1.402541666666667E-2</v>
      </c>
      <c r="EH14" s="115">
        <v>1.7541666666666668E-4</v>
      </c>
      <c r="EI14" s="115">
        <v>2.1741666666666667E-3</v>
      </c>
      <c r="EJ14" s="115">
        <v>1.3299999999999998E-2</v>
      </c>
      <c r="EK14" s="115">
        <v>0.56026086956521748</v>
      </c>
      <c r="EL14" s="115">
        <v>4.7491304347826079E-2</v>
      </c>
      <c r="EM14" s="115">
        <v>1.0434782608695651E-4</v>
      </c>
      <c r="EN14" s="115">
        <v>3.6717391304347834E-2</v>
      </c>
      <c r="EO14" s="115">
        <v>0.28800434782608697</v>
      </c>
      <c r="EP14" s="115">
        <v>0.3102695652173913</v>
      </c>
      <c r="EQ14" s="115">
        <v>0.25028260869565216</v>
      </c>
      <c r="ER14" s="115">
        <v>0.35253478260869564</v>
      </c>
      <c r="ES14" s="115">
        <v>1.2378086956521737</v>
      </c>
      <c r="ET14" s="115">
        <v>6.6519999999999996E-2</v>
      </c>
      <c r="EU14" s="115">
        <v>1.3337500000000001E-3</v>
      </c>
      <c r="EV14" s="115">
        <v>1.2916666666666664E-4</v>
      </c>
      <c r="EW14" s="115">
        <v>4.9499999999999989E-4</v>
      </c>
      <c r="EX14" s="115">
        <v>1.6773333333333331E-2</v>
      </c>
      <c r="EY14" s="115">
        <v>1.4499999999999999E-3</v>
      </c>
      <c r="EZ14" s="115">
        <v>1.3120000000000001E-2</v>
      </c>
      <c r="FA14" s="115">
        <v>5.8125000000000006E-4</v>
      </c>
      <c r="FB14" s="115">
        <v>5.3541666666666668E-4</v>
      </c>
      <c r="FC14" s="115">
        <v>0.24794800000000006</v>
      </c>
      <c r="FD14" s="115">
        <v>6.7599999999999995E-3</v>
      </c>
      <c r="FE14" s="115">
        <v>2.4379166666666664E-3</v>
      </c>
      <c r="FF14" s="115">
        <v>3.0470416666666666E-2</v>
      </c>
      <c r="FG14" s="115">
        <v>3.7500000000000052E-6</v>
      </c>
      <c r="FH14" s="115">
        <v>3.4000000000000002E-4</v>
      </c>
      <c r="FI14" s="115">
        <v>2.5414583333333324E-2</v>
      </c>
      <c r="FJ14" s="115">
        <v>7.4874583333333328E-2</v>
      </c>
      <c r="FK14" s="115">
        <v>2.0916666666666672E-4</v>
      </c>
      <c r="FL14" s="115">
        <v>2.1449959999999999</v>
      </c>
      <c r="FM14" s="115">
        <v>0.77812208333333333</v>
      </c>
      <c r="FN14" s="115">
        <v>1.1512500000000001E-3</v>
      </c>
      <c r="FO14" s="115">
        <v>1.5770833333333338E-3</v>
      </c>
      <c r="FP14" s="115">
        <v>4.3404166666666669E-3</v>
      </c>
      <c r="FQ14" s="115">
        <v>1.5333333333333337E-4</v>
      </c>
      <c r="FR14" s="116">
        <v>73.857473599999992</v>
      </c>
    </row>
    <row r="15" spans="1:174" x14ac:dyDescent="0.2">
      <c r="A15" s="2" t="s">
        <v>0</v>
      </c>
      <c r="B15" s="21">
        <v>2012</v>
      </c>
      <c r="C15" s="38">
        <f>C7</f>
        <v>8.7755662333333344</v>
      </c>
      <c r="D15" s="42">
        <f>Tracking!I35</f>
        <v>20.463980669174596</v>
      </c>
      <c r="E15" s="42">
        <f>Tracking!N35</f>
        <v>7.9603774888888932</v>
      </c>
      <c r="F15" s="42">
        <f>Tracking!O35</f>
        <v>19.126155286031754</v>
      </c>
      <c r="G15" s="42">
        <f>G7</f>
        <v>4.6603568027</v>
      </c>
      <c r="H15" s="104">
        <f>H7</f>
        <v>10.387340979999999</v>
      </c>
      <c r="I15" s="38">
        <f>Tracking!C35</f>
        <v>7.7525445833333331</v>
      </c>
      <c r="J15" s="42">
        <f>Tracking!Q35</f>
        <v>7.3306054999999999</v>
      </c>
      <c r="K15" s="40"/>
      <c r="L15" s="41"/>
      <c r="M15" s="108">
        <v>21.894468333333332</v>
      </c>
      <c r="N15" s="108">
        <v>9.8944683333333341</v>
      </c>
      <c r="O15" s="108">
        <v>4.9137637499999984</v>
      </c>
      <c r="P15" s="108">
        <v>0.67653875000000008</v>
      </c>
      <c r="Q15" s="108">
        <v>2.0322162500000003</v>
      </c>
      <c r="R15" s="108">
        <v>0.61175000000000002</v>
      </c>
      <c r="S15" s="108">
        <v>9.5087916666666647E-2</v>
      </c>
      <c r="T15" s="108">
        <v>1.020439166666667</v>
      </c>
      <c r="U15" s="108">
        <v>0.54467416666666657</v>
      </c>
      <c r="V15" s="110">
        <v>12</v>
      </c>
      <c r="W15" s="38">
        <f>Tracking!B35</f>
        <v>15.809913999999999</v>
      </c>
      <c r="X15" s="42">
        <f>Tracking!P35</f>
        <v>17.646953053333334</v>
      </c>
      <c r="Y15" s="40"/>
      <c r="Z15" s="41"/>
      <c r="AA15" s="108">
        <v>49.806599599999991</v>
      </c>
      <c r="AB15" s="108">
        <v>37.806599599999998</v>
      </c>
      <c r="AC15" s="108">
        <v>22.402003199999999</v>
      </c>
      <c r="AD15" s="108">
        <v>4.323871200000001</v>
      </c>
      <c r="AE15" s="108">
        <v>5.7955571999999993</v>
      </c>
      <c r="AF15" s="108">
        <v>2.0093200000000007</v>
      </c>
      <c r="AG15" s="108">
        <v>0.22040480000000007</v>
      </c>
      <c r="AH15" s="108">
        <v>1.7396908000000002</v>
      </c>
      <c r="AI15" s="108">
        <v>1.3157536000000005</v>
      </c>
      <c r="AJ15" s="110">
        <v>12</v>
      </c>
      <c r="AK15" s="38">
        <f t="shared" si="9"/>
        <v>7.7525445833333331</v>
      </c>
      <c r="AL15" s="121">
        <f t="shared" si="10"/>
        <v>1</v>
      </c>
      <c r="AM15" s="121">
        <f t="shared" si="11"/>
        <v>0.22442946205361911</v>
      </c>
      <c r="AN15" s="121">
        <f t="shared" si="12"/>
        <v>3.0899985315925693E-2</v>
      </c>
      <c r="AO15" s="121">
        <f t="shared" si="13"/>
        <v>9.2818707404100032E-2</v>
      </c>
      <c r="AP15" s="121">
        <f t="shared" si="14"/>
        <v>2.7940847463678233E-2</v>
      </c>
      <c r="AQ15" s="121">
        <f t="shared" si="15"/>
        <v>4.3430109934160686E-3</v>
      </c>
      <c r="AR15" s="121">
        <f t="shared" si="16"/>
        <v>4.6607168127170036E-2</v>
      </c>
      <c r="AS15" s="121">
        <f t="shared" si="17"/>
        <v>2.4877250197367202E-2</v>
      </c>
      <c r="AT15" s="122">
        <f t="shared" si="18"/>
        <v>0.54808364456745207</v>
      </c>
      <c r="AU15" s="38">
        <f t="shared" si="19"/>
        <v>15.809913999999999</v>
      </c>
      <c r="AV15" s="121">
        <f t="shared" si="38"/>
        <v>1</v>
      </c>
      <c r="AW15" s="121">
        <f t="shared" si="39"/>
        <v>0.44977981592624128</v>
      </c>
      <c r="AX15" s="121">
        <f t="shared" si="40"/>
        <v>8.6813218222590763E-2</v>
      </c>
      <c r="AY15" s="121">
        <f t="shared" si="41"/>
        <v>0.11636123016918425</v>
      </c>
      <c r="AZ15" s="121">
        <f t="shared" si="42"/>
        <v>4.0342444899611273E-2</v>
      </c>
      <c r="BA15" s="121">
        <f t="shared" si="43"/>
        <v>4.4252127583510057E-3</v>
      </c>
      <c r="BB15" s="121">
        <f t="shared" si="44"/>
        <v>3.4928921347202359E-2</v>
      </c>
      <c r="BC15" s="121">
        <f t="shared" si="45"/>
        <v>2.6417254150391763E-2</v>
      </c>
      <c r="BD15" s="122">
        <f t="shared" si="46"/>
        <v>0.24093192661962015</v>
      </c>
      <c r="BE15" s="38">
        <f t="shared" si="20"/>
        <v>7.7525445833333331</v>
      </c>
      <c r="BF15" s="123">
        <f t="shared" si="47"/>
        <v>7.7525445833333331</v>
      </c>
      <c r="BG15" s="123">
        <f t="shared" si="21"/>
        <v>1.7398994103841987</v>
      </c>
      <c r="BH15" s="123">
        <f t="shared" si="22"/>
        <v>0.23955351378605927</v>
      </c>
      <c r="BI15" s="123">
        <f t="shared" si="23"/>
        <v>0.7195811673176572</v>
      </c>
      <c r="BJ15" s="123">
        <f t="shared" si="24"/>
        <v>0.21661266565828158</v>
      </c>
      <c r="BK15" s="123">
        <f t="shared" si="25"/>
        <v>3.3669386352364862E-2</v>
      </c>
      <c r="BL15" s="123">
        <f t="shared" si="26"/>
        <v>0.36132414880879804</v>
      </c>
      <c r="BM15" s="123">
        <f t="shared" si="27"/>
        <v>0.1928619912658272</v>
      </c>
      <c r="BN15" s="124">
        <f t="shared" si="28"/>
        <v>4.2490428899049926</v>
      </c>
      <c r="BO15" s="38">
        <f t="shared" si="29"/>
        <v>15.809913999999999</v>
      </c>
      <c r="BP15" s="123">
        <f t="shared" si="48"/>
        <v>15.809913999999999</v>
      </c>
      <c r="BQ15" s="123">
        <f t="shared" si="30"/>
        <v>7.1109802087297043</v>
      </c>
      <c r="BR15" s="123">
        <f t="shared" si="31"/>
        <v>1.3725095141623926</v>
      </c>
      <c r="BS15" s="123">
        <f t="shared" si="32"/>
        <v>1.8396610419090083</v>
      </c>
      <c r="BT15" s="123">
        <f t="shared" si="33"/>
        <v>0.63781058441259286</v>
      </c>
      <c r="BU15" s="123">
        <f t="shared" si="34"/>
        <v>6.9962233141232177E-2</v>
      </c>
      <c r="BV15" s="123">
        <f t="shared" si="35"/>
        <v>0.55222324261203337</v>
      </c>
      <c r="BW15" s="123">
        <f t="shared" si="36"/>
        <v>0.41765451623383681</v>
      </c>
      <c r="BX15" s="124">
        <f t="shared" si="37"/>
        <v>3.8091130397105051</v>
      </c>
      <c r="BY15" s="114">
        <v>3.3008458333333333</v>
      </c>
      <c r="BZ15" s="115">
        <v>1.7154478260869563</v>
      </c>
      <c r="CA15" s="115">
        <v>3.1869430434782613</v>
      </c>
      <c r="CB15" s="115">
        <v>1.5634579166666669</v>
      </c>
      <c r="CC15" s="115">
        <v>0.56421041666666671</v>
      </c>
      <c r="CD15" s="115">
        <v>7.1841666666666679E-2</v>
      </c>
      <c r="CE15" s="115">
        <v>0.69087000000000032</v>
      </c>
      <c r="CF15" s="115">
        <v>6.1175000000000007E-2</v>
      </c>
      <c r="CG15" s="115">
        <v>9.5087916666666647E-2</v>
      </c>
      <c r="CH15" s="115">
        <v>1.7007316666666668</v>
      </c>
      <c r="CI15" s="115">
        <v>8.0272500000000011E-2</v>
      </c>
      <c r="CJ15" s="115">
        <v>9.7421739130434774E-3</v>
      </c>
      <c r="CK15" s="115">
        <v>5.0000000000000002E-5</v>
      </c>
      <c r="CL15" s="115">
        <v>7.3826086956521738E-4</v>
      </c>
      <c r="CM15" s="115">
        <v>5.8330434782608706E-3</v>
      </c>
      <c r="CN15" s="115">
        <v>0.11930833333333336</v>
      </c>
      <c r="CO15" s="115">
        <v>2.8687500000000005E-2</v>
      </c>
      <c r="CP15" s="115">
        <v>8.3333333333333331E-5</v>
      </c>
      <c r="CQ15" s="115">
        <v>-1.1916666666666666E-2</v>
      </c>
      <c r="CR15" s="115">
        <v>6.8799999999999986E-2</v>
      </c>
      <c r="CS15" s="115">
        <v>0.14784166666666668</v>
      </c>
      <c r="CT15" s="115">
        <v>9.2187500000000019E-2</v>
      </c>
      <c r="CU15" s="115">
        <v>8.6904166666666671E-2</v>
      </c>
      <c r="CV15" s="115">
        <v>0.38381666666666669</v>
      </c>
      <c r="CW15" s="115">
        <v>4.4595833333333328E-2</v>
      </c>
      <c r="CX15" s="115">
        <v>9.4452173913043471E-3</v>
      </c>
      <c r="CY15" s="115">
        <v>5.9130434782608711E-5</v>
      </c>
      <c r="CZ15" s="115">
        <v>1.4086956521739129E-4</v>
      </c>
      <c r="DA15" s="115">
        <v>7.3243478260869568E-3</v>
      </c>
      <c r="DB15" s="115">
        <v>5.8695652173913055E-4</v>
      </c>
      <c r="DC15" s="115">
        <v>7.3326086956521739E-3</v>
      </c>
      <c r="DD15" s="115">
        <v>2.2913043478260876E-4</v>
      </c>
      <c r="DE15" s="115">
        <v>1.7478260869565219E-4</v>
      </c>
      <c r="DF15" s="115">
        <v>5.5691666666666674E-2</v>
      </c>
      <c r="DG15" s="115">
        <v>2.0624999999999997E-3</v>
      </c>
      <c r="DH15" s="115">
        <v>3.6869565217391301E-4</v>
      </c>
      <c r="DI15" s="115">
        <v>1.3377826086956522E-2</v>
      </c>
      <c r="DJ15" s="115">
        <v>-2.6086956521739137E-6</v>
      </c>
      <c r="DK15" s="115">
        <v>2.521739130434782E-5</v>
      </c>
      <c r="DL15" s="115">
        <v>1.6294347826086953E-2</v>
      </c>
      <c r="DM15" s="115">
        <v>3.8052173913043469E-2</v>
      </c>
      <c r="DN15" s="115">
        <v>1.6478260869565216E-4</v>
      </c>
      <c r="DO15" s="115">
        <v>0.37943333333333346</v>
      </c>
      <c r="DP15" s="115">
        <v>0.13707</v>
      </c>
      <c r="DQ15" s="115">
        <v>5.6260869565217392E-4</v>
      </c>
      <c r="DR15" s="115">
        <v>3.5434782608695657E-4</v>
      </c>
      <c r="DS15" s="115">
        <v>1.5339130434782612E-3</v>
      </c>
      <c r="DT15" s="115">
        <v>3.7913043478260861E-4</v>
      </c>
      <c r="DU15" s="116">
        <v>201.19756083333334</v>
      </c>
      <c r="DV15" s="114">
        <v>8.8586291666666668</v>
      </c>
      <c r="DW15" s="115">
        <v>5.8832439999999995</v>
      </c>
      <c r="DX15" s="115">
        <v>8.0735358333333327</v>
      </c>
      <c r="DY15" s="115">
        <v>5.2770311999999997</v>
      </c>
      <c r="DZ15" s="115">
        <v>2.3638824000000001</v>
      </c>
      <c r="EA15" s="115">
        <v>0.45274399999999992</v>
      </c>
      <c r="EB15" s="115">
        <v>1.8412199999999999</v>
      </c>
      <c r="EC15" s="115">
        <v>0.200932</v>
      </c>
      <c r="ED15" s="115">
        <v>0.22040480000000007</v>
      </c>
      <c r="EE15" s="115">
        <v>2.8994848000000002</v>
      </c>
      <c r="EF15" s="115">
        <v>0.19784880000000002</v>
      </c>
      <c r="EG15" s="115">
        <v>1.8117200000000003E-2</v>
      </c>
      <c r="EH15" s="115">
        <v>2.02E-4</v>
      </c>
      <c r="EI15" s="115">
        <v>1.9996000000000007E-3</v>
      </c>
      <c r="EJ15" s="115">
        <v>1.6448400000000002E-2</v>
      </c>
      <c r="EK15" s="115">
        <v>0.41359199999999996</v>
      </c>
      <c r="EL15" s="115">
        <v>4.6924E-2</v>
      </c>
      <c r="EM15" s="115">
        <v>3.1999999999999999E-5</v>
      </c>
      <c r="EN15" s="115">
        <v>1.3291999999999995E-2</v>
      </c>
      <c r="EO15" s="115">
        <v>0.24823199999999995</v>
      </c>
      <c r="EP15" s="115">
        <v>0.29239999999999999</v>
      </c>
      <c r="EQ15" s="115">
        <v>0.20935999999999999</v>
      </c>
      <c r="ER15" s="115">
        <v>0.25961600000000007</v>
      </c>
      <c r="ES15" s="115">
        <v>1.0228999999999999</v>
      </c>
      <c r="ET15" s="115">
        <v>0.109916</v>
      </c>
      <c r="EU15" s="115">
        <v>5.7696000000000015E-3</v>
      </c>
      <c r="EV15" s="115">
        <v>1.2E-4</v>
      </c>
      <c r="EW15" s="115">
        <v>7.4439999999999988E-4</v>
      </c>
      <c r="EX15" s="115">
        <v>1.9111600000000003E-2</v>
      </c>
      <c r="EY15" s="115">
        <v>1.0476000000000001E-3</v>
      </c>
      <c r="EZ15" s="115">
        <v>1.5658400000000003E-2</v>
      </c>
      <c r="FA15" s="115">
        <v>6.2040000000000001E-4</v>
      </c>
      <c r="FB15" s="115">
        <v>3.3960000000000001E-4</v>
      </c>
      <c r="FC15" s="115">
        <v>0.35096400000000005</v>
      </c>
      <c r="FD15" s="115">
        <v>6.3119999999999999E-3</v>
      </c>
      <c r="FE15" s="115">
        <v>2.3072000000000001E-3</v>
      </c>
      <c r="FF15" s="115">
        <v>3.1459200000000007E-2</v>
      </c>
      <c r="FG15" s="115">
        <v>-3.0799999999999996E-5</v>
      </c>
      <c r="FH15" s="115">
        <v>3.1480000000000006E-4</v>
      </c>
      <c r="FI15" s="115">
        <v>4.1871600000000002E-2</v>
      </c>
      <c r="FJ15" s="115">
        <v>0.10655239999999999</v>
      </c>
      <c r="FK15" s="115">
        <v>2.4479999999999999E-4</v>
      </c>
      <c r="FL15" s="115">
        <v>1.5903560000000001</v>
      </c>
      <c r="FM15" s="115">
        <v>0.57306239999999997</v>
      </c>
      <c r="FN15" s="115">
        <v>1.6628000000000003E-3</v>
      </c>
      <c r="FO15" s="115">
        <v>8.2560000000000012E-4</v>
      </c>
      <c r="FP15" s="115">
        <v>4.3255999999999998E-3</v>
      </c>
      <c r="FQ15" s="115">
        <v>2.1560000000000004E-4</v>
      </c>
      <c r="FR15" s="116">
        <v>86.229038799999998</v>
      </c>
    </row>
    <row r="16" spans="1:174" x14ac:dyDescent="0.2">
      <c r="A16" s="2" t="s">
        <v>0</v>
      </c>
      <c r="B16" s="21">
        <v>2013</v>
      </c>
      <c r="C16" s="38">
        <f>C7</f>
        <v>8.7755662333333344</v>
      </c>
      <c r="D16" s="42">
        <f>Tracking!I36</f>
        <v>20.270199136690469</v>
      </c>
      <c r="E16" s="42">
        <f>Tracking!N36</f>
        <v>7.858478895833338</v>
      </c>
      <c r="F16" s="42">
        <f>Tracking!O36</f>
        <v>18.765145580654771</v>
      </c>
      <c r="G16" s="42">
        <f>G7</f>
        <v>4.6603568027</v>
      </c>
      <c r="H16" s="104">
        <f>H7</f>
        <v>10.387340979999999</v>
      </c>
      <c r="I16" s="38">
        <f>Tracking!C36</f>
        <v>6.2538669565217395</v>
      </c>
      <c r="J16" s="42">
        <f>Tracking!Q36</f>
        <v>7.0286797246376809</v>
      </c>
      <c r="K16" s="40"/>
      <c r="L16" s="41"/>
      <c r="M16" s="108">
        <v>18.84223260869565</v>
      </c>
      <c r="N16" s="108">
        <v>6.8422326086956513</v>
      </c>
      <c r="O16" s="108">
        <v>3.5974256521739139</v>
      </c>
      <c r="P16" s="108">
        <v>0.53390434782608698</v>
      </c>
      <c r="Q16" s="108">
        <v>1.2330973913043479</v>
      </c>
      <c r="R16" s="108">
        <v>0.30734782608695649</v>
      </c>
      <c r="S16" s="108">
        <v>4.2141304347826092E-2</v>
      </c>
      <c r="T16" s="108">
        <v>0.59550782608695652</v>
      </c>
      <c r="U16" s="108">
        <v>0.53280782608695654</v>
      </c>
      <c r="V16" s="110">
        <v>12</v>
      </c>
      <c r="W16" s="38">
        <f>Tracking!B36</f>
        <v>15.312182083333331</v>
      </c>
      <c r="X16" s="42">
        <f>Tracking!P36</f>
        <v>16.839512670000001</v>
      </c>
      <c r="Y16" s="40"/>
      <c r="Z16" s="41"/>
      <c r="AA16" s="108">
        <v>47.448728749999994</v>
      </c>
      <c r="AB16" s="108">
        <v>35.448728749999994</v>
      </c>
      <c r="AC16" s="108">
        <v>21.801854583333334</v>
      </c>
      <c r="AD16" s="108">
        <v>3.7478629166666657</v>
      </c>
      <c r="AE16" s="108">
        <v>4.7924412499999995</v>
      </c>
      <c r="AF16" s="108">
        <v>1.9000416666666664</v>
      </c>
      <c r="AG16" s="108">
        <v>0.17911833333333335</v>
      </c>
      <c r="AH16" s="108">
        <v>1.8804624999999999</v>
      </c>
      <c r="AI16" s="108">
        <v>1.1469479166666667</v>
      </c>
      <c r="AJ16" s="110">
        <v>12</v>
      </c>
      <c r="AK16" s="38">
        <f t="shared" si="9"/>
        <v>6.2538669565217395</v>
      </c>
      <c r="AL16" s="121">
        <f t="shared" si="10"/>
        <v>1</v>
      </c>
      <c r="AM16" s="121">
        <f t="shared" si="11"/>
        <v>0.19092353474681709</v>
      </c>
      <c r="AN16" s="121">
        <f t="shared" si="12"/>
        <v>2.8335514103551153E-2</v>
      </c>
      <c r="AO16" s="121">
        <f t="shared" si="13"/>
        <v>6.5443273995846762E-2</v>
      </c>
      <c r="AP16" s="121">
        <f t="shared" si="14"/>
        <v>1.6311645889835587E-2</v>
      </c>
      <c r="AQ16" s="121">
        <f t="shared" si="15"/>
        <v>2.2365345563337313E-3</v>
      </c>
      <c r="AR16" s="121">
        <f t="shared" si="16"/>
        <v>3.1604950350317344E-2</v>
      </c>
      <c r="AS16" s="121">
        <f t="shared" si="17"/>
        <v>2.8277319209034011E-2</v>
      </c>
      <c r="AT16" s="122">
        <f t="shared" si="18"/>
        <v>0.63686720407336583</v>
      </c>
      <c r="AU16" s="38">
        <f t="shared" si="19"/>
        <v>15.312182083333331</v>
      </c>
      <c r="AV16" s="121">
        <f t="shared" si="38"/>
        <v>1</v>
      </c>
      <c r="AW16" s="121">
        <f t="shared" si="39"/>
        <v>0.45948237513809759</v>
      </c>
      <c r="AX16" s="121">
        <f t="shared" si="40"/>
        <v>7.898763603159055E-2</v>
      </c>
      <c r="AY16" s="121">
        <f t="shared" si="41"/>
        <v>0.10100252159021227</v>
      </c>
      <c r="AZ16" s="121">
        <f t="shared" si="42"/>
        <v>4.004410058439483E-2</v>
      </c>
      <c r="BA16" s="121">
        <f t="shared" si="43"/>
        <v>3.7749869817815377E-3</v>
      </c>
      <c r="BB16" s="121">
        <f t="shared" si="44"/>
        <v>3.9631462202240772E-2</v>
      </c>
      <c r="BC16" s="121">
        <f t="shared" si="45"/>
        <v>2.4172363451711379E-2</v>
      </c>
      <c r="BD16" s="122">
        <f t="shared" si="46"/>
        <v>0.25290456280137963</v>
      </c>
      <c r="BE16" s="38">
        <f t="shared" si="20"/>
        <v>6.2538669565217395</v>
      </c>
      <c r="BF16" s="123">
        <f t="shared" si="47"/>
        <v>6.2538669565217395</v>
      </c>
      <c r="BG16" s="123">
        <f t="shared" si="21"/>
        <v>1.1940103851754496</v>
      </c>
      <c r="BH16" s="123">
        <f t="shared" si="22"/>
        <v>0.17720653534825428</v>
      </c>
      <c r="BI16" s="123">
        <f t="shared" si="23"/>
        <v>0.40927352876922451</v>
      </c>
      <c r="BJ16" s="123">
        <f t="shared" si="24"/>
        <v>0.10201086323692642</v>
      </c>
      <c r="BK16" s="123">
        <f t="shared" si="25"/>
        <v>1.3986989558974532E-2</v>
      </c>
      <c r="BL16" s="123">
        <f t="shared" si="26"/>
        <v>0.19765315465835981</v>
      </c>
      <c r="BM16" s="123">
        <f t="shared" si="27"/>
        <v>0.17684259222039525</v>
      </c>
      <c r="BN16" s="124">
        <f t="shared" si="28"/>
        <v>3.9828827632468098</v>
      </c>
      <c r="BO16" s="38">
        <f t="shared" si="29"/>
        <v>15.312182083333331</v>
      </c>
      <c r="BP16" s="123">
        <f t="shared" si="48"/>
        <v>15.312182083333331</v>
      </c>
      <c r="BQ16" s="123">
        <f t="shared" si="30"/>
        <v>7.0356777921970224</v>
      </c>
      <c r="BR16" s="123">
        <f t="shared" si="31"/>
        <v>1.209473065247775</v>
      </c>
      <c r="BS16" s="123">
        <f t="shared" si="32"/>
        <v>1.5465690014651363</v>
      </c>
      <c r="BT16" s="123">
        <f t="shared" si="33"/>
        <v>0.61316255951156828</v>
      </c>
      <c r="BU16" s="123">
        <f t="shared" si="34"/>
        <v>5.7803288027251834E-2</v>
      </c>
      <c r="BV16" s="123">
        <f t="shared" si="35"/>
        <v>0.6068441654694533</v>
      </c>
      <c r="BW16" s="123">
        <f t="shared" si="36"/>
        <v>0.3701316305571164</v>
      </c>
      <c r="BX16" s="124">
        <f t="shared" si="37"/>
        <v>3.8725207153205345</v>
      </c>
      <c r="BY16" s="114">
        <v>2.1201695652173917</v>
      </c>
      <c r="BZ16" s="115">
        <v>1.1599652173913042</v>
      </c>
      <c r="CA16" s="115">
        <v>2.0232721739130435</v>
      </c>
      <c r="CB16" s="115">
        <v>1.0681760869565218</v>
      </c>
      <c r="CC16" s="115">
        <v>0.42767913043478262</v>
      </c>
      <c r="CD16" s="115">
        <v>5.837565217391303E-2</v>
      </c>
      <c r="CE16" s="115">
        <v>0.4271947826086957</v>
      </c>
      <c r="CF16" s="115">
        <v>3.0734782608695655E-2</v>
      </c>
      <c r="CG16" s="115">
        <v>4.2141304347826092E-2</v>
      </c>
      <c r="CH16" s="115">
        <v>0.99251304347826086</v>
      </c>
      <c r="CI16" s="115">
        <v>8.2047826086956516E-2</v>
      </c>
      <c r="CJ16" s="115">
        <v>4.7456521739130441E-3</v>
      </c>
      <c r="CK16" s="115">
        <v>7.6521739130434789E-5</v>
      </c>
      <c r="CL16" s="115">
        <v>5.0130434782608689E-4</v>
      </c>
      <c r="CM16" s="115">
        <v>3.5921739130434778E-3</v>
      </c>
      <c r="CN16" s="115">
        <v>7.0082608695652165E-2</v>
      </c>
      <c r="CO16" s="115">
        <v>1.5434782608695652E-2</v>
      </c>
      <c r="CP16" s="115">
        <v>0</v>
      </c>
      <c r="CQ16" s="115">
        <v>1.7478260869565215E-3</v>
      </c>
      <c r="CR16" s="115">
        <v>3.9530434782608689E-2</v>
      </c>
      <c r="CS16" s="115">
        <v>8.6043478260869555E-2</v>
      </c>
      <c r="CT16" s="115">
        <v>5.5226086956521737E-2</v>
      </c>
      <c r="CU16" s="115">
        <v>5.4782608695652171E-2</v>
      </c>
      <c r="CV16" s="115">
        <v>0.23733043478260876</v>
      </c>
      <c r="CW16" s="115">
        <v>4.6460869565217389E-2</v>
      </c>
      <c r="CX16" s="115">
        <v>1.5538260869565217E-2</v>
      </c>
      <c r="CY16" s="115">
        <v>4.2608695652173909E-5</v>
      </c>
      <c r="CZ16" s="115">
        <v>9.3913043478260875E-5</v>
      </c>
      <c r="DA16" s="115">
        <v>3.4734782608695654E-3</v>
      </c>
      <c r="DB16" s="115">
        <v>3.5913043478260872E-4</v>
      </c>
      <c r="DC16" s="115">
        <v>5.2152173913043486E-3</v>
      </c>
      <c r="DD16" s="115">
        <v>1.7434782608695653E-4</v>
      </c>
      <c r="DE16" s="115">
        <v>7.3478260869565225E-5</v>
      </c>
      <c r="DF16" s="115">
        <v>4.5252173913043474E-2</v>
      </c>
      <c r="DG16" s="115">
        <v>6.8130434782608697E-3</v>
      </c>
      <c r="DH16" s="115">
        <v>3.5130434782608703E-4</v>
      </c>
      <c r="DI16" s="115">
        <v>9.6591304347826094E-3</v>
      </c>
      <c r="DJ16" s="115">
        <v>5.3478260869565219E-5</v>
      </c>
      <c r="DK16" s="115">
        <v>2.9565217391304342E-5</v>
      </c>
      <c r="DL16" s="115">
        <v>6.6856521739130439E-3</v>
      </c>
      <c r="DM16" s="115">
        <v>3.1893478260869565E-2</v>
      </c>
      <c r="DN16" s="115">
        <v>1.3913043478260873E-5</v>
      </c>
      <c r="DO16" s="115">
        <v>0.30625217391304344</v>
      </c>
      <c r="DP16" s="115">
        <v>0.10368000000000002</v>
      </c>
      <c r="DQ16" s="115">
        <v>3.5478260869565214E-4</v>
      </c>
      <c r="DR16" s="115">
        <v>5.5652173913043494E-5</v>
      </c>
      <c r="DS16" s="115">
        <v>1.2926086956521739E-3</v>
      </c>
      <c r="DT16" s="115">
        <v>1.2304347826086955E-4</v>
      </c>
      <c r="DU16" s="116">
        <v>237.07382869565217</v>
      </c>
      <c r="DV16" s="114">
        <v>8.5675583333333325</v>
      </c>
      <c r="DW16" s="115">
        <v>5.4786541666666677</v>
      </c>
      <c r="DX16" s="115">
        <v>7.786424583333333</v>
      </c>
      <c r="DY16" s="115">
        <v>4.8182616666666673</v>
      </c>
      <c r="DZ16" s="115">
        <v>2.3335470833333338</v>
      </c>
      <c r="EA16" s="115">
        <v>0.39788958333333335</v>
      </c>
      <c r="EB16" s="115">
        <v>1.5429674999999998</v>
      </c>
      <c r="EC16" s="115">
        <v>0.19000416666666661</v>
      </c>
      <c r="ED16" s="115">
        <v>0.17911833333333335</v>
      </c>
      <c r="EE16" s="115">
        <v>3.1341041666666669</v>
      </c>
      <c r="EF16" s="115">
        <v>0.174735</v>
      </c>
      <c r="EG16" s="115">
        <v>1.682875E-2</v>
      </c>
      <c r="EH16" s="115">
        <v>1.5666666666666666E-4</v>
      </c>
      <c r="EI16" s="115">
        <v>2.0145833333333331E-3</v>
      </c>
      <c r="EJ16" s="115">
        <v>1.4623749999999998E-2</v>
      </c>
      <c r="EK16" s="115">
        <v>0.39641250000000006</v>
      </c>
      <c r="EL16" s="115">
        <v>4.5941666666666665E-2</v>
      </c>
      <c r="EM16" s="115">
        <v>1.5833333333333332E-4</v>
      </c>
      <c r="EN16" s="115">
        <v>2.2237500000000004E-2</v>
      </c>
      <c r="EO16" s="115">
        <v>0.20366666666666663</v>
      </c>
      <c r="EP16" s="115">
        <v>0.20698749999999996</v>
      </c>
      <c r="EQ16" s="115">
        <v>0.17180416666666667</v>
      </c>
      <c r="ER16" s="115">
        <v>0.25250833333333333</v>
      </c>
      <c r="ES16" s="115">
        <v>0.85720416666666666</v>
      </c>
      <c r="ET16" s="115">
        <v>9.746666666666666E-2</v>
      </c>
      <c r="EU16" s="115">
        <v>6.8133333333333353E-3</v>
      </c>
      <c r="EV16" s="115">
        <v>1.1125000000000002E-4</v>
      </c>
      <c r="EW16" s="115">
        <v>5.6916666666666671E-4</v>
      </c>
      <c r="EX16" s="115">
        <v>1.7164166666666668E-2</v>
      </c>
      <c r="EY16" s="115">
        <v>1.2133333333333334E-3</v>
      </c>
      <c r="EZ16" s="115">
        <v>1.4016666666666663E-2</v>
      </c>
      <c r="FA16" s="115">
        <v>5.8458333333333344E-4</v>
      </c>
      <c r="FB16" s="115">
        <v>2.2583333333333339E-4</v>
      </c>
      <c r="FC16" s="115">
        <v>0.30844166666666667</v>
      </c>
      <c r="FD16" s="115">
        <v>6.2708333333333331E-3</v>
      </c>
      <c r="FE16" s="115">
        <v>1.119166666666667E-3</v>
      </c>
      <c r="FF16" s="115">
        <v>3.1879999999999999E-2</v>
      </c>
      <c r="FG16" s="115">
        <v>-1.0833333333333332E-5</v>
      </c>
      <c r="FH16" s="115">
        <v>3.1750000000000002E-4</v>
      </c>
      <c r="FI16" s="115">
        <v>2.9861249999999995E-2</v>
      </c>
      <c r="FJ16" s="115">
        <v>9.6444166666666678E-2</v>
      </c>
      <c r="FK16" s="115">
        <v>3.4166666666666661E-4</v>
      </c>
      <c r="FL16" s="115">
        <v>1.6088000000000002</v>
      </c>
      <c r="FM16" s="115">
        <v>0.56570833333333337</v>
      </c>
      <c r="FN16" s="115">
        <v>1.2200000000000002E-3</v>
      </c>
      <c r="FO16" s="115">
        <v>3.3041666666666674E-4</v>
      </c>
      <c r="FP16" s="115">
        <v>4.1583333333333325E-3</v>
      </c>
      <c r="FQ16" s="115">
        <v>3.0749999999999999E-4</v>
      </c>
      <c r="FR16" s="116">
        <v>90.895132083333337</v>
      </c>
    </row>
    <row r="17" spans="1:174" x14ac:dyDescent="0.2">
      <c r="A17" s="2" t="s">
        <v>0</v>
      </c>
      <c r="B17" s="21">
        <v>2014</v>
      </c>
      <c r="C17" s="38">
        <f>C7</f>
        <v>8.7755662333333344</v>
      </c>
      <c r="D17" s="42">
        <f>Tracking!I37</f>
        <v>20.076417604206341</v>
      </c>
      <c r="E17" s="42">
        <f>Tracking!N37</f>
        <v>7.7565803027777829</v>
      </c>
      <c r="F17" s="42">
        <f>Tracking!O37</f>
        <v>18.404135875277788</v>
      </c>
      <c r="G17" s="42">
        <f>G7</f>
        <v>4.6603568027</v>
      </c>
      <c r="H17" s="104">
        <f>H7</f>
        <v>10.387340979999999</v>
      </c>
      <c r="I17" s="38">
        <f>Tracking!C37</f>
        <v>7.032901739130434</v>
      </c>
      <c r="J17" s="42">
        <f>Tracking!Q37</f>
        <v>7.0510642391304348</v>
      </c>
      <c r="K17" s="40"/>
      <c r="L17" s="41"/>
      <c r="M17" s="108">
        <v>20.469046086956524</v>
      </c>
      <c r="N17" s="108">
        <v>8.4690460869565225</v>
      </c>
      <c r="O17" s="108">
        <v>4.3119134782608697</v>
      </c>
      <c r="P17" s="108">
        <v>0.67791043478260871</v>
      </c>
      <c r="Q17" s="108">
        <v>1.5714595652173913</v>
      </c>
      <c r="R17" s="108">
        <v>0.36700000000000005</v>
      </c>
      <c r="S17" s="108">
        <v>4.662869565217391E-2</v>
      </c>
      <c r="T17" s="108">
        <v>0.89425304347826096</v>
      </c>
      <c r="U17" s="108">
        <v>0.59988130434782616</v>
      </c>
      <c r="V17" s="110">
        <v>12</v>
      </c>
      <c r="W17" s="38">
        <f>Tracking!B37</f>
        <v>15.364677916666665</v>
      </c>
      <c r="X17" s="42">
        <f>Tracking!P37</f>
        <v>16.278737693333333</v>
      </c>
      <c r="Y17" s="40"/>
      <c r="Z17" s="41"/>
      <c r="AA17" s="108">
        <v>47.981446249999998</v>
      </c>
      <c r="AB17" s="108">
        <v>35.981446249999991</v>
      </c>
      <c r="AC17" s="108">
        <v>19.369213750000004</v>
      </c>
      <c r="AD17" s="108">
        <v>5.4096325000000007</v>
      </c>
      <c r="AE17" s="108">
        <v>5.3877829166666658</v>
      </c>
      <c r="AF17" s="108">
        <v>1.8853333333333335</v>
      </c>
      <c r="AG17" s="108">
        <v>0.17773666666666665</v>
      </c>
      <c r="AH17" s="108">
        <v>2.1834349999999998</v>
      </c>
      <c r="AI17" s="108">
        <v>1.5683129166666667</v>
      </c>
      <c r="AJ17" s="110">
        <v>12</v>
      </c>
      <c r="AK17" s="38">
        <f t="shared" si="9"/>
        <v>7.032901739130434</v>
      </c>
      <c r="AL17" s="121">
        <f t="shared" si="10"/>
        <v>1</v>
      </c>
      <c r="AM17" s="121">
        <f t="shared" si="11"/>
        <v>0.21065532120759389</v>
      </c>
      <c r="AN17" s="121">
        <f t="shared" si="12"/>
        <v>3.3118809342785792E-2</v>
      </c>
      <c r="AO17" s="121">
        <f t="shared" si="13"/>
        <v>7.677248654097131E-2</v>
      </c>
      <c r="AP17" s="121">
        <f t="shared" si="14"/>
        <v>1.7929511636297659E-2</v>
      </c>
      <c r="AQ17" s="121">
        <f t="shared" si="15"/>
        <v>2.2780101942262506E-3</v>
      </c>
      <c r="AR17" s="121">
        <f t="shared" si="16"/>
        <v>4.3688066345607832E-2</v>
      </c>
      <c r="AS17" s="121">
        <f t="shared" si="17"/>
        <v>2.9306754296190094E-2</v>
      </c>
      <c r="AT17" s="122">
        <f t="shared" si="18"/>
        <v>0.58625106167730756</v>
      </c>
      <c r="AU17" s="38">
        <f t="shared" si="19"/>
        <v>15.364677916666665</v>
      </c>
      <c r="AV17" s="121">
        <f t="shared" si="38"/>
        <v>1</v>
      </c>
      <c r="AW17" s="121">
        <f t="shared" si="39"/>
        <v>0.40368132400761064</v>
      </c>
      <c r="AX17" s="121">
        <f t="shared" si="40"/>
        <v>0.11274425684907322</v>
      </c>
      <c r="AY17" s="121">
        <f t="shared" si="41"/>
        <v>0.11228888117699591</v>
      </c>
      <c r="AZ17" s="121">
        <f t="shared" si="42"/>
        <v>3.9292965941670289E-2</v>
      </c>
      <c r="BA17" s="121">
        <f t="shared" si="43"/>
        <v>3.7042790611311899E-3</v>
      </c>
      <c r="BB17" s="121">
        <f t="shared" si="44"/>
        <v>4.5505818824708728E-2</v>
      </c>
      <c r="BC17" s="121">
        <f t="shared" si="45"/>
        <v>3.2685820024999077E-2</v>
      </c>
      <c r="BD17" s="122">
        <f t="shared" si="46"/>
        <v>0.2500966714816355</v>
      </c>
      <c r="BE17" s="38">
        <f t="shared" si="20"/>
        <v>7.032901739130434</v>
      </c>
      <c r="BF17" s="123">
        <f t="shared" si="47"/>
        <v>7.032901739130434</v>
      </c>
      <c r="BG17" s="123">
        <f t="shared" si="21"/>
        <v>1.4815181748779673</v>
      </c>
      <c r="BH17" s="123">
        <f t="shared" si="22"/>
        <v>0.23292133182480745</v>
      </c>
      <c r="BI17" s="123">
        <f t="shared" si="23"/>
        <v>0.539933354111365</v>
      </c>
      <c r="BJ17" s="123">
        <f t="shared" si="24"/>
        <v>0.12609649356867716</v>
      </c>
      <c r="BK17" s="123">
        <f t="shared" si="25"/>
        <v>1.6021021856730655E-2</v>
      </c>
      <c r="BL17" s="123">
        <f t="shared" si="26"/>
        <v>0.30725387778127111</v>
      </c>
      <c r="BM17" s="123">
        <f t="shared" si="27"/>
        <v>0.20611152325794363</v>
      </c>
      <c r="BN17" s="124">
        <f t="shared" si="28"/>
        <v>4.1230461112373993</v>
      </c>
      <c r="BO17" s="38">
        <f t="shared" si="29"/>
        <v>15.364677916666665</v>
      </c>
      <c r="BP17" s="123">
        <f t="shared" si="48"/>
        <v>15.364677916666665</v>
      </c>
      <c r="BQ17" s="123">
        <f t="shared" si="30"/>
        <v>6.2024335243504956</v>
      </c>
      <c r="BR17" s="123">
        <f t="shared" si="31"/>
        <v>1.7322791934399495</v>
      </c>
      <c r="BS17" s="123">
        <f t="shared" si="32"/>
        <v>1.7252824929073962</v>
      </c>
      <c r="BT17" s="123">
        <f t="shared" si="33"/>
        <v>0.60372376608431688</v>
      </c>
      <c r="BU17" s="123">
        <f t="shared" si="34"/>
        <v>5.691505468773312E-2</v>
      </c>
      <c r="BV17" s="123">
        <f t="shared" si="35"/>
        <v>0.69918224957583641</v>
      </c>
      <c r="BW17" s="123">
        <f t="shared" si="36"/>
        <v>0.50220709712624434</v>
      </c>
      <c r="BX17" s="124">
        <f t="shared" si="37"/>
        <v>3.8426548053457226</v>
      </c>
      <c r="BY17" s="114">
        <v>2.815452173913044</v>
      </c>
      <c r="BZ17" s="115">
        <v>1.325030434782609</v>
      </c>
      <c r="CA17" s="115">
        <v>2.7309760869565216</v>
      </c>
      <c r="CB17" s="115">
        <v>1.2776708695652175</v>
      </c>
      <c r="CC17" s="115">
        <v>0.49026217391304355</v>
      </c>
      <c r="CD17" s="115">
        <v>7.3540434782608702E-2</v>
      </c>
      <c r="CE17" s="115">
        <v>0.53932695652173912</v>
      </c>
      <c r="CF17" s="115">
        <v>3.6700000000000003E-2</v>
      </c>
      <c r="CG17" s="115">
        <v>4.662869565217391E-2</v>
      </c>
      <c r="CH17" s="115">
        <v>1.4904217391304351</v>
      </c>
      <c r="CI17" s="115">
        <v>9.1210869565217387E-2</v>
      </c>
      <c r="CJ17" s="115">
        <v>5.7143478260869573E-3</v>
      </c>
      <c r="CK17" s="115">
        <v>9.4347826086956527E-5</v>
      </c>
      <c r="CL17" s="115">
        <v>7.7739130434782613E-4</v>
      </c>
      <c r="CM17" s="115">
        <v>3.6578260869565208E-3</v>
      </c>
      <c r="CN17" s="115">
        <v>9.0126086956521731E-2</v>
      </c>
      <c r="CO17" s="115">
        <v>1.8921739130434788E-2</v>
      </c>
      <c r="CP17" s="115">
        <v>2.9130434782608699E-4</v>
      </c>
      <c r="CQ17" s="115">
        <v>-3.2260869565217385E-3</v>
      </c>
      <c r="CR17" s="115">
        <v>5.721304347826086E-2</v>
      </c>
      <c r="CS17" s="115">
        <v>0.10595652173913041</v>
      </c>
      <c r="CT17" s="115">
        <v>6.6704347826086974E-2</v>
      </c>
      <c r="CU17" s="115">
        <v>7.2639130434782609E-2</v>
      </c>
      <c r="CV17" s="115">
        <v>0.29928695652173914</v>
      </c>
      <c r="CW17" s="115">
        <v>5.1395652173913058E-2</v>
      </c>
      <c r="CX17" s="115">
        <v>6.5056521739130443E-3</v>
      </c>
      <c r="CY17" s="115">
        <v>2.4782608695652179E-5</v>
      </c>
      <c r="CZ17" s="115">
        <v>1.3956521739130436E-4</v>
      </c>
      <c r="DA17" s="115">
        <v>3.750869565217392E-3</v>
      </c>
      <c r="DB17" s="115">
        <v>6.7913043478260858E-4</v>
      </c>
      <c r="DC17" s="115">
        <v>5.1656521739130443E-3</v>
      </c>
      <c r="DD17" s="115">
        <v>1.2652173913043477E-4</v>
      </c>
      <c r="DE17" s="115">
        <v>6.8260869565217412E-5</v>
      </c>
      <c r="DF17" s="115">
        <v>5.647391304347827E-2</v>
      </c>
      <c r="DG17" s="115">
        <v>1.6269565217391306E-2</v>
      </c>
      <c r="DH17" s="115">
        <v>1.0782608695652174E-4</v>
      </c>
      <c r="DI17" s="115">
        <v>1.1313043478260872E-2</v>
      </c>
      <c r="DJ17" s="115">
        <v>-1.695652173913044E-5</v>
      </c>
      <c r="DK17" s="115">
        <v>5.2173913043478263E-5</v>
      </c>
      <c r="DL17" s="115">
        <v>7.3786956521739158E-3</v>
      </c>
      <c r="DM17" s="115">
        <v>2.8197826086956524E-2</v>
      </c>
      <c r="DN17" s="115">
        <v>6.0869565217391285E-5</v>
      </c>
      <c r="DO17" s="115">
        <v>0.32960434782608689</v>
      </c>
      <c r="DP17" s="115">
        <v>0.11885173913043476</v>
      </c>
      <c r="DQ17" s="115">
        <v>3.0130434782608701E-4</v>
      </c>
      <c r="DR17" s="115">
        <v>9.7391304347826078E-5</v>
      </c>
      <c r="DS17" s="115">
        <v>1.5760869565217396E-3</v>
      </c>
      <c r="DT17" s="115">
        <v>2.3304347826086957E-4</v>
      </c>
      <c r="DU17" s="116">
        <v>219.40055173913044</v>
      </c>
      <c r="DV17" s="114">
        <v>9.5066666666666695</v>
      </c>
      <c r="DW17" s="115">
        <v>5.867608333333334</v>
      </c>
      <c r="DX17" s="115">
        <v>8.3915166666666661</v>
      </c>
      <c r="DY17" s="115">
        <v>4.9420616666666666</v>
      </c>
      <c r="DZ17" s="115">
        <v>2.0667516666666663</v>
      </c>
      <c r="EA17" s="115">
        <v>0.57450625</v>
      </c>
      <c r="EB17" s="115">
        <v>1.7048924999999999</v>
      </c>
      <c r="EC17" s="115">
        <v>0.18853333333333333</v>
      </c>
      <c r="ED17" s="115">
        <v>0.17773666666666665</v>
      </c>
      <c r="EE17" s="115">
        <v>3.6390583333333328</v>
      </c>
      <c r="EF17" s="115">
        <v>0.22964041666666668</v>
      </c>
      <c r="EG17" s="115">
        <v>1.8302083333333333E-2</v>
      </c>
      <c r="EH17" s="115">
        <v>2.2208333333333333E-4</v>
      </c>
      <c r="EI17" s="115">
        <v>2.6049999999999997E-3</v>
      </c>
      <c r="EJ17" s="115">
        <v>1.4930416666666666E-2</v>
      </c>
      <c r="EK17" s="115">
        <v>0.39295000000000013</v>
      </c>
      <c r="EL17" s="115">
        <v>4.2958333333333328E-2</v>
      </c>
      <c r="EM17" s="115">
        <v>3.1250000000000001E-4</v>
      </c>
      <c r="EN17" s="115">
        <v>4.1470833333333332E-2</v>
      </c>
      <c r="EO17" s="115">
        <v>0.21648333333333333</v>
      </c>
      <c r="EP17" s="115">
        <v>0.25196249999999998</v>
      </c>
      <c r="EQ17" s="115">
        <v>0.18955833333333336</v>
      </c>
      <c r="ER17" s="115">
        <v>0.24768749999999995</v>
      </c>
      <c r="ES17" s="115">
        <v>0.94716250000000002</v>
      </c>
      <c r="ET17" s="115">
        <v>0.12788333333333332</v>
      </c>
      <c r="EU17" s="115">
        <v>7.1825000000000005E-3</v>
      </c>
      <c r="EV17" s="115">
        <v>1.1125000000000002E-4</v>
      </c>
      <c r="EW17" s="115">
        <v>7.0083333333333326E-4</v>
      </c>
      <c r="EX17" s="115">
        <v>1.738375E-2</v>
      </c>
      <c r="EY17" s="115">
        <v>1.1033333333333336E-3</v>
      </c>
      <c r="EZ17" s="115">
        <v>2.4672083333333341E-2</v>
      </c>
      <c r="FA17" s="115">
        <v>6.4708333333333339E-4</v>
      </c>
      <c r="FB17" s="115">
        <v>2.8000000000000003E-4</v>
      </c>
      <c r="FC17" s="115">
        <v>0.44535416666666666</v>
      </c>
      <c r="FD17" s="115">
        <v>1.6512499999999999E-2</v>
      </c>
      <c r="FE17" s="115">
        <v>4.458333333333334E-4</v>
      </c>
      <c r="FF17" s="115">
        <v>3.7713333333333342E-2</v>
      </c>
      <c r="FG17" s="115">
        <v>-1.5416666666666661E-5</v>
      </c>
      <c r="FH17" s="115">
        <v>2.5791666666666671E-4</v>
      </c>
      <c r="FI17" s="115">
        <v>2.7573749999999998E-2</v>
      </c>
      <c r="FJ17" s="115">
        <v>0.12169416666666664</v>
      </c>
      <c r="FK17" s="115">
        <v>3.7750000000000007E-4</v>
      </c>
      <c r="FL17" s="115">
        <v>1.3647999999999998</v>
      </c>
      <c r="FM17" s="115">
        <v>0.50103083333333343</v>
      </c>
      <c r="FN17" s="115">
        <v>1.2412500000000002E-3</v>
      </c>
      <c r="FO17" s="115">
        <v>4.4125000000000002E-4</v>
      </c>
      <c r="FP17" s="115">
        <v>4.2633333333333325E-3</v>
      </c>
      <c r="FQ17" s="115">
        <v>2.2833333333333334E-4</v>
      </c>
      <c r="FR17" s="116">
        <v>90.91811541666668</v>
      </c>
    </row>
    <row r="18" spans="1:174" x14ac:dyDescent="0.2">
      <c r="A18" s="2" t="s">
        <v>0</v>
      </c>
      <c r="B18" s="21">
        <v>2015</v>
      </c>
      <c r="C18" s="38">
        <f>C7</f>
        <v>8.7755662333333344</v>
      </c>
      <c r="D18" s="42">
        <f>Tracking!I38</f>
        <v>19.882636071722214</v>
      </c>
      <c r="E18" s="42">
        <f>Tracking!N38</f>
        <v>7.6546817097222277</v>
      </c>
      <c r="F18" s="42">
        <f>Tracking!O38</f>
        <v>18.043126169900805</v>
      </c>
      <c r="G18" s="42">
        <f>G7</f>
        <v>4.6603568027</v>
      </c>
      <c r="H18" s="104">
        <f>H7</f>
        <v>10.387340979999999</v>
      </c>
      <c r="I18" s="38">
        <f>Tracking!C38</f>
        <v>6.0495565217391309</v>
      </c>
      <c r="J18" s="42">
        <f>Tracking!Q38</f>
        <v>6.9196422101449269</v>
      </c>
      <c r="K18" s="40"/>
      <c r="L18" s="41"/>
      <c r="M18" s="108">
        <v>18.407270869565217</v>
      </c>
      <c r="N18" s="108">
        <v>6.4072708695652176</v>
      </c>
      <c r="O18" s="108">
        <v>2.6592786956521737</v>
      </c>
      <c r="P18" s="108">
        <v>0.59975869565217377</v>
      </c>
      <c r="Q18" s="108">
        <v>1.4612521739130435</v>
      </c>
      <c r="R18" s="108">
        <v>0.24840000000000001</v>
      </c>
      <c r="S18" s="108">
        <v>3.3126956521739123E-2</v>
      </c>
      <c r="T18" s="108">
        <v>0.80132000000000014</v>
      </c>
      <c r="U18" s="108">
        <v>0.60413347826086949</v>
      </c>
      <c r="V18" s="110">
        <v>12</v>
      </c>
      <c r="W18" s="38">
        <f>Tracking!B38</f>
        <v>16.072577499999998</v>
      </c>
      <c r="X18" s="42">
        <f>Tracking!P38</f>
        <v>15.989402859999998</v>
      </c>
      <c r="Y18" s="40"/>
      <c r="Z18" s="41"/>
      <c r="AA18" s="108">
        <v>51.648247916666662</v>
      </c>
      <c r="AB18" s="108">
        <v>39.648247916666669</v>
      </c>
      <c r="AC18" s="108">
        <v>21.485299999999995</v>
      </c>
      <c r="AD18" s="108">
        <v>5.271068333333333</v>
      </c>
      <c r="AE18" s="108">
        <v>7.6988025000000002</v>
      </c>
      <c r="AF18" s="108">
        <v>2.0342958333333336</v>
      </c>
      <c r="AG18" s="108">
        <v>0.20758041666666663</v>
      </c>
      <c r="AH18" s="108">
        <v>1.7263358333333336</v>
      </c>
      <c r="AI18" s="108">
        <v>1.2248654166666666</v>
      </c>
      <c r="AJ18" s="110">
        <v>12</v>
      </c>
      <c r="AK18" s="38">
        <f t="shared" si="9"/>
        <v>6.0495565217391309</v>
      </c>
      <c r="AL18" s="121">
        <f t="shared" si="10"/>
        <v>1</v>
      </c>
      <c r="AM18" s="121">
        <f t="shared" si="11"/>
        <v>0.14446892831077171</v>
      </c>
      <c r="AN18" s="121">
        <f t="shared" si="12"/>
        <v>3.2582706035136438E-2</v>
      </c>
      <c r="AO18" s="121">
        <f t="shared" si="13"/>
        <v>7.9384509755277943E-2</v>
      </c>
      <c r="AP18" s="121">
        <f t="shared" si="14"/>
        <v>1.3494667501780902E-2</v>
      </c>
      <c r="AQ18" s="121">
        <f t="shared" si="15"/>
        <v>1.799666922732777E-3</v>
      </c>
      <c r="AR18" s="121">
        <f t="shared" si="16"/>
        <v>4.3532797755745062E-2</v>
      </c>
      <c r="AS18" s="121">
        <f t="shared" si="17"/>
        <v>3.282037204438331E-2</v>
      </c>
      <c r="AT18" s="122">
        <f t="shared" si="18"/>
        <v>0.65191630443385995</v>
      </c>
      <c r="AU18" s="38">
        <f t="shared" si="19"/>
        <v>16.072577499999998</v>
      </c>
      <c r="AV18" s="121">
        <f t="shared" si="38"/>
        <v>1</v>
      </c>
      <c r="AW18" s="121">
        <f t="shared" si="39"/>
        <v>0.41599281421251821</v>
      </c>
      <c r="AX18" s="121">
        <f t="shared" si="40"/>
        <v>0.102057059938182</v>
      </c>
      <c r="AY18" s="121">
        <f t="shared" si="41"/>
        <v>0.14906222012452103</v>
      </c>
      <c r="AZ18" s="121">
        <f t="shared" si="42"/>
        <v>3.93875090712782E-2</v>
      </c>
      <c r="BA18" s="121">
        <f t="shared" si="43"/>
        <v>4.0191182671209516E-3</v>
      </c>
      <c r="BB18" s="121">
        <f t="shared" si="44"/>
        <v>3.3424867308543348E-2</v>
      </c>
      <c r="BC18" s="121">
        <f t="shared" si="45"/>
        <v>2.3715526974757414E-2</v>
      </c>
      <c r="BD18" s="122">
        <f t="shared" si="46"/>
        <v>0.23234089217047096</v>
      </c>
      <c r="BE18" s="38">
        <f t="shared" si="20"/>
        <v>6.0495565217391309</v>
      </c>
      <c r="BF18" s="123">
        <f t="shared" si="47"/>
        <v>6.0495565217391309</v>
      </c>
      <c r="BG18" s="123">
        <f t="shared" si="21"/>
        <v>0.873972947451092</v>
      </c>
      <c r="BH18" s="123">
        <f t="shared" si="22"/>
        <v>0.19711092179076858</v>
      </c>
      <c r="BI18" s="123">
        <f t="shared" si="23"/>
        <v>0.48024107871510535</v>
      </c>
      <c r="BJ18" s="123">
        <f t="shared" si="24"/>
        <v>8.1636753794099765E-2</v>
      </c>
      <c r="BK18" s="123">
        <f t="shared" si="25"/>
        <v>1.0887186769376264E-2</v>
      </c>
      <c r="BL18" s="123">
        <f t="shared" si="26"/>
        <v>0.26335412057281815</v>
      </c>
      <c r="BM18" s="123">
        <f t="shared" si="27"/>
        <v>0.19854869574700371</v>
      </c>
      <c r="BN18" s="124">
        <f t="shared" si="28"/>
        <v>3.94380453111593</v>
      </c>
      <c r="BO18" s="38">
        <f t="shared" si="29"/>
        <v>16.072577499999998</v>
      </c>
      <c r="BP18" s="123">
        <f t="shared" si="48"/>
        <v>16.072577499999998</v>
      </c>
      <c r="BQ18" s="123">
        <f t="shared" si="30"/>
        <v>6.6860767458738</v>
      </c>
      <c r="BR18" s="123">
        <f t="shared" si="31"/>
        <v>1.6403200052785751</v>
      </c>
      <c r="BS18" s="123">
        <f t="shared" si="32"/>
        <v>2.3958140852734235</v>
      </c>
      <c r="BT18" s="123">
        <f t="shared" si="33"/>
        <v>0.63305879208007176</v>
      </c>
      <c r="BU18" s="123">
        <f t="shared" si="34"/>
        <v>6.4597589829967189E-2</v>
      </c>
      <c r="BV18" s="123">
        <f t="shared" si="35"/>
        <v>0.53722377024377932</v>
      </c>
      <c r="BW18" s="123">
        <f t="shared" si="36"/>
        <v>0.38116964525512903</v>
      </c>
      <c r="BX18" s="124">
        <f t="shared" si="37"/>
        <v>3.7343169958290372</v>
      </c>
      <c r="BY18" s="114">
        <v>2.3671856521739127</v>
      </c>
      <c r="BZ18" s="115">
        <v>1.039716956521739</v>
      </c>
      <c r="CA18" s="115">
        <v>2.2980343478260865</v>
      </c>
      <c r="CB18" s="115">
        <v>1.001132608695652</v>
      </c>
      <c r="CC18" s="115">
        <v>0.29308217391304348</v>
      </c>
      <c r="CD18" s="115">
        <v>6.0852608695652177E-2</v>
      </c>
      <c r="CE18" s="115">
        <v>0.50401217391304343</v>
      </c>
      <c r="CF18" s="115">
        <v>2.4839999999999997E-2</v>
      </c>
      <c r="CG18" s="115">
        <v>3.3126956521739123E-2</v>
      </c>
      <c r="CH18" s="115">
        <v>1.3355339130434785</v>
      </c>
      <c r="CI18" s="115">
        <v>8.5218260869565216E-2</v>
      </c>
      <c r="CJ18" s="115">
        <v>3.4213043478260874E-3</v>
      </c>
      <c r="CK18" s="115">
        <v>5.3478260869565219E-5</v>
      </c>
      <c r="CL18" s="115">
        <v>4.5521739130434792E-4</v>
      </c>
      <c r="CM18" s="115">
        <v>2.9804347826086959E-3</v>
      </c>
      <c r="CN18" s="115">
        <v>6.198043478260868E-2</v>
      </c>
      <c r="CO18" s="115">
        <v>1.7630869565217394E-2</v>
      </c>
      <c r="CP18" s="115">
        <v>0</v>
      </c>
      <c r="CQ18" s="115">
        <v>-5.5452173913043473E-3</v>
      </c>
      <c r="CR18" s="115">
        <v>3.9878695652173904E-2</v>
      </c>
      <c r="CS18" s="115">
        <v>0.12743478260869565</v>
      </c>
      <c r="CT18" s="115">
        <v>6.3466956521739129E-2</v>
      </c>
      <c r="CU18" s="115">
        <v>5.477130434782608E-2</v>
      </c>
      <c r="CV18" s="115">
        <v>0.28000652173913038</v>
      </c>
      <c r="CW18" s="115">
        <v>4.9761304347826101E-2</v>
      </c>
      <c r="CX18" s="115">
        <v>2.6473913043478257E-2</v>
      </c>
      <c r="CY18" s="115">
        <v>-7.8260869565217368E-6</v>
      </c>
      <c r="CZ18" s="115">
        <v>1.4043478260869567E-4</v>
      </c>
      <c r="DA18" s="115">
        <v>2.8969565217391315E-3</v>
      </c>
      <c r="DB18" s="115">
        <v>2.0043478260869563E-4</v>
      </c>
      <c r="DC18" s="115">
        <v>6.6465217391304338E-3</v>
      </c>
      <c r="DD18" s="115">
        <v>6.5217391304347834E-5</v>
      </c>
      <c r="DE18" s="115">
        <v>4.2173913043478264E-5</v>
      </c>
      <c r="DF18" s="115">
        <v>4.7172608695652173E-2</v>
      </c>
      <c r="DG18" s="115">
        <v>1.5634347826086956E-2</v>
      </c>
      <c r="DH18" s="115">
        <v>1.0999999999999999E-4</v>
      </c>
      <c r="DI18" s="115">
        <v>8.0847826086956533E-3</v>
      </c>
      <c r="DJ18" s="115">
        <v>2.9130434782608696E-5</v>
      </c>
      <c r="DK18" s="115">
        <v>8.8386046670013946E-22</v>
      </c>
      <c r="DL18" s="115">
        <v>5.2908695652173912E-3</v>
      </c>
      <c r="DM18" s="115">
        <v>3.333826086956522E-2</v>
      </c>
      <c r="DN18" s="115">
        <v>4.7826086956521742E-5</v>
      </c>
      <c r="DO18" s="115">
        <v>0.18785521739130437</v>
      </c>
      <c r="DP18" s="115">
        <v>7.1050434782608696E-2</v>
      </c>
      <c r="DQ18" s="115">
        <v>2.1652173913043474E-4</v>
      </c>
      <c r="DR18" s="115">
        <v>2.4347826086956516E-5</v>
      </c>
      <c r="DS18" s="115">
        <v>8.1999999999999987E-4</v>
      </c>
      <c r="DT18" s="115">
        <v>7.391304347826085E-5</v>
      </c>
      <c r="DU18" s="116">
        <v>241.54710260869572</v>
      </c>
      <c r="DV18" s="114">
        <v>9.0589387500000011</v>
      </c>
      <c r="DW18" s="115">
        <v>6.1817124999999988</v>
      </c>
      <c r="DX18" s="115">
        <v>8.3999754166666669</v>
      </c>
      <c r="DY18" s="115">
        <v>5.7976479166666666</v>
      </c>
      <c r="DZ18" s="115">
        <v>2.300417916666667</v>
      </c>
      <c r="EA18" s="115">
        <v>0.57357666666666651</v>
      </c>
      <c r="EB18" s="115">
        <v>2.3253779166666666</v>
      </c>
      <c r="EC18" s="115">
        <v>0.2034295833333333</v>
      </c>
      <c r="ED18" s="115">
        <v>0.20758041666666663</v>
      </c>
      <c r="EE18" s="115">
        <v>2.8772262499999997</v>
      </c>
      <c r="EF18" s="115">
        <v>0.18726458333333332</v>
      </c>
      <c r="EG18" s="115">
        <v>2.1154166666666668E-2</v>
      </c>
      <c r="EH18" s="115">
        <v>2.1208333333333333E-4</v>
      </c>
      <c r="EI18" s="115">
        <v>3.5412499999999997E-3</v>
      </c>
      <c r="EJ18" s="115">
        <v>1.7601666666666668E-2</v>
      </c>
      <c r="EK18" s="115">
        <v>0.47917541666666663</v>
      </c>
      <c r="EL18" s="115">
        <v>3.4183333333333336E-2</v>
      </c>
      <c r="EM18" s="115">
        <v>3.3333333333333328E-5</v>
      </c>
      <c r="EN18" s="115">
        <v>1.1173333333333334E-2</v>
      </c>
      <c r="EO18" s="115">
        <v>0.24236958333333336</v>
      </c>
      <c r="EP18" s="115">
        <v>0.45497833333333332</v>
      </c>
      <c r="EQ18" s="115">
        <v>0.27339333333333332</v>
      </c>
      <c r="ER18" s="115">
        <v>0.30996250000000003</v>
      </c>
      <c r="ES18" s="115">
        <v>1.2918770833333335</v>
      </c>
      <c r="ET18" s="115">
        <v>0.10531749999999999</v>
      </c>
      <c r="EU18" s="115">
        <v>7.2949999999999994E-3</v>
      </c>
      <c r="EV18" s="115">
        <v>1.1833333333333334E-4</v>
      </c>
      <c r="EW18" s="115">
        <v>6.9125000000000002E-4</v>
      </c>
      <c r="EX18" s="115">
        <v>2.0824166666666668E-2</v>
      </c>
      <c r="EY18" s="115">
        <v>1.1333333333333336E-3</v>
      </c>
      <c r="EZ18" s="115">
        <v>2.7419166666666661E-2</v>
      </c>
      <c r="FA18" s="115">
        <v>7.3791666666666667E-4</v>
      </c>
      <c r="FB18" s="115">
        <v>1.7791666666666672E-4</v>
      </c>
      <c r="FC18" s="115">
        <v>0.44463333333333327</v>
      </c>
      <c r="FD18" s="115">
        <v>2.1832500000000005E-2</v>
      </c>
      <c r="FE18" s="115">
        <v>6.2916666666666665E-4</v>
      </c>
      <c r="FF18" s="115">
        <v>3.8443333333333322E-2</v>
      </c>
      <c r="FG18" s="115">
        <v>1.583333333333334E-5</v>
      </c>
      <c r="FH18" s="115">
        <v>3.2624999999999999E-4</v>
      </c>
      <c r="FI18" s="115">
        <v>3.191625E-2</v>
      </c>
      <c r="FJ18" s="115">
        <v>0.1276983333333333</v>
      </c>
      <c r="FK18" s="115">
        <v>3.4916666666666652E-4</v>
      </c>
      <c r="FL18" s="115">
        <v>1.4714220833333336</v>
      </c>
      <c r="FM18" s="115">
        <v>0.55767708333333321</v>
      </c>
      <c r="FN18" s="115">
        <v>1.2808333333333333E-3</v>
      </c>
      <c r="FO18" s="115">
        <v>1.5458333333333334E-4</v>
      </c>
      <c r="FP18" s="115">
        <v>5.0062499999999994E-3</v>
      </c>
      <c r="FQ18" s="115">
        <v>3.6208333333333323E-4</v>
      </c>
      <c r="FR18" s="116">
        <v>84.79177833333334</v>
      </c>
    </row>
    <row r="19" spans="1:174" x14ac:dyDescent="0.2">
      <c r="A19" s="2" t="s">
        <v>0</v>
      </c>
      <c r="B19" s="21">
        <v>2016</v>
      </c>
      <c r="C19" s="38">
        <f>C7</f>
        <v>8.7755662333333344</v>
      </c>
      <c r="D19" s="42">
        <f>Tracking!I39</f>
        <v>19.688854539238086</v>
      </c>
      <c r="E19" s="42">
        <f>Tracking!N39</f>
        <v>7.5527831166666726</v>
      </c>
      <c r="F19" s="42">
        <f>Tracking!O39</f>
        <v>17.682116464523823</v>
      </c>
      <c r="G19" s="42">
        <f>G7</f>
        <v>4.6603568027</v>
      </c>
      <c r="H19" s="104">
        <f>H7</f>
        <v>10.387340979999999</v>
      </c>
      <c r="I19" s="38">
        <f>Tracking!C39</f>
        <v>6.0845679166666677</v>
      </c>
      <c r="J19" s="42">
        <f>Tracking!Q39</f>
        <v>6.634687543478262</v>
      </c>
      <c r="K19" s="40"/>
      <c r="L19" s="41"/>
      <c r="M19" s="108">
        <v>18.458207916666669</v>
      </c>
      <c r="N19" s="108">
        <v>6.4582079166666659</v>
      </c>
      <c r="O19" s="108">
        <v>2.7207758333333341</v>
      </c>
      <c r="P19" s="108">
        <v>0.5093987499999999</v>
      </c>
      <c r="Q19" s="108">
        <v>1.5918533333333329</v>
      </c>
      <c r="R19" s="108">
        <v>0.35224166666666662</v>
      </c>
      <c r="S19" s="108">
        <v>3.9057916666666664E-2</v>
      </c>
      <c r="T19" s="108">
        <v>0.78413708333333343</v>
      </c>
      <c r="U19" s="108">
        <v>0.46074416666666673</v>
      </c>
      <c r="V19" s="110">
        <v>12</v>
      </c>
      <c r="W19" s="38">
        <f>Tracking!B39</f>
        <v>13.723970833333334</v>
      </c>
      <c r="X19" s="42">
        <f>Tracking!P39</f>
        <v>15.256664466666667</v>
      </c>
      <c r="Y19" s="40"/>
      <c r="Z19" s="41"/>
      <c r="AA19" s="108">
        <v>40.338074583333331</v>
      </c>
      <c r="AB19" s="108">
        <v>28.338074583333327</v>
      </c>
      <c r="AC19" s="108">
        <v>13.395533750000004</v>
      </c>
      <c r="AD19" s="108">
        <v>4.6563133333333342</v>
      </c>
      <c r="AE19" s="108">
        <v>5.7005050000000006</v>
      </c>
      <c r="AF19" s="108">
        <v>1.5547500000000003</v>
      </c>
      <c r="AG19" s="108">
        <v>0.14369625</v>
      </c>
      <c r="AH19" s="108">
        <v>1.7319674999999999</v>
      </c>
      <c r="AI19" s="108">
        <v>1.1553045833333331</v>
      </c>
      <c r="AJ19" s="110">
        <v>12</v>
      </c>
      <c r="AK19" s="38">
        <f t="shared" si="9"/>
        <v>6.0845679166666677</v>
      </c>
      <c r="AL19" s="121">
        <f t="shared" si="10"/>
        <v>1</v>
      </c>
      <c r="AM19" s="121">
        <f t="shared" si="11"/>
        <v>0.14740194961595565</v>
      </c>
      <c r="AN19" s="121">
        <f t="shared" si="12"/>
        <v>2.7597410989180751E-2</v>
      </c>
      <c r="AO19" s="121">
        <f t="shared" si="13"/>
        <v>8.6240947145035871E-2</v>
      </c>
      <c r="AP19" s="121">
        <f t="shared" si="14"/>
        <v>1.90831996397989E-2</v>
      </c>
      <c r="AQ19" s="121">
        <f t="shared" si="15"/>
        <v>2.1160188921373929E-3</v>
      </c>
      <c r="AR19" s="121">
        <f t="shared" si="16"/>
        <v>4.2481755914413777E-2</v>
      </c>
      <c r="AS19" s="121">
        <f t="shared" si="17"/>
        <v>2.4961478857903754E-2</v>
      </c>
      <c r="AT19" s="122">
        <f t="shared" si="18"/>
        <v>0.65011728409260738</v>
      </c>
      <c r="AU19" s="38">
        <f t="shared" si="19"/>
        <v>13.723970833333334</v>
      </c>
      <c r="AV19" s="121">
        <f t="shared" si="38"/>
        <v>1</v>
      </c>
      <c r="AW19" s="121">
        <f t="shared" si="39"/>
        <v>0.33208163474254415</v>
      </c>
      <c r="AX19" s="121">
        <f t="shared" si="40"/>
        <v>0.11543221587619368</v>
      </c>
      <c r="AY19" s="121">
        <f t="shared" si="41"/>
        <v>0.14131822252010276</v>
      </c>
      <c r="AZ19" s="121">
        <f t="shared" si="42"/>
        <v>3.8542989868990511E-2</v>
      </c>
      <c r="BA19" s="121">
        <f t="shared" si="43"/>
        <v>3.5622981881086521E-3</v>
      </c>
      <c r="BB19" s="121">
        <f t="shared" si="44"/>
        <v>4.2936295742672978E-2</v>
      </c>
      <c r="BC19" s="121">
        <f t="shared" si="45"/>
        <v>2.8640548545434928E-2</v>
      </c>
      <c r="BD19" s="122">
        <f t="shared" si="46"/>
        <v>0.29748569122230972</v>
      </c>
      <c r="BE19" s="38">
        <f t="shared" si="20"/>
        <v>6.0845679166666677</v>
      </c>
      <c r="BF19" s="123">
        <f t="shared" si="47"/>
        <v>6.0845679166666677</v>
      </c>
      <c r="BG19" s="123">
        <f t="shared" si="21"/>
        <v>0.8968771734873604</v>
      </c>
      <c r="BH19" s="123">
        <f t="shared" si="22"/>
        <v>0.16791832148783331</v>
      </c>
      <c r="BI19" s="123">
        <f t="shared" si="23"/>
        <v>0.52473890010163116</v>
      </c>
      <c r="BJ19" s="123">
        <f t="shared" si="24"/>
        <v>0.11611302427566529</v>
      </c>
      <c r="BK19" s="123">
        <f t="shared" si="25"/>
        <v>1.2875060662159727E-2</v>
      </c>
      <c r="BL19" s="123">
        <f t="shared" si="26"/>
        <v>0.25848312908050652</v>
      </c>
      <c r="BM19" s="123">
        <f t="shared" si="27"/>
        <v>0.15187981341135451</v>
      </c>
      <c r="BN19" s="124">
        <f t="shared" si="28"/>
        <v>3.9556827688603482</v>
      </c>
      <c r="BO19" s="38">
        <f t="shared" si="29"/>
        <v>13.723970833333334</v>
      </c>
      <c r="BP19" s="123">
        <f t="shared" si="48"/>
        <v>13.723970833333334</v>
      </c>
      <c r="BQ19" s="123">
        <f t="shared" si="30"/>
        <v>4.5574786694923297</v>
      </c>
      <c r="BR19" s="123">
        <f t="shared" si="31"/>
        <v>1.5841883639119192</v>
      </c>
      <c r="BS19" s="123">
        <f t="shared" si="32"/>
        <v>1.9394471640844002</v>
      </c>
      <c r="BT19" s="123">
        <f t="shared" si="33"/>
        <v>0.52896286879148802</v>
      </c>
      <c r="BU19" s="123">
        <f t="shared" si="34"/>
        <v>4.8888876433239324E-2</v>
      </c>
      <c r="BV19" s="123">
        <f t="shared" si="35"/>
        <v>0.58925647046381813</v>
      </c>
      <c r="BW19" s="123">
        <f t="shared" si="36"/>
        <v>0.39306205288821638</v>
      </c>
      <c r="BX19" s="124">
        <f t="shared" si="37"/>
        <v>4.0826849496689848</v>
      </c>
      <c r="BY19" s="114">
        <v>2.4042245833333333</v>
      </c>
      <c r="BZ19" s="115">
        <v>1.0973287500000002</v>
      </c>
      <c r="CA19" s="115">
        <v>2.3331966666666668</v>
      </c>
      <c r="CB19" s="115">
        <v>1.060840416666667</v>
      </c>
      <c r="CC19" s="115">
        <v>0.31543791666666665</v>
      </c>
      <c r="CD19" s="115">
        <v>5.5148333333333348E-2</v>
      </c>
      <c r="CE19" s="115">
        <v>0.54655083333333343</v>
      </c>
      <c r="CF19" s="115">
        <v>3.5224166666666661E-2</v>
      </c>
      <c r="CG19" s="115">
        <v>3.9057916666666664E-2</v>
      </c>
      <c r="CH19" s="115">
        <v>1.3068958333333334</v>
      </c>
      <c r="CI19" s="115">
        <v>6.9421666666666645E-2</v>
      </c>
      <c r="CJ19" s="115">
        <v>4.3845833333333332E-3</v>
      </c>
      <c r="CK19" s="115">
        <v>3.9166666666666665E-5</v>
      </c>
      <c r="CL19" s="115">
        <v>5.320833333333333E-4</v>
      </c>
      <c r="CM19" s="115">
        <v>2.8099999999999996E-3</v>
      </c>
      <c r="CN19" s="115">
        <v>6.7300833333333324E-2</v>
      </c>
      <c r="CO19" s="115">
        <v>2.36875E-2</v>
      </c>
      <c r="CP19" s="115">
        <v>0</v>
      </c>
      <c r="CQ19" s="115">
        <v>-5.4662499999999998E-3</v>
      </c>
      <c r="CR19" s="115">
        <v>5.355416666666666E-2</v>
      </c>
      <c r="CS19" s="115">
        <v>0.13716125000000001</v>
      </c>
      <c r="CT19" s="115">
        <v>6.2625833333333311E-2</v>
      </c>
      <c r="CU19" s="115">
        <v>5.5764166666666663E-2</v>
      </c>
      <c r="CV19" s="115">
        <v>0.30363916666666663</v>
      </c>
      <c r="CW19" s="115">
        <v>3.9812500000000008E-2</v>
      </c>
      <c r="CX19" s="115">
        <v>1.8295000000000002E-2</v>
      </c>
      <c r="CY19" s="115">
        <v>-4.5833333333333315E-6</v>
      </c>
      <c r="CZ19" s="115">
        <v>1.3124999999999999E-4</v>
      </c>
      <c r="DA19" s="115">
        <v>3.2687499999999995E-3</v>
      </c>
      <c r="DB19" s="115">
        <v>3.1624999999999996E-4</v>
      </c>
      <c r="DC19" s="115">
        <v>5.0504166666666666E-3</v>
      </c>
      <c r="DD19" s="115">
        <v>1.1333333333333334E-4</v>
      </c>
      <c r="DE19" s="115">
        <v>4.958333333333333E-5</v>
      </c>
      <c r="DF19" s="115">
        <v>4.2749999999999989E-2</v>
      </c>
      <c r="DG19" s="115">
        <v>4.1066666666666673E-3</v>
      </c>
      <c r="DH19" s="115">
        <v>1.7916666666666667E-4</v>
      </c>
      <c r="DI19" s="115">
        <v>8.1554166666666667E-3</v>
      </c>
      <c r="DJ19" s="115">
        <v>3.6666666666666659E-5</v>
      </c>
      <c r="DK19" s="115">
        <v>3.0833333333333335E-5</v>
      </c>
      <c r="DL19" s="115">
        <v>6.5512500000000015E-3</v>
      </c>
      <c r="DM19" s="115">
        <v>2.885416666666667E-2</v>
      </c>
      <c r="DN19" s="115">
        <v>5.0416666666666661E-5</v>
      </c>
      <c r="DO19" s="115">
        <v>0.202685</v>
      </c>
      <c r="DP19" s="115">
        <v>7.6469999999999969E-2</v>
      </c>
      <c r="DQ19" s="115">
        <v>2.966666666666667E-4</v>
      </c>
      <c r="DR19" s="115">
        <v>3.5833333333333335E-5</v>
      </c>
      <c r="DS19" s="115">
        <v>8.3916666666666677E-4</v>
      </c>
      <c r="DT19" s="115">
        <v>-5.8333333333333306E-6</v>
      </c>
      <c r="DU19" s="116">
        <v>240.43074583333336</v>
      </c>
      <c r="DV19" s="114">
        <v>7.3807162499999981</v>
      </c>
      <c r="DW19" s="115">
        <v>4.4941025000000012</v>
      </c>
      <c r="DX19" s="115">
        <v>6.9718491666666687</v>
      </c>
      <c r="DY19" s="115">
        <v>4.2197333333333322</v>
      </c>
      <c r="DZ19" s="115">
        <v>1.4614116666666666</v>
      </c>
      <c r="EA19" s="115">
        <v>0.48422500000000007</v>
      </c>
      <c r="EB19" s="115">
        <v>1.8033349999999997</v>
      </c>
      <c r="EC19" s="115">
        <v>0.15547499999999997</v>
      </c>
      <c r="ED19" s="115">
        <v>0.14369625</v>
      </c>
      <c r="EE19" s="115">
        <v>2.88661375</v>
      </c>
      <c r="EF19" s="115">
        <v>0.17159000000000002</v>
      </c>
      <c r="EG19" s="115">
        <v>1.4999583333333332E-2</v>
      </c>
      <c r="EH19" s="115">
        <v>6.3750000000000005E-5</v>
      </c>
      <c r="EI19" s="115">
        <v>2.1191666666666668E-3</v>
      </c>
      <c r="EJ19" s="115">
        <v>1.2478333333333333E-2</v>
      </c>
      <c r="EK19" s="115">
        <v>0.30554333333333339</v>
      </c>
      <c r="EL19" s="115">
        <v>4.0108749999999999E-2</v>
      </c>
      <c r="EM19" s="115">
        <v>0</v>
      </c>
      <c r="EN19" s="115">
        <v>2.966166666666667E-2</v>
      </c>
      <c r="EO19" s="115">
        <v>0.21219416666666668</v>
      </c>
      <c r="EP19" s="115">
        <v>0.35635749999999994</v>
      </c>
      <c r="EQ19" s="115">
        <v>0.2134620833333333</v>
      </c>
      <c r="ER19" s="115">
        <v>0.19017708333333327</v>
      </c>
      <c r="ES19" s="115">
        <v>1.0018524999999998</v>
      </c>
      <c r="ET19" s="115">
        <v>9.5327499999999996E-2</v>
      </c>
      <c r="EU19" s="115">
        <v>5.7183333333333348E-3</v>
      </c>
      <c r="EV19" s="115">
        <v>1.0791666666666668E-4</v>
      </c>
      <c r="EW19" s="115">
        <v>8.2166666666666683E-4</v>
      </c>
      <c r="EX19" s="115">
        <v>1.3670000000000002E-2</v>
      </c>
      <c r="EY19" s="115">
        <v>1.3045833333333332E-3</v>
      </c>
      <c r="EZ19" s="115">
        <v>2.226875E-2</v>
      </c>
      <c r="FA19" s="115">
        <v>4.7166666666666668E-4</v>
      </c>
      <c r="FB19" s="115">
        <v>6.7500000000000014E-5</v>
      </c>
      <c r="FC19" s="115">
        <v>0.37536791666666663</v>
      </c>
      <c r="FD19" s="115">
        <v>1.0367083333333334E-2</v>
      </c>
      <c r="FE19" s="115">
        <v>7.3333333333333334E-4</v>
      </c>
      <c r="FF19" s="115">
        <v>3.3372500000000006E-2</v>
      </c>
      <c r="FG19" s="115">
        <v>-6.791666666666666E-5</v>
      </c>
      <c r="FH19" s="115">
        <v>1.8416666666666665E-4</v>
      </c>
      <c r="FI19" s="115">
        <v>2.218458333333333E-2</v>
      </c>
      <c r="FJ19" s="115">
        <v>0.10258333333333335</v>
      </c>
      <c r="FK19" s="115">
        <v>3.820833333333334E-4</v>
      </c>
      <c r="FL19" s="115">
        <v>0.96502791666666699</v>
      </c>
      <c r="FM19" s="115">
        <v>0.35428166666666666</v>
      </c>
      <c r="FN19" s="115">
        <v>1.0504166666666667E-3</v>
      </c>
      <c r="FO19" s="115">
        <v>9.5416666666666623E-5</v>
      </c>
      <c r="FP19" s="115">
        <v>3.9970833333333334E-3</v>
      </c>
      <c r="FQ19" s="115">
        <v>2.6499999999999999E-4</v>
      </c>
      <c r="FR19" s="116">
        <v>107.18555458333333</v>
      </c>
    </row>
    <row r="20" spans="1:174" x14ac:dyDescent="0.2">
      <c r="A20" s="2" t="s">
        <v>0</v>
      </c>
      <c r="B20" s="21">
        <v>2017</v>
      </c>
      <c r="C20" s="38">
        <f>C7</f>
        <v>8.7755662333333344</v>
      </c>
      <c r="D20" s="42">
        <f>Tracking!I40</f>
        <v>19.495073006753959</v>
      </c>
      <c r="E20" s="42">
        <f>Tracking!N40</f>
        <v>7.4508845236111174</v>
      </c>
      <c r="F20" s="42">
        <f>Tracking!O40</f>
        <v>17.32110675914684</v>
      </c>
      <c r="G20" s="42">
        <f>G7</f>
        <v>4.6603568027</v>
      </c>
      <c r="H20" s="104">
        <f>H7</f>
        <v>10.387340979999999</v>
      </c>
      <c r="I20" s="38">
        <f>Tracking!C40</f>
        <v>7.18248695652174</v>
      </c>
      <c r="J20" s="42">
        <f>Tracking!Q40</f>
        <v>6.5206760181159424</v>
      </c>
      <c r="K20" s="40"/>
      <c r="L20" s="41"/>
      <c r="M20" s="108">
        <v>20.616926086956518</v>
      </c>
      <c r="N20" s="108">
        <v>8.6169260869565214</v>
      </c>
      <c r="O20" s="108">
        <v>3.5015673913043486</v>
      </c>
      <c r="P20" s="108">
        <v>0.72081260869565211</v>
      </c>
      <c r="Q20" s="108">
        <v>2.3468630434782605</v>
      </c>
      <c r="R20" s="108">
        <v>0.67532173913043481</v>
      </c>
      <c r="S20" s="108">
        <v>5.8067826086956514E-2</v>
      </c>
      <c r="T20" s="108">
        <v>0.97759608695652178</v>
      </c>
      <c r="U20" s="108">
        <v>0.3366969565217392</v>
      </c>
      <c r="V20" s="110">
        <v>12</v>
      </c>
      <c r="W20" s="38">
        <f>Tracking!B40</f>
        <v>13.966052916666669</v>
      </c>
      <c r="X20" s="42">
        <f>Tracking!P40</f>
        <v>14.887892249999998</v>
      </c>
      <c r="Y20" s="40"/>
      <c r="Z20" s="41"/>
      <c r="AA20" s="108">
        <v>42.777987916666667</v>
      </c>
      <c r="AB20" s="108">
        <v>30.777987916666664</v>
      </c>
      <c r="AC20" s="108">
        <v>12.614951249999999</v>
      </c>
      <c r="AD20" s="108">
        <v>5.1885287499999997</v>
      </c>
      <c r="AE20" s="108">
        <v>7.0209829166666671</v>
      </c>
      <c r="AF20" s="108">
        <v>1.7494208333333336</v>
      </c>
      <c r="AG20" s="108">
        <v>0.17772416666666668</v>
      </c>
      <c r="AH20" s="108">
        <v>2.311514583333333</v>
      </c>
      <c r="AI20" s="108">
        <v>1.714864166666666</v>
      </c>
      <c r="AJ20" s="110">
        <v>12</v>
      </c>
      <c r="AK20" s="38">
        <f t="shared" ref="AK20" si="49">I20</f>
        <v>7.18248695652174</v>
      </c>
      <c r="AL20" s="121">
        <f t="shared" ref="AL20" si="50">M20/M20</f>
        <v>1</v>
      </c>
      <c r="AM20" s="121">
        <f t="shared" ref="AM20" si="51">O20/M20</f>
        <v>0.16983945019425792</v>
      </c>
      <c r="AN20" s="121">
        <f t="shared" ref="AN20" si="52">P20/M20</f>
        <v>3.4962176497866995E-2</v>
      </c>
      <c r="AO20" s="121">
        <f t="shared" ref="AO20" si="53">Q20/M20</f>
        <v>0.11383185997659585</v>
      </c>
      <c r="AP20" s="121">
        <f t="shared" ref="AP20" si="54">R20/M20</f>
        <v>3.2755694824830511E-2</v>
      </c>
      <c r="AQ20" s="121">
        <f t="shared" ref="AQ20" si="55">S20/M20</f>
        <v>2.8165123084810226E-3</v>
      </c>
      <c r="AR20" s="121">
        <f t="shared" ref="AR20" si="56">T20/M20</f>
        <v>4.7417160193197118E-2</v>
      </c>
      <c r="AS20" s="121">
        <f t="shared" ref="AS20" si="57">U20/M20</f>
        <v>1.6331093932317752E-2</v>
      </c>
      <c r="AT20" s="122">
        <f t="shared" ref="AT20" si="58">V20/M20</f>
        <v>0.58204603098382868</v>
      </c>
      <c r="AU20" s="38">
        <f t="shared" ref="AU20" si="59">W20</f>
        <v>13.966052916666669</v>
      </c>
      <c r="AV20" s="121">
        <f t="shared" ref="AV20" si="60">AA20/AA20</f>
        <v>1</v>
      </c>
      <c r="AW20" s="121">
        <f t="shared" ref="AW20" si="61">AC20/AA20</f>
        <v>0.29489351566919086</v>
      </c>
      <c r="AX20" s="121">
        <f t="shared" ref="AX20" si="62">AD20/AA20</f>
        <v>0.12128968665163667</v>
      </c>
      <c r="AY20" s="121">
        <f t="shared" ref="AY20" si="63">AE20/AA20</f>
        <v>0.16412606713396244</v>
      </c>
      <c r="AZ20" s="121">
        <f t="shared" ref="AZ20" si="64">AF20/AA20</f>
        <v>4.0895351056278749E-2</v>
      </c>
      <c r="BA20" s="121">
        <f t="shared" ref="BA20" si="65">AG20/AA20</f>
        <v>4.1545705004377691E-3</v>
      </c>
      <c r="BB20" s="121">
        <f t="shared" ref="BB20" si="66">AH20/AA20</f>
        <v>5.4035140405300532E-2</v>
      </c>
      <c r="BC20" s="121">
        <f t="shared" ref="BC20" si="67">AI20/AA20</f>
        <v>4.008753684271673E-2</v>
      </c>
      <c r="BD20" s="122">
        <f t="shared" ref="BD20" si="68">AJ20/AA20</f>
        <v>0.28051810251984055</v>
      </c>
      <c r="BE20" s="38">
        <f t="shared" ref="BE20" si="69">I20</f>
        <v>7.18248695652174</v>
      </c>
      <c r="BF20" s="123">
        <f t="shared" ref="BF20" si="70">BE20</f>
        <v>7.18248695652174</v>
      </c>
      <c r="BG20" s="123">
        <f t="shared" ref="BG20" si="71">BE20*AM20</f>
        <v>1.2198696357230812</v>
      </c>
      <c r="BH20" s="123">
        <f t="shared" ref="BH20" si="72">BE20*AN20</f>
        <v>0.25111537666754064</v>
      </c>
      <c r="BI20" s="123">
        <f t="shared" ref="BI20" si="73">BE20*AO20</f>
        <v>0.81759584951850883</v>
      </c>
      <c r="BJ20" s="123">
        <f t="shared" ref="BJ20" si="74">BE20*AP20</f>
        <v>0.2352673508311518</v>
      </c>
      <c r="BK20" s="123">
        <f t="shared" ref="BK20" si="75">BE20*AQ20</f>
        <v>2.022956291854788E-2</v>
      </c>
      <c r="BL20" s="123">
        <f t="shared" ref="BL20" si="76">BE20*AR20</f>
        <v>0.34057313460294014</v>
      </c>
      <c r="BM20" s="123">
        <f t="shared" ref="BM20" si="77">BE20*AS20</f>
        <v>0.11729786915460359</v>
      </c>
      <c r="BN20" s="124">
        <f t="shared" ref="BN20" si="78">BE20*AT20</f>
        <v>4.180538025636598</v>
      </c>
      <c r="BO20" s="38">
        <f t="shared" ref="BO20" si="79">W20</f>
        <v>13.966052916666669</v>
      </c>
      <c r="BP20" s="123">
        <f t="shared" ref="BP20" si="80">BO20</f>
        <v>13.966052916666669</v>
      </c>
      <c r="BQ20" s="123">
        <f t="shared" ref="BQ20" si="81">BO20*AW20</f>
        <v>4.1184984446177912</v>
      </c>
      <c r="BR20" s="123">
        <f t="shared" ref="BR20" si="82">BO20*AX20</f>
        <v>1.6939381820226767</v>
      </c>
      <c r="BS20" s="123">
        <f t="shared" ref="BS20" si="83">BO20*AY20</f>
        <v>2.2921933385973055</v>
      </c>
      <c r="BT20" s="123">
        <f t="shared" ref="BT20" si="84">BO20*AZ20</f>
        <v>0.57114663689764922</v>
      </c>
      <c r="BU20" s="123">
        <f t="shared" ref="BU20" si="85">BO20*BA20</f>
        <v>5.802295145513621E-2</v>
      </c>
      <c r="BV20" s="123">
        <f t="shared" ref="BV20" si="86">BO20*BB20</f>
        <v>0.75465763025994048</v>
      </c>
      <c r="BW20" s="123">
        <f t="shared" ref="BW20" si="87">BO20*BC20</f>
        <v>0.5598646608442065</v>
      </c>
      <c r="BX20" s="124">
        <f t="shared" ref="BX20" si="88">BO20*BD20</f>
        <v>3.9177306638750187</v>
      </c>
      <c r="BY20" s="114">
        <v>3.0585621739130433</v>
      </c>
      <c r="BZ20" s="115">
        <v>1.429234782608696</v>
      </c>
      <c r="CA20" s="115">
        <v>3.0697069565217401</v>
      </c>
      <c r="CB20" s="115">
        <v>1.4650791304347823</v>
      </c>
      <c r="CC20" s="115">
        <v>0.41292652173913036</v>
      </c>
      <c r="CD20" s="115">
        <v>7.9053478260869559E-2</v>
      </c>
      <c r="CE20" s="115">
        <v>0.79540565217391268</v>
      </c>
      <c r="CF20" s="115">
        <v>6.7532173913043489E-2</v>
      </c>
      <c r="CG20" s="115">
        <v>5.8067826086956514E-2</v>
      </c>
      <c r="CH20" s="115">
        <v>1.6293273913043478</v>
      </c>
      <c r="CI20" s="115">
        <v>5.2093043478260881E-2</v>
      </c>
      <c r="CJ20" s="115">
        <v>5.9099999999999995E-3</v>
      </c>
      <c r="CK20" s="115">
        <v>6.2173913043478255E-5</v>
      </c>
      <c r="CL20" s="115">
        <v>6.5260869565217383E-4</v>
      </c>
      <c r="CM20" s="115">
        <v>3.3947826086956514E-3</v>
      </c>
      <c r="CN20" s="115">
        <v>0.11733565217391304</v>
      </c>
      <c r="CO20" s="115">
        <v>3.1149565217391307E-2</v>
      </c>
      <c r="CP20" s="115">
        <v>0</v>
      </c>
      <c r="CQ20" s="115">
        <v>-6.5004347826086942E-3</v>
      </c>
      <c r="CR20" s="115">
        <v>7.2489999999999999E-2</v>
      </c>
      <c r="CS20" s="115">
        <v>0.19671521739130435</v>
      </c>
      <c r="CT20" s="115">
        <v>9.8233913043478269E-2</v>
      </c>
      <c r="CU20" s="115">
        <v>8.0953043478260836E-2</v>
      </c>
      <c r="CV20" s="115">
        <v>0.44189173913043472</v>
      </c>
      <c r="CW20" s="115">
        <v>3.2381304347826087E-2</v>
      </c>
      <c r="CX20" s="115">
        <v>6.5178260869565227E-3</v>
      </c>
      <c r="CY20" s="115">
        <v>3.4782608695652178E-5</v>
      </c>
      <c r="CZ20" s="115">
        <v>1.0130434782608696E-4</v>
      </c>
      <c r="DA20" s="115">
        <v>5.3504347826086951E-3</v>
      </c>
      <c r="DB20" s="115">
        <v>3.9956521739130434E-4</v>
      </c>
      <c r="DC20" s="115">
        <v>4.2478260869565224E-3</v>
      </c>
      <c r="DD20" s="115">
        <v>1.9565217391304343E-4</v>
      </c>
      <c r="DE20" s="115">
        <v>1.7391304347826089E-5</v>
      </c>
      <c r="DF20" s="115">
        <v>6.1282173913043483E-2</v>
      </c>
      <c r="DG20" s="115">
        <v>2.961304347826087E-3</v>
      </c>
      <c r="DH20" s="115">
        <v>8.0000000000000007E-5</v>
      </c>
      <c r="DI20" s="115">
        <v>1.2550434782608698E-2</v>
      </c>
      <c r="DJ20" s="115">
        <v>3.6521739130434786E-5</v>
      </c>
      <c r="DK20" s="115">
        <v>3.3478260869565208E-5</v>
      </c>
      <c r="DL20" s="115">
        <v>1.0256521739130437E-2</v>
      </c>
      <c r="DM20" s="115">
        <v>2.7979130434782614E-2</v>
      </c>
      <c r="DN20" s="115">
        <v>2.6956521739130436E-5</v>
      </c>
      <c r="DO20" s="115">
        <v>0.27784217391304344</v>
      </c>
      <c r="DP20" s="115">
        <v>0.1001034782608696</v>
      </c>
      <c r="DQ20" s="115">
        <v>5.3913043478260876E-4</v>
      </c>
      <c r="DR20" s="115">
        <v>8.2173913043478254E-5</v>
      </c>
      <c r="DS20" s="115">
        <v>1.3756521739130435E-3</v>
      </c>
      <c r="DT20" s="115">
        <v>2.452173913043478E-4</v>
      </c>
      <c r="DU20" s="116">
        <v>212.88567086956522</v>
      </c>
      <c r="DV20" s="114">
        <v>8.6848216666666662</v>
      </c>
      <c r="DW20" s="115">
        <v>4.8322966666666662</v>
      </c>
      <c r="DX20" s="115">
        <v>8.460079583333334</v>
      </c>
      <c r="DY20" s="115">
        <v>4.7015316666666669</v>
      </c>
      <c r="DZ20" s="115">
        <v>1.403322916666667</v>
      </c>
      <c r="EA20" s="115">
        <v>0.56309958333333332</v>
      </c>
      <c r="EB20" s="115">
        <v>2.1135570833333337</v>
      </c>
      <c r="EC20" s="115">
        <v>0.17494208333333336</v>
      </c>
      <c r="ED20" s="115">
        <v>0.17772416666666668</v>
      </c>
      <c r="EE20" s="115">
        <v>3.8525250000000004</v>
      </c>
      <c r="EF20" s="115">
        <v>0.26888666666666666</v>
      </c>
      <c r="EG20" s="115">
        <v>1.5346666666666666E-2</v>
      </c>
      <c r="EH20" s="115">
        <v>1.8708333333333335E-4</v>
      </c>
      <c r="EI20" s="115">
        <v>2.3216666666666668E-3</v>
      </c>
      <c r="EJ20" s="115">
        <v>1.7693333333333332E-2</v>
      </c>
      <c r="EK20" s="115">
        <v>0.31573374999999998</v>
      </c>
      <c r="EL20" s="115">
        <v>3.7190000000000008E-2</v>
      </c>
      <c r="EM20" s="115">
        <v>0</v>
      </c>
      <c r="EN20" s="115">
        <v>2.4569999999999995E-2</v>
      </c>
      <c r="EO20" s="115">
        <v>0.26553750000000004</v>
      </c>
      <c r="EP20" s="115">
        <v>0.4417275</v>
      </c>
      <c r="EQ20" s="115">
        <v>0.26438166666666663</v>
      </c>
      <c r="ER20" s="115">
        <v>0.1779816666666667</v>
      </c>
      <c r="ES20" s="115">
        <v>1.1741983333333335</v>
      </c>
      <c r="ET20" s="115">
        <v>0.15016666666666667</v>
      </c>
      <c r="EU20" s="115">
        <v>2.2825416666666667E-2</v>
      </c>
      <c r="EV20" s="115">
        <v>8.2083333333333327E-5</v>
      </c>
      <c r="EW20" s="115">
        <v>6.3749999999999994E-4</v>
      </c>
      <c r="EX20" s="115">
        <v>1.7164583333333334E-2</v>
      </c>
      <c r="EY20" s="115">
        <v>1.1841666666666667E-3</v>
      </c>
      <c r="EZ20" s="115">
        <v>2.7763333333333338E-2</v>
      </c>
      <c r="FA20" s="115">
        <v>4.8458333333333323E-4</v>
      </c>
      <c r="FB20" s="115">
        <v>1.4791666666666669E-4</v>
      </c>
      <c r="FC20" s="115">
        <v>0.43651041666666662</v>
      </c>
      <c r="FD20" s="115">
        <v>7.8158333333333326E-3</v>
      </c>
      <c r="FE20" s="115">
        <v>3.3458333333333327E-4</v>
      </c>
      <c r="FF20" s="115">
        <v>3.2898750000000004E-2</v>
      </c>
      <c r="FG20" s="115">
        <v>1.0000000000000001E-5</v>
      </c>
      <c r="FH20" s="115">
        <v>2.1958333333333338E-4</v>
      </c>
      <c r="FI20" s="115">
        <v>2.8454999999999998E-2</v>
      </c>
      <c r="FJ20" s="115">
        <v>0.15565000000000001</v>
      </c>
      <c r="FK20" s="115">
        <v>2.0416666666666671E-4</v>
      </c>
      <c r="FL20" s="115">
        <v>0.9512212499999998</v>
      </c>
      <c r="FM20" s="115">
        <v>0.34019958333333333</v>
      </c>
      <c r="FN20" s="115">
        <v>1.4070833333333333E-3</v>
      </c>
      <c r="FO20" s="115">
        <v>4.4166666666666676E-4</v>
      </c>
      <c r="FP20" s="115">
        <v>3.7983333333333341E-3</v>
      </c>
      <c r="FQ20" s="115">
        <v>7.6666666666666655E-5</v>
      </c>
      <c r="FR20" s="116">
        <v>107.83165958333331</v>
      </c>
    </row>
    <row r="21" spans="1:174" x14ac:dyDescent="0.2">
      <c r="A21" s="2" t="str">
        <f>A20</f>
        <v>ACAD1</v>
      </c>
      <c r="B21" s="21">
        <f>B20+1</f>
        <v>2018</v>
      </c>
      <c r="C21" s="38">
        <f>C7</f>
        <v>8.7755662333333344</v>
      </c>
      <c r="D21" s="42">
        <f>Tracking!I41</f>
        <v>19.301291474269831</v>
      </c>
      <c r="E21" s="42">
        <f>Tracking!N41</f>
        <v>7.3489859305555623</v>
      </c>
      <c r="F21" s="42">
        <f>Tracking!O41</f>
        <v>16.960097053769857</v>
      </c>
      <c r="G21" s="42">
        <f>G7</f>
        <v>4.6603568027</v>
      </c>
      <c r="H21" s="104">
        <f>H7</f>
        <v>10.387340979999999</v>
      </c>
      <c r="I21" s="38">
        <f>Tracking!C41</f>
        <v>6.5265890909090905</v>
      </c>
      <c r="J21" s="42">
        <f>Tracking!Q41</f>
        <v>6.5752204449934126</v>
      </c>
      <c r="K21" s="40"/>
      <c r="L21" s="41"/>
      <c r="M21" s="108">
        <v>19.292492727272727</v>
      </c>
      <c r="N21" s="108">
        <v>7.2924927272727276</v>
      </c>
      <c r="O21" s="108">
        <v>2.7722704545454544</v>
      </c>
      <c r="P21" s="108">
        <v>0.67569818181818198</v>
      </c>
      <c r="Q21" s="108">
        <v>1.4215304545454543</v>
      </c>
      <c r="R21" s="108">
        <v>0.50643636363636357</v>
      </c>
      <c r="S21" s="108">
        <v>4.9118181818181811E-2</v>
      </c>
      <c r="T21" s="108">
        <v>0.78525681818181814</v>
      </c>
      <c r="U21" s="108">
        <v>1.082183181818182</v>
      </c>
      <c r="V21" s="110">
        <v>12</v>
      </c>
      <c r="W21" s="38">
        <f>Tracking!B41</f>
        <v>13.576716956521736</v>
      </c>
      <c r="X21" s="42">
        <f>Tracking!P41</f>
        <v>14.540799224637681</v>
      </c>
      <c r="Y21" s="40"/>
      <c r="Z21" s="41"/>
      <c r="AA21" s="108">
        <v>39.884972608695655</v>
      </c>
      <c r="AB21" s="108">
        <v>27.884972608695659</v>
      </c>
      <c r="AC21" s="108">
        <v>12.27021739130435</v>
      </c>
      <c r="AD21" s="108">
        <v>5.4425334782608692</v>
      </c>
      <c r="AE21" s="108">
        <v>5.0004095652173914</v>
      </c>
      <c r="AF21" s="108">
        <v>1.9402869565217389</v>
      </c>
      <c r="AG21" s="108">
        <v>0.15716478260869565</v>
      </c>
      <c r="AH21" s="108">
        <v>1.4663999999999999</v>
      </c>
      <c r="AI21" s="108">
        <v>1.6079586956521741</v>
      </c>
      <c r="AJ21" s="110">
        <v>12</v>
      </c>
      <c r="AK21" s="38">
        <f t="shared" ref="AK21" si="89">I21</f>
        <v>6.5265890909090905</v>
      </c>
      <c r="AL21" s="121">
        <f t="shared" ref="AL21" si="90">M21/M21</f>
        <v>1</v>
      </c>
      <c r="AM21" s="121">
        <f t="shared" ref="AM21" si="91">O21/M21</f>
        <v>0.14369685108790786</v>
      </c>
      <c r="AN21" s="121">
        <f t="shared" ref="AN21" si="92">P21/M21</f>
        <v>3.5023892006603427E-2</v>
      </c>
      <c r="AO21" s="121">
        <f t="shared" ref="AO21" si="93">Q21/M21</f>
        <v>7.3683088786961962E-2</v>
      </c>
      <c r="AP21" s="121">
        <f t="shared" ref="AP21" si="94">R21/M21</f>
        <v>2.625043693397083E-2</v>
      </c>
      <c r="AQ21" s="121">
        <f t="shared" ref="AQ21" si="95">S21/M21</f>
        <v>2.5459738413557186E-3</v>
      </c>
      <c r="AR21" s="121">
        <f t="shared" ref="AR21" si="96">T21/M21</f>
        <v>4.0702714225816145E-2</v>
      </c>
      <c r="AS21" s="121">
        <f t="shared" ref="AS21" si="97">U21/M21</f>
        <v>5.6093486576172691E-2</v>
      </c>
      <c r="AT21" s="122">
        <f t="shared" ref="AT21" si="98">V21/M21</f>
        <v>0.62200360366269647</v>
      </c>
      <c r="AU21" s="38">
        <f t="shared" ref="AU21" si="99">W21</f>
        <v>13.576716956521736</v>
      </c>
      <c r="AV21" s="121">
        <f t="shared" ref="AV21" si="100">AA21/AA21</f>
        <v>1</v>
      </c>
      <c r="AW21" s="121">
        <f t="shared" ref="AW21" si="101">AC21/AA21</f>
        <v>0.30764011076766334</v>
      </c>
      <c r="AX21" s="121">
        <f t="shared" ref="AX21" si="102">AD21/AA21</f>
        <v>0.13645574065341837</v>
      </c>
      <c r="AY21" s="121">
        <f t="shared" ref="AY21" si="103">AE21/AA21</f>
        <v>0.12537076593421581</v>
      </c>
      <c r="AZ21" s="121">
        <f t="shared" ref="AZ21" si="104">AF21/AA21</f>
        <v>4.8647067544900877E-2</v>
      </c>
      <c r="BA21" s="121">
        <f t="shared" ref="BA21" si="105">AG21/AA21</f>
        <v>3.940451060368306E-3</v>
      </c>
      <c r="BB21" s="121">
        <f t="shared" ref="BB21" si="106">AH21/AA21</f>
        <v>3.6765726640621985E-2</v>
      </c>
      <c r="BC21" s="121">
        <f t="shared" ref="BC21" si="107">AI21/AA21</f>
        <v>4.0314900336715025E-2</v>
      </c>
      <c r="BD21" s="122">
        <f t="shared" ref="BD21" si="108">AJ21/AA21</f>
        <v>0.30086519345844503</v>
      </c>
      <c r="BE21" s="38">
        <f t="shared" ref="BE21" si="109">I21</f>
        <v>6.5265890909090905</v>
      </c>
      <c r="BF21" s="123">
        <f t="shared" ref="BF21" si="110">BE21</f>
        <v>6.5265890909090905</v>
      </c>
      <c r="BG21" s="123">
        <f t="shared" ref="BG21" si="111">BE21*AM21</f>
        <v>0.93785030070832753</v>
      </c>
      <c r="BH21" s="123">
        <f t="shared" ref="BH21" si="112">BE21*AN21</f>
        <v>0.22858655149147603</v>
      </c>
      <c r="BI21" s="123">
        <f t="shared" ref="BI21" si="113">BE21*AO21</f>
        <v>0.48089924346147189</v>
      </c>
      <c r="BJ21" s="123">
        <f t="shared" ref="BJ21" si="114">BE21*AP21</f>
        <v>0.17132581532485108</v>
      </c>
      <c r="BK21" s="123">
        <f t="shared" ref="BK21" si="115">BE21*AQ21</f>
        <v>1.6616525098732144E-2</v>
      </c>
      <c r="BL21" s="123">
        <f t="shared" ref="BL21" si="116">BE21*AR21</f>
        <v>0.26564989063660188</v>
      </c>
      <c r="BM21" s="123">
        <f t="shared" ref="BM21" si="117">BE21*AS21</f>
        <v>0.36609913755910417</v>
      </c>
      <c r="BN21" s="124">
        <f t="shared" ref="BN21" si="118">BE21*AT21</f>
        <v>4.0595619341710965</v>
      </c>
      <c r="BO21" s="38">
        <f t="shared" ref="BO21" si="119">W21</f>
        <v>13.576716956521736</v>
      </c>
      <c r="BP21" s="123">
        <f t="shared" ref="BP21" si="120">BO21</f>
        <v>13.576716956521736</v>
      </c>
      <c r="BQ21" s="123">
        <f t="shared" ref="BQ21" si="121">BO21*AW21</f>
        <v>4.1767427083655599</v>
      </c>
      <c r="BR21" s="123">
        <f t="shared" ref="BR21" si="122">BO21*AX21</f>
        <v>1.8526209679439976</v>
      </c>
      <c r="BS21" s="123">
        <f t="shared" ref="BS21" si="123">BO21*AY21</f>
        <v>1.7021234037111854</v>
      </c>
      <c r="BT21" s="123">
        <f t="shared" ref="BT21" si="124">BO21*AZ21</f>
        <v>0.66046746682191393</v>
      </c>
      <c r="BU21" s="123">
        <f t="shared" ref="BU21" si="125">BO21*BA21</f>
        <v>5.3498388727646437E-2</v>
      </c>
      <c r="BV21" s="123">
        <f t="shared" ref="BV21" si="126">BO21*BB21</f>
        <v>0.4991578643005754</v>
      </c>
      <c r="BW21" s="123">
        <f t="shared" ref="BW21" si="127">BO21*BC21</f>
        <v>0.54734399100196274</v>
      </c>
      <c r="BX21" s="124">
        <f t="shared" ref="BX21" si="128">BO21*BD21</f>
        <v>4.0847615736544629</v>
      </c>
      <c r="BY21" s="114">
        <v>2.3773295454545451</v>
      </c>
      <c r="BZ21" s="115">
        <v>1.1088919047619048</v>
      </c>
      <c r="CA21" s="115">
        <v>2.3774471428571426</v>
      </c>
      <c r="CB21" s="115">
        <v>1.1672109090909091</v>
      </c>
      <c r="CC21" s="115">
        <v>0.32845136363636362</v>
      </c>
      <c r="CD21" s="115">
        <v>7.5377727272727277E-2</v>
      </c>
      <c r="CE21" s="115">
        <v>0.49100272727272726</v>
      </c>
      <c r="CF21" s="115">
        <v>5.0643636363636363E-2</v>
      </c>
      <c r="CG21" s="115">
        <v>4.9118181818181811E-2</v>
      </c>
      <c r="CH21" s="115">
        <v>1.3087613636363638</v>
      </c>
      <c r="CI21" s="115">
        <v>0.17261454545454549</v>
      </c>
      <c r="CJ21" s="115">
        <v>4.3931818181818178E-3</v>
      </c>
      <c r="CK21" s="115">
        <v>4.0909090909090915E-6</v>
      </c>
      <c r="CL21" s="115">
        <v>6.9454545454545442E-4</v>
      </c>
      <c r="CM21" s="115">
        <v>4.3840909090909095E-3</v>
      </c>
      <c r="CN21" s="115">
        <v>8.8242272727272711E-2</v>
      </c>
      <c r="CO21" s="115">
        <v>2.3133181818181817E-2</v>
      </c>
      <c r="CP21" s="115">
        <v>0</v>
      </c>
      <c r="CQ21" s="115">
        <v>2.5613636363636359E-3</v>
      </c>
      <c r="CR21" s="115">
        <v>5.1252272727272723E-2</v>
      </c>
      <c r="CS21" s="115">
        <v>9.6945000000000017E-2</v>
      </c>
      <c r="CT21" s="115">
        <v>6.0623181818181819E-2</v>
      </c>
      <c r="CU21" s="115">
        <v>6.139727272727271E-2</v>
      </c>
      <c r="CV21" s="115">
        <v>0.27277909090909092</v>
      </c>
      <c r="CW21" s="115">
        <v>9.5897272727272706E-2</v>
      </c>
      <c r="CX21" s="115">
        <v>5.30159090909091E-2</v>
      </c>
      <c r="CY21" s="115">
        <v>4.636363636363637E-5</v>
      </c>
      <c r="CZ21" s="115">
        <v>1.0772727272727274E-4</v>
      </c>
      <c r="DA21" s="115">
        <v>4.1245454545454537E-3</v>
      </c>
      <c r="DB21" s="115">
        <v>3.1909090909090911E-4</v>
      </c>
      <c r="DC21" s="115">
        <v>1.0570909090909091E-2</v>
      </c>
      <c r="DD21" s="115">
        <v>1.4818181818181816E-4</v>
      </c>
      <c r="DE21" s="115">
        <v>6.2727272727272729E-5</v>
      </c>
      <c r="DF21" s="115">
        <v>5.8410909090909076E-2</v>
      </c>
      <c r="DG21" s="115">
        <v>4.7031818181818182E-3</v>
      </c>
      <c r="DH21" s="115">
        <v>8.0000000000000007E-5</v>
      </c>
      <c r="DI21" s="115">
        <v>1.2066363636363637E-2</v>
      </c>
      <c r="DJ21" s="115">
        <v>3.181818181818182E-5</v>
      </c>
      <c r="DK21" s="115">
        <v>3.5454545454545446E-5</v>
      </c>
      <c r="DL21" s="115">
        <v>7.6172727272727277E-3</v>
      </c>
      <c r="DM21" s="115">
        <v>6.3405454545454529E-2</v>
      </c>
      <c r="DN21" s="115">
        <v>5.2272727272727274E-5</v>
      </c>
      <c r="DO21" s="115">
        <v>0.22617636363636368</v>
      </c>
      <c r="DP21" s="115">
        <v>8.0074545454545454E-2</v>
      </c>
      <c r="DQ21" s="115">
        <v>5.0500000000000002E-4</v>
      </c>
      <c r="DR21" s="115">
        <v>1.7954545454545456E-4</v>
      </c>
      <c r="DS21" s="115">
        <v>1.0827272727272727E-3</v>
      </c>
      <c r="DT21" s="115">
        <v>1.636363636363636E-4</v>
      </c>
      <c r="DU21" s="116">
        <v>228.84681681818174</v>
      </c>
      <c r="DV21" s="114">
        <v>6.7321495652173908</v>
      </c>
      <c r="DW21" s="115">
        <v>4.2881495652173918</v>
      </c>
      <c r="DX21" s="115">
        <v>6.4861804347826082</v>
      </c>
      <c r="DY21" s="115">
        <v>4.147119565217392</v>
      </c>
      <c r="DZ21" s="115">
        <v>1.3585421739130434</v>
      </c>
      <c r="EA21" s="115">
        <v>0.57853739130434789</v>
      </c>
      <c r="EB21" s="115">
        <v>1.6154234782608694</v>
      </c>
      <c r="EC21" s="115">
        <v>0.19402869565217393</v>
      </c>
      <c r="ED21" s="115">
        <v>0.15716478260869565</v>
      </c>
      <c r="EE21" s="115">
        <v>2.4440000000000004</v>
      </c>
      <c r="EF21" s="115">
        <v>0.24342000000000005</v>
      </c>
      <c r="EG21" s="115">
        <v>1.5385652173913045E-2</v>
      </c>
      <c r="EH21" s="115">
        <v>1.0565217391304351E-4</v>
      </c>
      <c r="EI21" s="115">
        <v>2.1608695652173908E-3</v>
      </c>
      <c r="EJ21" s="115">
        <v>1.3475217391304348E-2</v>
      </c>
      <c r="EK21" s="115">
        <v>0.34163347826086954</v>
      </c>
      <c r="EL21" s="115">
        <v>3.6480000000000005E-2</v>
      </c>
      <c r="EM21" s="115">
        <v>0</v>
      </c>
      <c r="EN21" s="115">
        <v>3.4844782608695654E-2</v>
      </c>
      <c r="EO21" s="115">
        <v>0.18351086956521742</v>
      </c>
      <c r="EP21" s="115">
        <v>0.29105434782608697</v>
      </c>
      <c r="EQ21" s="115">
        <v>0.20396260869565214</v>
      </c>
      <c r="ER21" s="115">
        <v>0.18408478260869565</v>
      </c>
      <c r="ES21" s="115">
        <v>0.89745739130434765</v>
      </c>
      <c r="ET21" s="115">
        <v>0.13523347826086957</v>
      </c>
      <c r="EU21" s="115">
        <v>2.871086956521739E-2</v>
      </c>
      <c r="EV21" s="115">
        <v>1.0782608695652174E-4</v>
      </c>
      <c r="EW21" s="115">
        <v>5.3565217391304343E-4</v>
      </c>
      <c r="EX21" s="115">
        <v>1.4869130434782607E-2</v>
      </c>
      <c r="EY21" s="115">
        <v>8.4478260869565234E-4</v>
      </c>
      <c r="EZ21" s="115">
        <v>1.8921739130434784E-2</v>
      </c>
      <c r="FA21" s="115">
        <v>4.41304347826087E-4</v>
      </c>
      <c r="FB21" s="115">
        <v>9.8695652173913021E-5</v>
      </c>
      <c r="FC21" s="115">
        <v>0.44847869565217396</v>
      </c>
      <c r="FD21" s="115">
        <v>1.0628260869565217E-2</v>
      </c>
      <c r="FE21" s="115">
        <v>6.6652173913043481E-4</v>
      </c>
      <c r="FF21" s="115">
        <v>3.0396521739130437E-2</v>
      </c>
      <c r="FG21" s="115">
        <v>2.3913043478260867E-5</v>
      </c>
      <c r="FH21" s="115">
        <v>1.8130434782608699E-4</v>
      </c>
      <c r="FI21" s="115">
        <v>2.523130434782609E-2</v>
      </c>
      <c r="FJ21" s="115">
        <v>0.11975391304347824</v>
      </c>
      <c r="FK21" s="115">
        <v>2.6521739130434786E-4</v>
      </c>
      <c r="FL21" s="115">
        <v>0.9117104347826086</v>
      </c>
      <c r="FM21" s="115">
        <v>0.32934391304347821</v>
      </c>
      <c r="FN21" s="115">
        <v>1.3108695652173914E-3</v>
      </c>
      <c r="FO21" s="115">
        <v>9.7826086956521744E-5</v>
      </c>
      <c r="FP21" s="115">
        <v>3.8978260869565215E-3</v>
      </c>
      <c r="FQ21" s="115">
        <v>-5.0000000000000002E-5</v>
      </c>
      <c r="FR21" s="116">
        <v>108.94352565217389</v>
      </c>
    </row>
    <row r="22" spans="1:174" ht="10.5" customHeight="1" x14ac:dyDescent="0.2">
      <c r="A22" s="2" t="str">
        <f t="shared" ref="A22:A30" si="129">A21</f>
        <v>ACAD1</v>
      </c>
      <c r="B22" s="134">
        <f t="shared" ref="B22:B30" si="130">B21+1</f>
        <v>2019</v>
      </c>
      <c r="C22" s="38">
        <f>C7</f>
        <v>8.7755662333333344</v>
      </c>
      <c r="D22" s="42">
        <f>Tracking!I42</f>
        <v>19.107509941785704</v>
      </c>
      <c r="E22" s="42">
        <f>Tracking!N42</f>
        <v>7.2470873375000071</v>
      </c>
      <c r="F22" s="42">
        <f>Tracking!O42</f>
        <v>16.599087348392874</v>
      </c>
      <c r="G22" s="42">
        <f>G7</f>
        <v>4.6603568027</v>
      </c>
      <c r="H22" s="104">
        <f>H7</f>
        <v>10.387340979999999</v>
      </c>
      <c r="I22" s="38">
        <f>Tracking!C42</f>
        <v>5.9466399999999986</v>
      </c>
      <c r="J22" s="42">
        <f>Tracking!Q42</f>
        <v>6.3579680971673254</v>
      </c>
      <c r="K22" s="40"/>
      <c r="L22" s="41"/>
      <c r="M22" s="108">
        <v>18.1845619047619</v>
      </c>
      <c r="N22" s="108">
        <v>6.1845619047619049</v>
      </c>
      <c r="O22" s="108">
        <v>2.6317833333333338</v>
      </c>
      <c r="P22" s="108">
        <v>0.57603857142857129</v>
      </c>
      <c r="Q22" s="108">
        <v>1.5758342857142857</v>
      </c>
      <c r="R22" s="108">
        <v>0.43327619047619031</v>
      </c>
      <c r="S22" s="108">
        <v>3.1191428571428575E-2</v>
      </c>
      <c r="T22" s="108">
        <v>0.60148476190476197</v>
      </c>
      <c r="U22" s="108">
        <v>0.33495476190476187</v>
      </c>
      <c r="V22" s="110">
        <v>12</v>
      </c>
      <c r="W22" s="38">
        <f>Tracking!B42</f>
        <v>13.850288181818183</v>
      </c>
      <c r="X22" s="42">
        <f>Tracking!P42</f>
        <v>14.237921277667985</v>
      </c>
      <c r="Y22" s="40"/>
      <c r="Z22" s="41"/>
      <c r="AA22" s="108">
        <v>42.374876363636361</v>
      </c>
      <c r="AB22" s="108">
        <v>30.374876363636364</v>
      </c>
      <c r="AC22" s="108">
        <v>12.36356909090909</v>
      </c>
      <c r="AD22" s="108">
        <v>5.9139318181818172</v>
      </c>
      <c r="AE22" s="108">
        <v>6.5419754545454536</v>
      </c>
      <c r="AF22" s="108">
        <v>2.2293772727272723</v>
      </c>
      <c r="AG22" s="108">
        <v>0.18173590909090909</v>
      </c>
      <c r="AH22" s="108">
        <v>1.9483659090909085</v>
      </c>
      <c r="AI22" s="108">
        <v>1.1959177272727273</v>
      </c>
      <c r="AJ22" s="110">
        <v>12</v>
      </c>
      <c r="AK22" s="38">
        <f t="shared" ref="AK22" si="131">I22</f>
        <v>5.9466399999999986</v>
      </c>
      <c r="AL22" s="121">
        <f t="shared" ref="AL22" si="132">M22/M22</f>
        <v>1</v>
      </c>
      <c r="AM22" s="121">
        <f t="shared" ref="AM22" si="133">O22/M22</f>
        <v>0.1447262434540236</v>
      </c>
      <c r="AN22" s="121">
        <f t="shared" ref="AN22" si="134">P22/M22</f>
        <v>3.1677341166944858E-2</v>
      </c>
      <c r="AO22" s="121">
        <f t="shared" ref="AO22" si="135">Q22/M22</f>
        <v>8.6657808638305994E-2</v>
      </c>
      <c r="AP22" s="121">
        <f t="shared" ref="AP22" si="136">R22/M22</f>
        <v>2.382659492955563E-2</v>
      </c>
      <c r="AQ22" s="121">
        <f t="shared" ref="AQ22" si="137">S22/M22</f>
        <v>1.715269729058506E-3</v>
      </c>
      <c r="AR22" s="121">
        <f t="shared" ref="AR22" si="138">T22/M22</f>
        <v>3.3076670477678878E-2</v>
      </c>
      <c r="AS22" s="121">
        <f t="shared" ref="AS22" si="139">U22/M22</f>
        <v>1.8419732279447928E-2</v>
      </c>
      <c r="AT22" s="122">
        <f t="shared" ref="AT22" si="140">V22/M22</f>
        <v>0.65990041788455844</v>
      </c>
      <c r="AU22" s="38">
        <f t="shared" ref="AU22" si="141">W22</f>
        <v>13.850288181818183</v>
      </c>
      <c r="AV22" s="121">
        <f t="shared" ref="AV22" si="142">AA22/AA22</f>
        <v>1</v>
      </c>
      <c r="AW22" s="121">
        <f t="shared" ref="AW22" si="143">AC22/AA22</f>
        <v>0.29176649354235712</v>
      </c>
      <c r="AX22" s="121">
        <f t="shared" ref="AX22" si="144">AD22/AA22</f>
        <v>0.13956222001527319</v>
      </c>
      <c r="AY22" s="121">
        <f t="shared" ref="AY22" si="145">AE22/AA22</f>
        <v>0.15438335202222311</v>
      </c>
      <c r="AZ22" s="121">
        <f t="shared" ref="AZ22" si="146">AF22/AA22</f>
        <v>5.2610826603859864E-2</v>
      </c>
      <c r="BA22" s="121">
        <f t="shared" ref="BA22" si="147">AG22/AA22</f>
        <v>4.2887655301069904E-3</v>
      </c>
      <c r="BB22" s="121">
        <f t="shared" ref="BB22" si="148">AH22/AA22</f>
        <v>4.5979270650164827E-2</v>
      </c>
      <c r="BC22" s="121">
        <f t="shared" ref="BC22" si="149">AI22/AA22</f>
        <v>2.822232959478305E-2</v>
      </c>
      <c r="BD22" s="122">
        <f t="shared" ref="BD22" si="150">AJ22/AA22</f>
        <v>0.28318666695385802</v>
      </c>
      <c r="BE22" s="38">
        <f t="shared" ref="BE22" si="151">I22</f>
        <v>5.9466399999999986</v>
      </c>
      <c r="BF22" s="123">
        <f t="shared" ref="BF22" si="152">BE22</f>
        <v>5.9466399999999986</v>
      </c>
      <c r="BG22" s="123">
        <f t="shared" ref="BG22" si="153">BE22*AM22</f>
        <v>0.86063486837343472</v>
      </c>
      <c r="BH22" s="123">
        <f t="shared" ref="BH22" si="154">BE22*AN22</f>
        <v>0.18837374407700092</v>
      </c>
      <c r="BI22" s="123">
        <f t="shared" ref="BI22" si="155">BE22*AO22</f>
        <v>0.51532279116089585</v>
      </c>
      <c r="BJ22" s="123">
        <f t="shared" ref="BJ22" si="156">BE22*AP22</f>
        <v>0.14168818247189266</v>
      </c>
      <c r="BK22" s="123">
        <f t="shared" ref="BK22" si="157">BE22*AQ22</f>
        <v>1.0200091581608471E-2</v>
      </c>
      <c r="BL22" s="123">
        <f t="shared" ref="BL22" si="158">BE22*AR22</f>
        <v>0.19669505172938428</v>
      </c>
      <c r="BM22" s="123">
        <f t="shared" ref="BM22" si="159">BE22*AS22</f>
        <v>0.1095355167622562</v>
      </c>
      <c r="BN22" s="124">
        <f t="shared" ref="BN22" si="160">BE22*AT22</f>
        <v>3.9241902210090296</v>
      </c>
      <c r="BO22" s="38">
        <f t="shared" ref="BO22" si="161">W22</f>
        <v>13.850288181818183</v>
      </c>
      <c r="BP22" s="123">
        <f t="shared" ref="BP22" si="162">BO22</f>
        <v>13.850288181818183</v>
      </c>
      <c r="BQ22" s="123">
        <f t="shared" ref="BQ22" si="163">BO22*AW22</f>
        <v>4.0410500173602397</v>
      </c>
      <c r="BR22" s="123">
        <f t="shared" ref="BR22" si="164">BO22*AX22</f>
        <v>1.9329769665058472</v>
      </c>
      <c r="BS22" s="123">
        <f t="shared" ref="BS22" si="165">BO22*AY22</f>
        <v>2.1382539159828728</v>
      </c>
      <c r="BT22" s="123">
        <f t="shared" ref="BT22" si="166">BO22*AZ22</f>
        <v>0.72867510994712592</v>
      </c>
      <c r="BU22" s="123">
        <f t="shared" ref="BU22" si="167">BO22*BA22</f>
        <v>5.9400638536230045E-2</v>
      </c>
      <c r="BV22" s="123">
        <f t="shared" ref="BV22" si="168">BO22*BB22</f>
        <v>0.63682614889459754</v>
      </c>
      <c r="BW22" s="123">
        <f t="shared" ref="BW22" si="169">BO22*BC22</f>
        <v>0.39088739805000122</v>
      </c>
      <c r="BX22" s="124">
        <f t="shared" ref="BX22" si="170">BO22*BD22</f>
        <v>3.9222169465595016</v>
      </c>
      <c r="BY22" s="114">
        <v>1.9610785714285708</v>
      </c>
      <c r="BZ22" s="115">
        <v>0.95860571428571428</v>
      </c>
      <c r="CA22" s="115">
        <v>2.0125747619047614</v>
      </c>
      <c r="CB22" s="115">
        <v>1.0393033333333332</v>
      </c>
      <c r="CC22" s="115">
        <v>0.30743428571428572</v>
      </c>
      <c r="CD22" s="115">
        <v>6.2451904761904764E-2</v>
      </c>
      <c r="CE22" s="115">
        <v>0.54370047619047623</v>
      </c>
      <c r="CF22" s="115">
        <v>4.3327619047619045E-2</v>
      </c>
      <c r="CG22" s="115">
        <v>3.1191428571428575E-2</v>
      </c>
      <c r="CH22" s="115">
        <v>1.0024728571428572</v>
      </c>
      <c r="CI22" s="115">
        <v>5.1197142857142858E-2</v>
      </c>
      <c r="CJ22" s="115">
        <v>2.7690476190476193E-3</v>
      </c>
      <c r="CK22" s="115">
        <v>0</v>
      </c>
      <c r="CL22" s="115">
        <v>3.0047619047619047E-4</v>
      </c>
      <c r="CM22" s="115">
        <v>2.4371428571428569E-3</v>
      </c>
      <c r="CN22" s="115">
        <v>7.796666666666667E-2</v>
      </c>
      <c r="CO22" s="115">
        <v>2.9258095238095232E-2</v>
      </c>
      <c r="CP22" s="115">
        <v>0</v>
      </c>
      <c r="CQ22" s="115">
        <v>1.9479523809523811E-2</v>
      </c>
      <c r="CR22" s="115">
        <v>6.0064761904761906E-2</v>
      </c>
      <c r="CS22" s="115">
        <v>9.9062857142857147E-2</v>
      </c>
      <c r="CT22" s="115">
        <v>5.9551428571428582E-2</v>
      </c>
      <c r="CU22" s="115">
        <v>6.3897142857142861E-2</v>
      </c>
      <c r="CV22" s="115">
        <v>0.30205571428571432</v>
      </c>
      <c r="CW22" s="115">
        <v>2.8782857142857138E-2</v>
      </c>
      <c r="CX22" s="115">
        <v>1.2476190476190473E-3</v>
      </c>
      <c r="CY22" s="115">
        <v>2.5714285714285711E-5</v>
      </c>
      <c r="CZ22" s="115">
        <v>1.2095238095238099E-4</v>
      </c>
      <c r="DA22" s="115">
        <v>2.8923809523809527E-3</v>
      </c>
      <c r="DB22" s="115">
        <v>5.3333333333333326E-5</v>
      </c>
      <c r="DC22" s="115">
        <v>2.5080952380952377E-3</v>
      </c>
      <c r="DD22" s="115">
        <v>9.4761904761904743E-5</v>
      </c>
      <c r="DE22" s="115">
        <v>1.6190476190476193E-5</v>
      </c>
      <c r="DF22" s="115">
        <v>4.8411904761904753E-2</v>
      </c>
      <c r="DG22" s="115">
        <v>2.6014285714285718E-3</v>
      </c>
      <c r="DH22" s="115">
        <v>1.6285714285714284E-4</v>
      </c>
      <c r="DI22" s="115">
        <v>6.7704761904761905E-3</v>
      </c>
      <c r="DJ22" s="115">
        <v>-1.4285714285714297E-6</v>
      </c>
      <c r="DK22" s="115">
        <v>-1.4285714285714284E-5</v>
      </c>
      <c r="DL22" s="115">
        <v>5.4233333333333338E-3</v>
      </c>
      <c r="DM22" s="115">
        <v>2.0610952380952379E-2</v>
      </c>
      <c r="DN22" s="115">
        <v>3.1904761904761915E-5</v>
      </c>
      <c r="DO22" s="115">
        <v>0.20190666666666665</v>
      </c>
      <c r="DP22" s="115">
        <v>7.4529523809523796E-2</v>
      </c>
      <c r="DQ22" s="115">
        <v>3.2142857142857147E-4</v>
      </c>
      <c r="DR22" s="115">
        <v>2.5714285714285721E-5</v>
      </c>
      <c r="DS22" s="115">
        <v>6.8238095238095254E-4</v>
      </c>
      <c r="DT22" s="115">
        <v>7.1904761904761864E-5</v>
      </c>
      <c r="DU22" s="116">
        <v>243.72991047619044</v>
      </c>
      <c r="DV22" s="114">
        <v>7.8712677272727269</v>
      </c>
      <c r="DW22" s="115">
        <v>4.6239913636363639</v>
      </c>
      <c r="DX22" s="115">
        <v>7.6622554545454555</v>
      </c>
      <c r="DY22" s="115">
        <v>4.5354422727272743</v>
      </c>
      <c r="DZ22" s="115">
        <v>1.3451686363636364</v>
      </c>
      <c r="EA22" s="115">
        <v>0.59817590909090912</v>
      </c>
      <c r="EB22" s="115">
        <v>2.013455</v>
      </c>
      <c r="EC22" s="115">
        <v>0.22293772727272732</v>
      </c>
      <c r="ED22" s="115">
        <v>0.18173590909090909</v>
      </c>
      <c r="EE22" s="115">
        <v>3.2472763636363635</v>
      </c>
      <c r="EF22" s="115">
        <v>0.17396681818181817</v>
      </c>
      <c r="EG22" s="115">
        <v>1.4152727272727272E-2</v>
      </c>
      <c r="EH22" s="115">
        <v>7.0909090909090905E-5</v>
      </c>
      <c r="EI22" s="115">
        <v>2.0363636363636365E-3</v>
      </c>
      <c r="EJ22" s="115">
        <v>1.4729999999999998E-2</v>
      </c>
      <c r="EK22" s="115">
        <v>0.40781909090909091</v>
      </c>
      <c r="EL22" s="115">
        <v>4.8731363636363635E-2</v>
      </c>
      <c r="EM22" s="115">
        <v>0</v>
      </c>
      <c r="EN22" s="115">
        <v>8.2923636363636352E-2</v>
      </c>
      <c r="EO22" s="115">
        <v>0.24628090909090908</v>
      </c>
      <c r="EP22" s="115">
        <v>0.33403636363636358</v>
      </c>
      <c r="EQ22" s="115">
        <v>0.22173227272727275</v>
      </c>
      <c r="ER22" s="115">
        <v>0.23361272727272728</v>
      </c>
      <c r="ES22" s="115">
        <v>1.1185859090909089</v>
      </c>
      <c r="ET22" s="115">
        <v>9.6648636363636353E-2</v>
      </c>
      <c r="EU22" s="115">
        <v>4.0849999999999992E-3</v>
      </c>
      <c r="EV22" s="115">
        <v>1.6500000000000003E-4</v>
      </c>
      <c r="EW22" s="115">
        <v>7.6409090909090904E-4</v>
      </c>
      <c r="EX22" s="115">
        <v>1.840909090909091E-2</v>
      </c>
      <c r="EY22" s="115">
        <v>1.0640909090909093E-3</v>
      </c>
      <c r="EZ22" s="115">
        <v>1.3967727272727271E-2</v>
      </c>
      <c r="FA22" s="115">
        <v>6.4681818181818178E-4</v>
      </c>
      <c r="FB22" s="115">
        <v>1.2045454545454546E-4</v>
      </c>
      <c r="FC22" s="115">
        <v>0.46370227272727277</v>
      </c>
      <c r="FD22" s="115">
        <v>5.2218181818181825E-3</v>
      </c>
      <c r="FE22" s="115">
        <v>7.3909090909090897E-4</v>
      </c>
      <c r="FF22" s="115">
        <v>2.8795909090909091E-2</v>
      </c>
      <c r="FG22" s="115">
        <v>7.9090909090909095E-5</v>
      </c>
      <c r="FH22" s="115">
        <v>2.3454545454545456E-4</v>
      </c>
      <c r="FI22" s="115">
        <v>3.1745000000000009E-2</v>
      </c>
      <c r="FJ22" s="115">
        <v>0.10181863636363633</v>
      </c>
      <c r="FK22" s="115">
        <v>2.2045454545454549E-4</v>
      </c>
      <c r="FL22" s="115">
        <v>0.89069409090909102</v>
      </c>
      <c r="FM22" s="115">
        <v>0.32610181818181816</v>
      </c>
      <c r="FN22" s="115">
        <v>1.544090909090909E-3</v>
      </c>
      <c r="FO22" s="115">
        <v>9.2272727272727284E-5</v>
      </c>
      <c r="FP22" s="115">
        <v>4.156363636363636E-3</v>
      </c>
      <c r="FQ22" s="115">
        <v>4.3090909090909096E-4</v>
      </c>
      <c r="FR22" s="116">
        <v>108.99731590909091</v>
      </c>
    </row>
    <row r="23" spans="1:174" x14ac:dyDescent="0.2">
      <c r="A23" s="2" t="str">
        <f t="shared" si="129"/>
        <v>ACAD1</v>
      </c>
      <c r="B23" s="135">
        <f t="shared" si="130"/>
        <v>2020</v>
      </c>
      <c r="C23" s="38">
        <f>C7</f>
        <v>8.7755662333333344</v>
      </c>
      <c r="D23" s="42">
        <f>Tracking!I43</f>
        <v>18.913728409301577</v>
      </c>
      <c r="E23" s="42">
        <f>Tracking!N43</f>
        <v>7.145188744444452</v>
      </c>
      <c r="F23" s="42">
        <f>Tracking!O43</f>
        <v>16.238077643015892</v>
      </c>
      <c r="G23" s="42">
        <f>G7</f>
        <v>4.6603568027</v>
      </c>
      <c r="H23" s="104">
        <f>H7</f>
        <v>10.387340979999999</v>
      </c>
      <c r="I23" s="38">
        <f>Tracking!C43</f>
        <v>6.7970445833333324</v>
      </c>
      <c r="J23" s="42">
        <f>Tracking!Q43</f>
        <v>6.5074657094861665</v>
      </c>
      <c r="K23" s="40"/>
      <c r="L23" s="41"/>
      <c r="M23" s="108">
        <v>19.794917083333335</v>
      </c>
      <c r="N23" s="108">
        <v>7.7949170833333321</v>
      </c>
      <c r="O23" s="108">
        <v>3.1588858333333327</v>
      </c>
      <c r="P23" s="108">
        <v>0.9173016666666669</v>
      </c>
      <c r="Q23" s="108">
        <v>1.7289595833333333</v>
      </c>
      <c r="R23" s="108">
        <v>0.57849583333333332</v>
      </c>
      <c r="S23" s="108">
        <v>5.592833333333333E-2</v>
      </c>
      <c r="T23" s="108">
        <v>0.63787666666666665</v>
      </c>
      <c r="U23" s="108">
        <v>0.7174687500000001</v>
      </c>
      <c r="V23" s="110">
        <v>12</v>
      </c>
      <c r="W23" s="38">
        <f>Tracking!B43</f>
        <v>13.519591199999997</v>
      </c>
      <c r="X23" s="42">
        <f>Tracking!P43</f>
        <v>13.727324017667982</v>
      </c>
      <c r="Y23" s="40"/>
      <c r="Z23" s="41"/>
      <c r="AA23" s="108">
        <v>40.079979200000004</v>
      </c>
      <c r="AB23" s="108">
        <v>28.079979199999993</v>
      </c>
      <c r="AC23" s="108">
        <v>11.058983599999999</v>
      </c>
      <c r="AD23" s="108">
        <v>6.3215036000000007</v>
      </c>
      <c r="AE23" s="108">
        <v>5.1134655999999996</v>
      </c>
      <c r="AF23" s="108">
        <v>1.6401760000000005</v>
      </c>
      <c r="AG23" s="108">
        <v>0.19106680000000001</v>
      </c>
      <c r="AH23" s="108">
        <v>1.6924340000000004</v>
      </c>
      <c r="AI23" s="108">
        <v>2.0623480000000001</v>
      </c>
      <c r="AJ23" s="110">
        <v>12</v>
      </c>
      <c r="AK23" s="38">
        <f t="shared" ref="AK23" si="171">I23</f>
        <v>6.7970445833333324</v>
      </c>
      <c r="AL23" s="121">
        <f t="shared" ref="AL23" si="172">M23/M23</f>
        <v>1</v>
      </c>
      <c r="AM23" s="121">
        <f t="shared" ref="AM23" si="173">O23/M23</f>
        <v>0.15958065497495871</v>
      </c>
      <c r="AN23" s="121">
        <f t="shared" ref="AN23" si="174">P23/M23</f>
        <v>4.6340263149624639E-2</v>
      </c>
      <c r="AO23" s="121">
        <f t="shared" ref="AO23" si="175">Q23/M23</f>
        <v>8.7343613315211108E-2</v>
      </c>
      <c r="AP23" s="121">
        <f t="shared" ref="AP23" si="176">R23/M23</f>
        <v>2.9224463578097413E-2</v>
      </c>
      <c r="AQ23" s="121">
        <f t="shared" ref="AQ23" si="177">S23/M23</f>
        <v>2.8253886135458043E-3</v>
      </c>
      <c r="AR23" s="121">
        <f t="shared" ref="AR23" si="178">T23/M23</f>
        <v>3.2224265652708278E-2</v>
      </c>
      <c r="AS23" s="121">
        <f t="shared" ref="AS23" si="179">U23/M23</f>
        <v>3.6245100041570021E-2</v>
      </c>
      <c r="AT23" s="122">
        <f t="shared" ref="AT23" si="180">V23/M23</f>
        <v>0.60621622962510935</v>
      </c>
      <c r="AU23" s="38">
        <f t="shared" ref="AU23" si="181">W23</f>
        <v>13.519591199999997</v>
      </c>
      <c r="AV23" s="121">
        <f t="shared" ref="AV23" si="182">AA23/AA23</f>
        <v>1</v>
      </c>
      <c r="AW23" s="121">
        <f t="shared" ref="AW23" si="183">AC23/AA23</f>
        <v>0.27592288770449258</v>
      </c>
      <c r="AX23" s="121">
        <f t="shared" ref="AX23" si="184">AD23/AA23</f>
        <v>0.15772222756043747</v>
      </c>
      <c r="AY23" s="121">
        <f t="shared" ref="AY23" si="185">AE23/AA23</f>
        <v>0.12758154325589069</v>
      </c>
      <c r="AZ23" s="121">
        <f t="shared" ref="AZ23" si="186">AF23/AA23</f>
        <v>4.0922576127484629E-2</v>
      </c>
      <c r="BA23" s="121">
        <f t="shared" ref="BA23" si="187">AG23/AA23</f>
        <v>4.7671382025068513E-3</v>
      </c>
      <c r="BB23" s="121">
        <f t="shared" ref="BB23" si="188">AH23/AA23</f>
        <v>4.2226419119498954E-2</v>
      </c>
      <c r="BC23" s="121">
        <f t="shared" ref="BC23" si="189">AI23/AA23</f>
        <v>5.1455815126770325E-2</v>
      </c>
      <c r="BD23" s="122">
        <f t="shared" ref="BD23" si="190">AJ23/AA23</f>
        <v>0.29940135298273807</v>
      </c>
      <c r="BE23" s="38">
        <f t="shared" ref="BE23" si="191">I23</f>
        <v>6.7970445833333324</v>
      </c>
      <c r="BF23" s="123">
        <f t="shared" ref="BF23" si="192">BE23</f>
        <v>6.7970445833333324</v>
      </c>
      <c r="BG23" s="123">
        <f t="shared" ref="BG23" si="193">BE23*AM23</f>
        <v>1.0846768265023286</v>
      </c>
      <c r="BH23" s="123">
        <f t="shared" ref="BH23" si="194">BE23*AN23</f>
        <v>0.31497683463139736</v>
      </c>
      <c r="BI23" s="123">
        <f t="shared" ref="BI23" si="195">BE23*AO23</f>
        <v>0.59367843377291674</v>
      </c>
      <c r="BJ23" s="123">
        <f t="shared" ref="BJ23" si="196">BE23*AP23</f>
        <v>0.19863998186432927</v>
      </c>
      <c r="BK23" s="123">
        <f t="shared" ref="BK23" si="197">BE23*AQ23</f>
        <v>1.9204292371513183E-2</v>
      </c>
      <c r="BL23" s="123">
        <f t="shared" ref="BL23" si="198">BE23*AR23</f>
        <v>0.21902977030663515</v>
      </c>
      <c r="BM23" s="123">
        <f t="shared" ref="BM23" si="199">BE23*AS23</f>
        <v>0.24635956090992825</v>
      </c>
      <c r="BN23" s="124">
        <f t="shared" ref="BN23" si="200">BE23*AT23</f>
        <v>4.1204787399021052</v>
      </c>
      <c r="BO23" s="38">
        <f t="shared" ref="BO23" si="201">W23</f>
        <v>13.519591199999997</v>
      </c>
      <c r="BP23" s="123">
        <f t="shared" ref="BP23" si="202">BO23</f>
        <v>13.519591199999997</v>
      </c>
      <c r="BQ23" s="123">
        <f t="shared" ref="BQ23" si="203">BO23*AW23</f>
        <v>3.7303646444882452</v>
      </c>
      <c r="BR23" s="123">
        <f t="shared" ref="BR23" si="204">BO23*AX23</f>
        <v>2.1323400397704875</v>
      </c>
      <c r="BS23" s="123">
        <f t="shared" ref="BS23" si="205">BO23*AY23</f>
        <v>1.7248503094847587</v>
      </c>
      <c r="BT23" s="123">
        <f t="shared" ref="BT23" si="206">BO23*AZ23</f>
        <v>0.55325650009447114</v>
      </c>
      <c r="BU23" s="123">
        <f t="shared" ref="BU23" si="207">BO23*BA23</f>
        <v>6.4449759691795436E-2</v>
      </c>
      <c r="BV23" s="123">
        <f t="shared" ref="BV23" si="208">BO23*BB23</f>
        <v>0.57088392433548973</v>
      </c>
      <c r="BW23" s="123">
        <f t="shared" ref="BW23" si="209">BO23*BC23</f>
        <v>0.69566158537671086</v>
      </c>
      <c r="BX23" s="124">
        <f t="shared" ref="BX23" si="210">BO23*BD23</f>
        <v>4.0477838970535185</v>
      </c>
      <c r="BY23" s="114">
        <v>2.0736833333333338</v>
      </c>
      <c r="BZ23" s="115">
        <v>1.0105541666666664</v>
      </c>
      <c r="CA23" s="115">
        <v>2.2833374999999996</v>
      </c>
      <c r="CB23" s="115">
        <v>1.2575283333333336</v>
      </c>
      <c r="CC23" s="115">
        <v>0.3510079166666667</v>
      </c>
      <c r="CD23" s="115">
        <v>9.4226249999999998E-2</v>
      </c>
      <c r="CE23" s="115">
        <v>0.59439624999999996</v>
      </c>
      <c r="CF23" s="115">
        <v>5.7849583333333322E-2</v>
      </c>
      <c r="CG23" s="115">
        <v>5.592833333333333E-2</v>
      </c>
      <c r="CH23" s="115">
        <v>1.0631291666666665</v>
      </c>
      <c r="CI23" s="115">
        <v>0.10412208333333332</v>
      </c>
      <c r="CJ23" s="115">
        <v>5.0850000000000001E-3</v>
      </c>
      <c r="CK23" s="115">
        <v>1.2500000000000001E-6</v>
      </c>
      <c r="CL23" s="115">
        <v>4.216666666666666E-4</v>
      </c>
      <c r="CM23" s="115">
        <v>3.9262499999999992E-3</v>
      </c>
      <c r="CN23" s="115">
        <v>8.7882500000000016E-2</v>
      </c>
      <c r="CO23" s="115">
        <v>2.9310000000000003E-2</v>
      </c>
      <c r="CP23" s="115">
        <v>0</v>
      </c>
      <c r="CQ23" s="115">
        <v>1.1889583333333334E-2</v>
      </c>
      <c r="CR23" s="115">
        <v>6.7814166666666661E-2</v>
      </c>
      <c r="CS23" s="115">
        <v>0.12324500000000001</v>
      </c>
      <c r="CT23" s="115">
        <v>6.7928749999999982E-2</v>
      </c>
      <c r="CU23" s="115">
        <v>5.9342916666666669E-2</v>
      </c>
      <c r="CV23" s="115">
        <v>0.33022041666666663</v>
      </c>
      <c r="CW23" s="115">
        <v>5.8618749999999997E-2</v>
      </c>
      <c r="CX23" s="115">
        <v>8.1166666666666644E-3</v>
      </c>
      <c r="CY23" s="115">
        <v>3.3333333333333328E-5</v>
      </c>
      <c r="CZ23" s="115">
        <v>1.4791666666666669E-4</v>
      </c>
      <c r="DA23" s="115">
        <v>4.5445833333333336E-3</v>
      </c>
      <c r="DB23" s="115">
        <v>2.2500000000000002E-4</v>
      </c>
      <c r="DC23" s="115">
        <v>4.2283333333333339E-3</v>
      </c>
      <c r="DD23" s="115">
        <v>1.7624999999999997E-4</v>
      </c>
      <c r="DE23" s="115">
        <v>9.1666666666666664E-6</v>
      </c>
      <c r="DF23" s="115">
        <v>7.3042916666666652E-2</v>
      </c>
      <c r="DG23" s="115">
        <v>-8.9583333333333293E-5</v>
      </c>
      <c r="DH23" s="115">
        <v>3.2874999999999989E-4</v>
      </c>
      <c r="DI23" s="115">
        <v>1.0157083333333332E-2</v>
      </c>
      <c r="DJ23" s="115">
        <v>2.7916666666666666E-5</v>
      </c>
      <c r="DK23" s="115">
        <v>4.5416666666666668E-5</v>
      </c>
      <c r="DL23" s="115">
        <v>1.0489166666666666E-2</v>
      </c>
      <c r="DM23" s="115">
        <v>4.2172916666666664E-2</v>
      </c>
      <c r="DN23" s="115">
        <v>6.8333333333333345E-5</v>
      </c>
      <c r="DO23" s="115">
        <v>0.22713874999999997</v>
      </c>
      <c r="DP23" s="115">
        <v>8.5092916666666671E-2</v>
      </c>
      <c r="DQ23" s="115">
        <v>6.2041666666666658E-4</v>
      </c>
      <c r="DR23" s="115">
        <v>2.3750000000000005E-5</v>
      </c>
      <c r="DS23" s="115">
        <v>1.2308333333333336E-3</v>
      </c>
      <c r="DT23" s="115">
        <v>-4.6666666666666665E-5</v>
      </c>
      <c r="DU23" s="116">
        <v>221.43015249999999</v>
      </c>
      <c r="DV23" s="114">
        <v>6.5939079999999999</v>
      </c>
      <c r="DW23" s="115">
        <v>3.7731831999999996</v>
      </c>
      <c r="DX23" s="115">
        <v>6.9931915999999994</v>
      </c>
      <c r="DY23" s="115">
        <v>4.2553179999999999</v>
      </c>
      <c r="DZ23" s="115">
        <v>1.2717159999999996</v>
      </c>
      <c r="EA23" s="115">
        <v>0.69395680000000004</v>
      </c>
      <c r="EB23" s="115">
        <v>1.6128155999999996</v>
      </c>
      <c r="EC23" s="115">
        <v>0.16401759999999999</v>
      </c>
      <c r="ED23" s="115">
        <v>0.19106680000000001</v>
      </c>
      <c r="EE23" s="115">
        <v>2.8207248000000003</v>
      </c>
      <c r="EF23" s="115">
        <v>0.32174480000000005</v>
      </c>
      <c r="EG23" s="115">
        <v>1.5785600000000004E-2</v>
      </c>
      <c r="EH23" s="115">
        <v>3.8000000000000002E-5</v>
      </c>
      <c r="EI23" s="115">
        <v>1.9632E-3</v>
      </c>
      <c r="EJ23" s="115">
        <v>1.7395999999999998E-2</v>
      </c>
      <c r="EK23" s="115">
        <v>0.29956079999999996</v>
      </c>
      <c r="EL23" s="115">
        <v>3.6894799999999998E-2</v>
      </c>
      <c r="EM23" s="115">
        <v>0</v>
      </c>
      <c r="EN23" s="115">
        <v>3.7037599999999997E-2</v>
      </c>
      <c r="EO23" s="115">
        <v>0.19185480000000002</v>
      </c>
      <c r="EP23" s="115">
        <v>0.29036280000000003</v>
      </c>
      <c r="EQ23" s="115">
        <v>0.20431560000000001</v>
      </c>
      <c r="ER23" s="115">
        <v>0.17243800000000001</v>
      </c>
      <c r="ES23" s="115">
        <v>0.89600879999999972</v>
      </c>
      <c r="ET23" s="115">
        <v>0.17965679999999995</v>
      </c>
      <c r="EU23" s="115">
        <v>2.359E-2</v>
      </c>
      <c r="EV23" s="115">
        <v>1.2200000000000001E-4</v>
      </c>
      <c r="EW23" s="115">
        <v>5.308E-4</v>
      </c>
      <c r="EX23" s="115">
        <v>1.7215999999999999E-2</v>
      </c>
      <c r="EY23" s="115">
        <v>9.5759999999999997E-4</v>
      </c>
      <c r="EZ23" s="115">
        <v>2.2985200000000004E-2</v>
      </c>
      <c r="FA23" s="115">
        <v>5.4640000000000005E-4</v>
      </c>
      <c r="FB23" s="115">
        <v>8.6799999999999982E-5</v>
      </c>
      <c r="FC23" s="115">
        <v>0.53795040000000005</v>
      </c>
      <c r="FD23" s="115">
        <v>2.5072000000000007E-3</v>
      </c>
      <c r="FE23" s="115">
        <v>3.5160000000000004E-4</v>
      </c>
      <c r="FF23" s="115">
        <v>2.9152399999999998E-2</v>
      </c>
      <c r="FG23" s="115">
        <v>2.7600000000000003E-5</v>
      </c>
      <c r="FH23" s="115">
        <v>2.4239999999999998E-4</v>
      </c>
      <c r="FI23" s="115">
        <v>3.3352E-2</v>
      </c>
      <c r="FJ23" s="115">
        <v>0.16717240000000003</v>
      </c>
      <c r="FK23" s="115">
        <v>2.4000000000000001E-4</v>
      </c>
      <c r="FL23" s="115">
        <v>0.86344200000000004</v>
      </c>
      <c r="FM23" s="115">
        <v>0.30829479999999992</v>
      </c>
      <c r="FN23" s="115">
        <v>1.6876E-3</v>
      </c>
      <c r="FO23" s="115">
        <v>1.1719999999999999E-4</v>
      </c>
      <c r="FP23" s="115">
        <v>3.691600000000001E-3</v>
      </c>
      <c r="FQ23" s="115">
        <v>1.3520000000000001E-4</v>
      </c>
      <c r="FR23" s="116">
        <v>110.91267680000001</v>
      </c>
    </row>
    <row r="24" spans="1:174" x14ac:dyDescent="0.2">
      <c r="A24" s="2" t="str">
        <f t="shared" si="129"/>
        <v>ACAD1</v>
      </c>
      <c r="B24" s="21">
        <f t="shared" si="130"/>
        <v>2021</v>
      </c>
      <c r="C24" s="38">
        <f>C7</f>
        <v>8.7755662333333344</v>
      </c>
      <c r="D24" s="42">
        <f>Tracking!I44</f>
        <v>18.719946876817449</v>
      </c>
      <c r="E24" s="42">
        <f>Tracking!N44</f>
        <v>7.0432901513888968</v>
      </c>
      <c r="F24" s="42">
        <f>Tracking!O44</f>
        <v>15.877067937638907</v>
      </c>
      <c r="G24" s="42">
        <f>G7</f>
        <v>4.6603568027</v>
      </c>
      <c r="H24" s="104">
        <f>H7</f>
        <v>10.387340979999999</v>
      </c>
      <c r="I24" s="20"/>
      <c r="J24" s="41"/>
      <c r="K24" s="40"/>
      <c r="L24" s="41"/>
      <c r="M24" s="40"/>
      <c r="N24" s="41"/>
      <c r="O24" s="40"/>
      <c r="P24" s="40"/>
      <c r="Q24" s="40"/>
      <c r="R24" s="40"/>
      <c r="S24" s="40"/>
      <c r="T24" s="40"/>
      <c r="U24" s="40"/>
      <c r="V24" s="28"/>
      <c r="W24" s="20"/>
      <c r="X24" s="41"/>
      <c r="Y24" s="40"/>
      <c r="Z24" s="41"/>
      <c r="AA24" s="40"/>
      <c r="AB24" s="41"/>
      <c r="AC24" s="40"/>
      <c r="AD24" s="40"/>
      <c r="AE24" s="40"/>
      <c r="AF24" s="40"/>
      <c r="AG24" s="40"/>
      <c r="AH24" s="40"/>
      <c r="AI24" s="40"/>
      <c r="AJ24" s="28"/>
      <c r="AK24" s="20"/>
      <c r="AL24" s="43"/>
      <c r="AM24" s="43"/>
      <c r="AN24" s="43"/>
      <c r="AO24" s="43"/>
      <c r="AP24" s="43"/>
      <c r="AQ24" s="43"/>
      <c r="AR24" s="43"/>
      <c r="AS24" s="43"/>
      <c r="AT24" s="44"/>
      <c r="AU24" s="20"/>
      <c r="AV24" s="43"/>
      <c r="AW24" s="43"/>
      <c r="AX24" s="43"/>
      <c r="AY24" s="43"/>
      <c r="AZ24" s="43"/>
      <c r="BA24" s="43"/>
      <c r="BB24" s="43"/>
      <c r="BC24" s="43"/>
      <c r="BD24" s="44"/>
      <c r="BE24" s="20"/>
      <c r="BF24" s="45"/>
      <c r="BG24" s="45"/>
      <c r="BH24" s="45"/>
      <c r="BI24" s="45"/>
      <c r="BJ24" s="45"/>
      <c r="BK24" s="45"/>
      <c r="BL24" s="45"/>
      <c r="BM24" s="45"/>
      <c r="BN24" s="46"/>
      <c r="BO24" s="20"/>
      <c r="BP24" s="45"/>
      <c r="BQ24" s="45"/>
      <c r="BR24" s="45"/>
      <c r="BS24" s="45"/>
      <c r="BT24" s="45"/>
      <c r="BU24" s="45"/>
      <c r="BV24" s="45"/>
      <c r="BW24" s="45"/>
      <c r="BX24" s="46"/>
      <c r="BY24" s="47"/>
      <c r="BZ24" s="48"/>
      <c r="CA24" s="48"/>
      <c r="CB24" s="48"/>
      <c r="CC24" s="48"/>
      <c r="CD24" s="48"/>
      <c r="CE24" s="48"/>
      <c r="CF24" s="48"/>
      <c r="CG24" s="48"/>
      <c r="CH24" s="48"/>
      <c r="CI24" s="48"/>
      <c r="CJ24" s="48"/>
      <c r="CK24" s="48"/>
      <c r="CL24" s="48"/>
      <c r="CM24" s="48"/>
      <c r="CN24" s="48"/>
      <c r="CO24" s="48"/>
      <c r="CP24" s="48"/>
      <c r="CQ24" s="48"/>
      <c r="CR24" s="48"/>
      <c r="CS24" s="48"/>
      <c r="CT24" s="48"/>
      <c r="CU24" s="48"/>
      <c r="CV24" s="48"/>
      <c r="CW24" s="48"/>
      <c r="CX24" s="48"/>
      <c r="CY24" s="48"/>
      <c r="CZ24" s="48"/>
      <c r="DA24" s="48"/>
      <c r="DB24" s="48"/>
      <c r="DC24" s="48"/>
      <c r="DD24" s="48"/>
      <c r="DE24" s="48"/>
      <c r="DF24" s="48"/>
      <c r="DG24" s="48"/>
      <c r="DH24" s="48"/>
      <c r="DI24" s="48"/>
      <c r="DJ24" s="48"/>
      <c r="DK24" s="48"/>
      <c r="DL24" s="48"/>
      <c r="DM24" s="48"/>
      <c r="DN24" s="48"/>
      <c r="DO24" s="48"/>
      <c r="DP24" s="48"/>
      <c r="DQ24" s="48"/>
      <c r="DR24" s="48"/>
      <c r="DS24" s="48"/>
      <c r="DT24" s="48"/>
      <c r="DU24" s="49"/>
      <c r="DV24" s="47"/>
      <c r="DW24" s="48"/>
      <c r="DX24" s="48"/>
      <c r="DY24" s="48"/>
      <c r="DZ24" s="48"/>
      <c r="EA24" s="48"/>
      <c r="EB24" s="48"/>
      <c r="EC24" s="48"/>
      <c r="ED24" s="48"/>
      <c r="EE24" s="48"/>
      <c r="EF24" s="48"/>
      <c r="EG24" s="48"/>
      <c r="EH24" s="48"/>
      <c r="EI24" s="48"/>
      <c r="EJ24" s="48"/>
      <c r="EK24" s="48"/>
      <c r="EL24" s="48"/>
      <c r="EM24" s="48"/>
      <c r="EN24" s="48"/>
      <c r="EO24" s="48"/>
      <c r="EP24" s="48"/>
      <c r="EQ24" s="48"/>
      <c r="ER24" s="48"/>
      <c r="ES24" s="48"/>
      <c r="ET24" s="48"/>
      <c r="EU24" s="48"/>
      <c r="EV24" s="48"/>
      <c r="EW24" s="48"/>
      <c r="EX24" s="48"/>
      <c r="EY24" s="48"/>
      <c r="EZ24" s="48"/>
      <c r="FA24" s="48"/>
      <c r="FB24" s="48"/>
      <c r="FC24" s="48"/>
      <c r="FD24" s="48"/>
      <c r="FE24" s="48"/>
      <c r="FF24" s="48"/>
      <c r="FG24" s="48"/>
      <c r="FH24" s="48"/>
      <c r="FI24" s="48"/>
      <c r="FJ24" s="48"/>
      <c r="FK24" s="48"/>
      <c r="FL24" s="48"/>
      <c r="FM24" s="48"/>
      <c r="FN24" s="48"/>
      <c r="FO24" s="48"/>
      <c r="FP24" s="48"/>
      <c r="FQ24" s="48"/>
      <c r="FR24" s="49"/>
    </row>
    <row r="25" spans="1:174" x14ac:dyDescent="0.2">
      <c r="A25" s="2" t="str">
        <f t="shared" si="129"/>
        <v>ACAD1</v>
      </c>
      <c r="B25" s="21">
        <f t="shared" si="130"/>
        <v>2022</v>
      </c>
      <c r="C25" s="38">
        <f>C7</f>
        <v>8.7755662333333344</v>
      </c>
      <c r="D25" s="42">
        <f>Tracking!I45</f>
        <v>18.526165344333322</v>
      </c>
      <c r="E25" s="42">
        <f>Tracking!N45</f>
        <v>6.9413915583333416</v>
      </c>
      <c r="F25" s="42">
        <f>Tracking!O45</f>
        <v>15.516058232261923</v>
      </c>
      <c r="G25" s="42">
        <f>G7</f>
        <v>4.6603568027</v>
      </c>
      <c r="H25" s="104">
        <f>H7</f>
        <v>10.387340979999999</v>
      </c>
      <c r="I25" s="20"/>
      <c r="J25" s="41"/>
      <c r="K25" s="40"/>
      <c r="L25" s="41"/>
      <c r="M25" s="40"/>
      <c r="N25" s="41"/>
      <c r="O25" s="40"/>
      <c r="P25" s="40"/>
      <c r="Q25" s="40"/>
      <c r="R25" s="40"/>
      <c r="S25" s="40"/>
      <c r="T25" s="40"/>
      <c r="U25" s="40"/>
      <c r="V25" s="28"/>
      <c r="W25" s="20"/>
      <c r="X25" s="41"/>
      <c r="Y25" s="40"/>
      <c r="Z25" s="41"/>
      <c r="AA25" s="40"/>
      <c r="AB25" s="41"/>
      <c r="AC25" s="40"/>
      <c r="AD25" s="40"/>
      <c r="AE25" s="40"/>
      <c r="AF25" s="40"/>
      <c r="AG25" s="40"/>
      <c r="AH25" s="40"/>
      <c r="AI25" s="40"/>
      <c r="AJ25" s="28"/>
      <c r="AK25" s="20"/>
      <c r="AL25" s="43"/>
      <c r="AM25" s="43"/>
      <c r="AN25" s="43"/>
      <c r="AO25" s="43"/>
      <c r="AP25" s="43"/>
      <c r="AQ25" s="43"/>
      <c r="AR25" s="43"/>
      <c r="AS25" s="43"/>
      <c r="AT25" s="44"/>
      <c r="AU25" s="20"/>
      <c r="AV25" s="43"/>
      <c r="AW25" s="43"/>
      <c r="AX25" s="43"/>
      <c r="AY25" s="43"/>
      <c r="AZ25" s="43"/>
      <c r="BA25" s="43"/>
      <c r="BB25" s="43"/>
      <c r="BC25" s="43"/>
      <c r="BD25" s="44"/>
      <c r="BE25" s="20"/>
      <c r="BF25" s="45"/>
      <c r="BG25" s="45"/>
      <c r="BH25" s="45"/>
      <c r="BI25" s="45"/>
      <c r="BJ25" s="45"/>
      <c r="BK25" s="45"/>
      <c r="BL25" s="45"/>
      <c r="BM25" s="45"/>
      <c r="BN25" s="46"/>
      <c r="BO25" s="20"/>
      <c r="BP25" s="45"/>
      <c r="BQ25" s="45"/>
      <c r="BR25" s="45"/>
      <c r="BS25" s="45"/>
      <c r="BT25" s="45"/>
      <c r="BU25" s="45"/>
      <c r="BV25" s="45"/>
      <c r="BW25" s="45"/>
      <c r="BX25" s="46"/>
      <c r="BY25" s="47"/>
      <c r="BZ25" s="48"/>
      <c r="CA25" s="48"/>
      <c r="CB25" s="48"/>
      <c r="CC25" s="48"/>
      <c r="CD25" s="48"/>
      <c r="CE25" s="48"/>
      <c r="CF25" s="48"/>
      <c r="CG25" s="48"/>
      <c r="CH25" s="48"/>
      <c r="CI25" s="48"/>
      <c r="CJ25" s="48"/>
      <c r="CK25" s="48"/>
      <c r="CL25" s="48"/>
      <c r="CM25" s="48"/>
      <c r="CN25" s="48"/>
      <c r="CO25" s="48"/>
      <c r="CP25" s="48"/>
      <c r="CQ25" s="48"/>
      <c r="CR25" s="48"/>
      <c r="CS25" s="48"/>
      <c r="CT25" s="48"/>
      <c r="CU25" s="48"/>
      <c r="CV25" s="48"/>
      <c r="CW25" s="48"/>
      <c r="CX25" s="48"/>
      <c r="CY25" s="48"/>
      <c r="CZ25" s="48"/>
      <c r="DA25" s="48"/>
      <c r="DB25" s="48"/>
      <c r="DC25" s="48"/>
      <c r="DD25" s="48"/>
      <c r="DE25" s="48"/>
      <c r="DF25" s="48"/>
      <c r="DG25" s="48"/>
      <c r="DH25" s="48"/>
      <c r="DI25" s="48"/>
      <c r="DJ25" s="48"/>
      <c r="DK25" s="48"/>
      <c r="DL25" s="48"/>
      <c r="DM25" s="48"/>
      <c r="DN25" s="48"/>
      <c r="DO25" s="48"/>
      <c r="DP25" s="48"/>
      <c r="DQ25" s="48"/>
      <c r="DR25" s="48"/>
      <c r="DS25" s="48"/>
      <c r="DT25" s="48"/>
      <c r="DU25" s="49"/>
      <c r="DV25" s="47"/>
      <c r="DW25" s="48"/>
      <c r="DX25" s="48"/>
      <c r="DY25" s="48"/>
      <c r="DZ25" s="48"/>
      <c r="EA25" s="48"/>
      <c r="EB25" s="48"/>
      <c r="EC25" s="48"/>
      <c r="ED25" s="48"/>
      <c r="EE25" s="48"/>
      <c r="EF25" s="48"/>
      <c r="EG25" s="48"/>
      <c r="EH25" s="48"/>
      <c r="EI25" s="48"/>
      <c r="EJ25" s="48"/>
      <c r="EK25" s="48"/>
      <c r="EL25" s="48"/>
      <c r="EM25" s="48"/>
      <c r="EN25" s="48"/>
      <c r="EO25" s="48"/>
      <c r="EP25" s="48"/>
      <c r="EQ25" s="48"/>
      <c r="ER25" s="48"/>
      <c r="ES25" s="48"/>
      <c r="ET25" s="48"/>
      <c r="EU25" s="48"/>
      <c r="EV25" s="48"/>
      <c r="EW25" s="48"/>
      <c r="EX25" s="48"/>
      <c r="EY25" s="48"/>
      <c r="EZ25" s="48"/>
      <c r="FA25" s="48"/>
      <c r="FB25" s="48"/>
      <c r="FC25" s="48"/>
      <c r="FD25" s="48"/>
      <c r="FE25" s="48"/>
      <c r="FF25" s="48"/>
      <c r="FG25" s="48"/>
      <c r="FH25" s="48"/>
      <c r="FI25" s="48"/>
      <c r="FJ25" s="48"/>
      <c r="FK25" s="48"/>
      <c r="FL25" s="48"/>
      <c r="FM25" s="48"/>
      <c r="FN25" s="48"/>
      <c r="FO25" s="48"/>
      <c r="FP25" s="48"/>
      <c r="FQ25" s="48"/>
      <c r="FR25" s="49"/>
    </row>
    <row r="26" spans="1:174" x14ac:dyDescent="0.2">
      <c r="A26" s="2" t="str">
        <f t="shared" si="129"/>
        <v>ACAD1</v>
      </c>
      <c r="B26" s="21">
        <f t="shared" si="130"/>
        <v>2023</v>
      </c>
      <c r="C26" s="38">
        <f>C7</f>
        <v>8.7755662333333344</v>
      </c>
      <c r="D26" s="42">
        <f>Tracking!I46</f>
        <v>18.332383811849194</v>
      </c>
      <c r="E26" s="42">
        <f>Tracking!N46</f>
        <v>6.8394929652777865</v>
      </c>
      <c r="F26" s="42">
        <f>Tracking!O46</f>
        <v>15.155048526884938</v>
      </c>
      <c r="G26" s="42">
        <f>G7</f>
        <v>4.6603568027</v>
      </c>
      <c r="H26" s="104">
        <f>H7</f>
        <v>10.387340979999999</v>
      </c>
      <c r="I26" s="20"/>
      <c r="J26" s="41"/>
      <c r="K26" s="40"/>
      <c r="L26" s="41"/>
      <c r="M26" s="40"/>
      <c r="N26" s="41"/>
      <c r="O26" s="40"/>
      <c r="P26" s="40"/>
      <c r="Q26" s="40"/>
      <c r="R26" s="40"/>
      <c r="S26" s="40"/>
      <c r="T26" s="40"/>
      <c r="U26" s="40"/>
      <c r="V26" s="28"/>
      <c r="W26" s="20"/>
      <c r="X26" s="41"/>
      <c r="Y26" s="40"/>
      <c r="Z26" s="41"/>
      <c r="AA26" s="40"/>
      <c r="AB26" s="41"/>
      <c r="AC26" s="40"/>
      <c r="AD26" s="40"/>
      <c r="AE26" s="40"/>
      <c r="AF26" s="40"/>
      <c r="AG26" s="40"/>
      <c r="AH26" s="40"/>
      <c r="AI26" s="40"/>
      <c r="AJ26" s="28"/>
      <c r="AK26" s="20"/>
      <c r="AL26" s="43"/>
      <c r="AM26" s="43"/>
      <c r="AN26" s="43"/>
      <c r="AO26" s="43"/>
      <c r="AP26" s="43"/>
      <c r="AQ26" s="43"/>
      <c r="AR26" s="43"/>
      <c r="AS26" s="43"/>
      <c r="AT26" s="44"/>
      <c r="AU26" s="20"/>
      <c r="AV26" s="43"/>
      <c r="AW26" s="43"/>
      <c r="AX26" s="43"/>
      <c r="AY26" s="43"/>
      <c r="AZ26" s="43"/>
      <c r="BA26" s="43"/>
      <c r="BB26" s="43"/>
      <c r="BC26" s="43"/>
      <c r="BD26" s="44"/>
      <c r="BE26" s="20"/>
      <c r="BF26" s="45"/>
      <c r="BG26" s="45"/>
      <c r="BH26" s="45"/>
      <c r="BI26" s="45"/>
      <c r="BJ26" s="45"/>
      <c r="BK26" s="45"/>
      <c r="BL26" s="45"/>
      <c r="BM26" s="45"/>
      <c r="BN26" s="46"/>
      <c r="BO26" s="20"/>
      <c r="BP26" s="45"/>
      <c r="BQ26" s="45"/>
      <c r="BR26" s="45"/>
      <c r="BS26" s="45"/>
      <c r="BT26" s="45"/>
      <c r="BU26" s="45"/>
      <c r="BV26" s="45"/>
      <c r="BW26" s="45"/>
      <c r="BX26" s="46"/>
      <c r="BY26" s="47"/>
      <c r="BZ26" s="48"/>
      <c r="CA26" s="48"/>
      <c r="CB26" s="48"/>
      <c r="CC26" s="48"/>
      <c r="CD26" s="48"/>
      <c r="CE26" s="48"/>
      <c r="CF26" s="48"/>
      <c r="CG26" s="48"/>
      <c r="CH26" s="48"/>
      <c r="CI26" s="48"/>
      <c r="CJ26" s="48"/>
      <c r="CK26" s="48"/>
      <c r="CL26" s="48"/>
      <c r="CM26" s="48"/>
      <c r="CN26" s="48"/>
      <c r="CO26" s="48"/>
      <c r="CP26" s="48"/>
      <c r="CQ26" s="48"/>
      <c r="CR26" s="48"/>
      <c r="CS26" s="48"/>
      <c r="CT26" s="48"/>
      <c r="CU26" s="48"/>
      <c r="CV26" s="48"/>
      <c r="CW26" s="48"/>
      <c r="CX26" s="48"/>
      <c r="CY26" s="48"/>
      <c r="CZ26" s="48"/>
      <c r="DA26" s="48"/>
      <c r="DB26" s="48"/>
      <c r="DC26" s="48"/>
      <c r="DD26" s="48"/>
      <c r="DE26" s="48"/>
      <c r="DF26" s="48"/>
      <c r="DG26" s="48"/>
      <c r="DH26" s="48"/>
      <c r="DI26" s="48"/>
      <c r="DJ26" s="48"/>
      <c r="DK26" s="48"/>
      <c r="DL26" s="48"/>
      <c r="DM26" s="48"/>
      <c r="DN26" s="48"/>
      <c r="DO26" s="48"/>
      <c r="DP26" s="48"/>
      <c r="DQ26" s="48"/>
      <c r="DR26" s="48"/>
      <c r="DS26" s="48"/>
      <c r="DT26" s="48"/>
      <c r="DU26" s="49"/>
      <c r="DV26" s="47"/>
      <c r="DW26" s="48"/>
      <c r="DX26" s="48"/>
      <c r="DY26" s="48"/>
      <c r="DZ26" s="48"/>
      <c r="EA26" s="48"/>
      <c r="EB26" s="48"/>
      <c r="EC26" s="48"/>
      <c r="ED26" s="48"/>
      <c r="EE26" s="48"/>
      <c r="EF26" s="48"/>
      <c r="EG26" s="48"/>
      <c r="EH26" s="48"/>
      <c r="EI26" s="48"/>
      <c r="EJ26" s="48"/>
      <c r="EK26" s="48"/>
      <c r="EL26" s="48"/>
      <c r="EM26" s="48"/>
      <c r="EN26" s="48"/>
      <c r="EO26" s="48"/>
      <c r="EP26" s="48"/>
      <c r="EQ26" s="48"/>
      <c r="ER26" s="48"/>
      <c r="ES26" s="48"/>
      <c r="ET26" s="48"/>
      <c r="EU26" s="48"/>
      <c r="EV26" s="48"/>
      <c r="EW26" s="48"/>
      <c r="EX26" s="48"/>
      <c r="EY26" s="48"/>
      <c r="EZ26" s="48"/>
      <c r="FA26" s="48"/>
      <c r="FB26" s="48"/>
      <c r="FC26" s="48"/>
      <c r="FD26" s="48"/>
      <c r="FE26" s="48"/>
      <c r="FF26" s="48"/>
      <c r="FG26" s="48"/>
      <c r="FH26" s="48"/>
      <c r="FI26" s="48"/>
      <c r="FJ26" s="48"/>
      <c r="FK26" s="48"/>
      <c r="FL26" s="48"/>
      <c r="FM26" s="48"/>
      <c r="FN26" s="48"/>
      <c r="FO26" s="48"/>
      <c r="FP26" s="48"/>
      <c r="FQ26" s="48"/>
      <c r="FR26" s="49"/>
    </row>
    <row r="27" spans="1:174" x14ac:dyDescent="0.2">
      <c r="A27" s="2" t="str">
        <f t="shared" si="129"/>
        <v>ACAD1</v>
      </c>
      <c r="B27" s="21">
        <f t="shared" si="130"/>
        <v>2024</v>
      </c>
      <c r="C27" s="38">
        <f>C7</f>
        <v>8.7755662333333344</v>
      </c>
      <c r="D27" s="42">
        <f>Tracking!I47</f>
        <v>18.138602279365067</v>
      </c>
      <c r="E27" s="42">
        <f>Tracking!N47</f>
        <v>6.7375943722222313</v>
      </c>
      <c r="F27" s="42">
        <f>Tracking!O47</f>
        <v>14.794038821507954</v>
      </c>
      <c r="G27" s="42">
        <f>G7</f>
        <v>4.6603568027</v>
      </c>
      <c r="H27" s="104">
        <f>H7</f>
        <v>10.387340979999999</v>
      </c>
      <c r="I27" s="20"/>
      <c r="J27" s="41"/>
      <c r="K27" s="40"/>
      <c r="L27" s="41"/>
      <c r="M27" s="40"/>
      <c r="N27" s="41"/>
      <c r="O27" s="40"/>
      <c r="P27" s="40"/>
      <c r="Q27" s="40"/>
      <c r="R27" s="40"/>
      <c r="S27" s="40"/>
      <c r="T27" s="40"/>
      <c r="U27" s="40"/>
      <c r="V27" s="28"/>
      <c r="W27" s="20"/>
      <c r="X27" s="41"/>
      <c r="Y27" s="40"/>
      <c r="Z27" s="41"/>
      <c r="AA27" s="40"/>
      <c r="AB27" s="41"/>
      <c r="AC27" s="40"/>
      <c r="AD27" s="40"/>
      <c r="AE27" s="40"/>
      <c r="AF27" s="40"/>
      <c r="AG27" s="40"/>
      <c r="AH27" s="40"/>
      <c r="AI27" s="40"/>
      <c r="AJ27" s="28"/>
      <c r="AK27" s="20"/>
      <c r="AL27" s="43"/>
      <c r="AM27" s="43"/>
      <c r="AN27" s="43"/>
      <c r="AO27" s="43"/>
      <c r="AP27" s="43"/>
      <c r="AQ27" s="43"/>
      <c r="AR27" s="43"/>
      <c r="AS27" s="43"/>
      <c r="AT27" s="44"/>
      <c r="AU27" s="20"/>
      <c r="AV27" s="43"/>
      <c r="AW27" s="43"/>
      <c r="AX27" s="43"/>
      <c r="AY27" s="43"/>
      <c r="AZ27" s="43"/>
      <c r="BA27" s="43"/>
      <c r="BB27" s="43"/>
      <c r="BC27" s="43"/>
      <c r="BD27" s="44"/>
      <c r="BE27" s="20"/>
      <c r="BF27" s="45"/>
      <c r="BG27" s="45"/>
      <c r="BH27" s="45"/>
      <c r="BI27" s="45"/>
      <c r="BJ27" s="45"/>
      <c r="BK27" s="45"/>
      <c r="BL27" s="45"/>
      <c r="BM27" s="45"/>
      <c r="BN27" s="46"/>
      <c r="BO27" s="20"/>
      <c r="BP27" s="45"/>
      <c r="BQ27" s="45"/>
      <c r="BR27" s="45"/>
      <c r="BS27" s="45"/>
      <c r="BT27" s="45"/>
      <c r="BU27" s="45"/>
      <c r="BV27" s="45"/>
      <c r="BW27" s="45"/>
      <c r="BX27" s="46"/>
      <c r="BY27" s="47"/>
      <c r="BZ27" s="48"/>
      <c r="CA27" s="48"/>
      <c r="CB27" s="48"/>
      <c r="CC27" s="48"/>
      <c r="CD27" s="48"/>
      <c r="CE27" s="48"/>
      <c r="CF27" s="48"/>
      <c r="CG27" s="48"/>
      <c r="CH27" s="48"/>
      <c r="CI27" s="48"/>
      <c r="CJ27" s="48"/>
      <c r="CK27" s="48"/>
      <c r="CL27" s="48"/>
      <c r="CM27" s="48"/>
      <c r="CN27" s="48"/>
      <c r="CO27" s="48"/>
      <c r="CP27" s="48"/>
      <c r="CQ27" s="48"/>
      <c r="CR27" s="48"/>
      <c r="CS27" s="48"/>
      <c r="CT27" s="48"/>
      <c r="CU27" s="48"/>
      <c r="CV27" s="48"/>
      <c r="CW27" s="48"/>
      <c r="CX27" s="48"/>
      <c r="CY27" s="48"/>
      <c r="CZ27" s="48"/>
      <c r="DA27" s="48"/>
      <c r="DB27" s="48"/>
      <c r="DC27" s="48"/>
      <c r="DD27" s="48"/>
      <c r="DE27" s="48"/>
      <c r="DF27" s="48"/>
      <c r="DG27" s="48"/>
      <c r="DH27" s="48"/>
      <c r="DI27" s="48"/>
      <c r="DJ27" s="48"/>
      <c r="DK27" s="48"/>
      <c r="DL27" s="48"/>
      <c r="DM27" s="48"/>
      <c r="DN27" s="48"/>
      <c r="DO27" s="48"/>
      <c r="DP27" s="48"/>
      <c r="DQ27" s="48"/>
      <c r="DR27" s="48"/>
      <c r="DS27" s="48"/>
      <c r="DT27" s="48"/>
      <c r="DU27" s="49"/>
      <c r="DV27" s="47"/>
      <c r="DW27" s="48"/>
      <c r="DX27" s="48"/>
      <c r="DY27" s="48"/>
      <c r="DZ27" s="48"/>
      <c r="EA27" s="48"/>
      <c r="EB27" s="48"/>
      <c r="EC27" s="48"/>
      <c r="ED27" s="48"/>
      <c r="EE27" s="48"/>
      <c r="EF27" s="48"/>
      <c r="EG27" s="48"/>
      <c r="EH27" s="48"/>
      <c r="EI27" s="48"/>
      <c r="EJ27" s="48"/>
      <c r="EK27" s="48"/>
      <c r="EL27" s="48"/>
      <c r="EM27" s="48"/>
      <c r="EN27" s="48"/>
      <c r="EO27" s="48"/>
      <c r="EP27" s="48"/>
      <c r="EQ27" s="48"/>
      <c r="ER27" s="48"/>
      <c r="ES27" s="48"/>
      <c r="ET27" s="48"/>
      <c r="EU27" s="48"/>
      <c r="EV27" s="48"/>
      <c r="EW27" s="48"/>
      <c r="EX27" s="48"/>
      <c r="EY27" s="48"/>
      <c r="EZ27" s="48"/>
      <c r="FA27" s="48"/>
      <c r="FB27" s="48"/>
      <c r="FC27" s="48"/>
      <c r="FD27" s="48"/>
      <c r="FE27" s="48"/>
      <c r="FF27" s="48"/>
      <c r="FG27" s="48"/>
      <c r="FH27" s="48"/>
      <c r="FI27" s="48"/>
      <c r="FJ27" s="48"/>
      <c r="FK27" s="48"/>
      <c r="FL27" s="48"/>
      <c r="FM27" s="48"/>
      <c r="FN27" s="48"/>
      <c r="FO27" s="48"/>
      <c r="FP27" s="48"/>
      <c r="FQ27" s="48"/>
      <c r="FR27" s="49"/>
    </row>
    <row r="28" spans="1:174" x14ac:dyDescent="0.2">
      <c r="A28" s="2" t="str">
        <f t="shared" si="129"/>
        <v>ACAD1</v>
      </c>
      <c r="B28" s="21">
        <f t="shared" si="130"/>
        <v>2025</v>
      </c>
      <c r="C28" s="38">
        <f>C7</f>
        <v>8.7755662333333344</v>
      </c>
      <c r="D28" s="42">
        <f>Tracking!I48</f>
        <v>17.944820746880939</v>
      </c>
      <c r="E28" s="42">
        <f>Tracking!N48</f>
        <v>6.6356957791666762</v>
      </c>
      <c r="F28" s="42">
        <f>Tracking!O48</f>
        <v>14.433029116130969</v>
      </c>
      <c r="G28" s="42">
        <f>G7</f>
        <v>4.6603568027</v>
      </c>
      <c r="H28" s="104">
        <f>H7</f>
        <v>10.387340979999999</v>
      </c>
      <c r="I28" s="20"/>
      <c r="J28" s="41"/>
      <c r="K28" s="40"/>
      <c r="L28" s="41"/>
      <c r="M28" s="40"/>
      <c r="N28" s="41"/>
      <c r="O28" s="40"/>
      <c r="P28" s="40"/>
      <c r="Q28" s="40"/>
      <c r="R28" s="40"/>
      <c r="S28" s="40"/>
      <c r="T28" s="40"/>
      <c r="U28" s="40"/>
      <c r="V28" s="28"/>
      <c r="W28" s="20"/>
      <c r="X28" s="41"/>
      <c r="Y28" s="40"/>
      <c r="Z28" s="41"/>
      <c r="AA28" s="40"/>
      <c r="AB28" s="41"/>
      <c r="AC28" s="40"/>
      <c r="AD28" s="40"/>
      <c r="AE28" s="40"/>
      <c r="AF28" s="40"/>
      <c r="AG28" s="40"/>
      <c r="AH28" s="40"/>
      <c r="AI28" s="40"/>
      <c r="AJ28" s="28"/>
      <c r="AK28" s="20"/>
      <c r="AL28" s="43"/>
      <c r="AM28" s="43"/>
      <c r="AN28" s="43"/>
      <c r="AO28" s="43"/>
      <c r="AP28" s="43"/>
      <c r="AQ28" s="43"/>
      <c r="AR28" s="43"/>
      <c r="AS28" s="43"/>
      <c r="AT28" s="44"/>
      <c r="AU28" s="20"/>
      <c r="AV28" s="43"/>
      <c r="AW28" s="43"/>
      <c r="AX28" s="43"/>
      <c r="AY28" s="43"/>
      <c r="AZ28" s="43"/>
      <c r="BA28" s="43"/>
      <c r="BB28" s="43"/>
      <c r="BC28" s="43"/>
      <c r="BD28" s="44"/>
      <c r="BE28" s="20"/>
      <c r="BF28" s="45"/>
      <c r="BG28" s="45"/>
      <c r="BH28" s="45"/>
      <c r="BI28" s="45"/>
      <c r="BJ28" s="45"/>
      <c r="BK28" s="45"/>
      <c r="BL28" s="45"/>
      <c r="BM28" s="45"/>
      <c r="BN28" s="46"/>
      <c r="BO28" s="20"/>
      <c r="BP28" s="45"/>
      <c r="BQ28" s="45"/>
      <c r="BR28" s="45"/>
      <c r="BS28" s="45"/>
      <c r="BT28" s="45"/>
      <c r="BU28" s="45"/>
      <c r="BV28" s="45"/>
      <c r="BW28" s="45"/>
      <c r="BX28" s="46"/>
      <c r="BY28" s="47"/>
      <c r="BZ28" s="48"/>
      <c r="CA28" s="48"/>
      <c r="CB28" s="48"/>
      <c r="CC28" s="48"/>
      <c r="CD28" s="48"/>
      <c r="CE28" s="48"/>
      <c r="CF28" s="48"/>
      <c r="CG28" s="48"/>
      <c r="CH28" s="48"/>
      <c r="CI28" s="48"/>
      <c r="CJ28" s="48"/>
      <c r="CK28" s="48"/>
      <c r="CL28" s="48"/>
      <c r="CM28" s="48"/>
      <c r="CN28" s="48"/>
      <c r="CO28" s="48"/>
      <c r="CP28" s="48"/>
      <c r="CQ28" s="48"/>
      <c r="CR28" s="48"/>
      <c r="CS28" s="48"/>
      <c r="CT28" s="48"/>
      <c r="CU28" s="48"/>
      <c r="CV28" s="48"/>
      <c r="CW28" s="48"/>
      <c r="CX28" s="48"/>
      <c r="CY28" s="48"/>
      <c r="CZ28" s="48"/>
      <c r="DA28" s="48"/>
      <c r="DB28" s="48"/>
      <c r="DC28" s="48"/>
      <c r="DD28" s="48"/>
      <c r="DE28" s="48"/>
      <c r="DF28" s="48"/>
      <c r="DG28" s="48"/>
      <c r="DH28" s="48"/>
      <c r="DI28" s="48"/>
      <c r="DJ28" s="48"/>
      <c r="DK28" s="48"/>
      <c r="DL28" s="48"/>
      <c r="DM28" s="48"/>
      <c r="DN28" s="48"/>
      <c r="DO28" s="48"/>
      <c r="DP28" s="48"/>
      <c r="DQ28" s="48"/>
      <c r="DR28" s="48"/>
      <c r="DS28" s="48"/>
      <c r="DT28" s="48"/>
      <c r="DU28" s="49"/>
      <c r="DV28" s="47"/>
      <c r="DW28" s="48"/>
      <c r="DX28" s="48"/>
      <c r="DY28" s="48"/>
      <c r="DZ28" s="48"/>
      <c r="EA28" s="48"/>
      <c r="EB28" s="48"/>
      <c r="EC28" s="48"/>
      <c r="ED28" s="48"/>
      <c r="EE28" s="48"/>
      <c r="EF28" s="48"/>
      <c r="EG28" s="48"/>
      <c r="EH28" s="48"/>
      <c r="EI28" s="48"/>
      <c r="EJ28" s="48"/>
      <c r="EK28" s="48"/>
      <c r="EL28" s="48"/>
      <c r="EM28" s="48"/>
      <c r="EN28" s="48"/>
      <c r="EO28" s="48"/>
      <c r="EP28" s="48"/>
      <c r="EQ28" s="48"/>
      <c r="ER28" s="48"/>
      <c r="ES28" s="48"/>
      <c r="ET28" s="48"/>
      <c r="EU28" s="48"/>
      <c r="EV28" s="48"/>
      <c r="EW28" s="48"/>
      <c r="EX28" s="48"/>
      <c r="EY28" s="48"/>
      <c r="EZ28" s="48"/>
      <c r="FA28" s="48"/>
      <c r="FB28" s="48"/>
      <c r="FC28" s="48"/>
      <c r="FD28" s="48"/>
      <c r="FE28" s="48"/>
      <c r="FF28" s="48"/>
      <c r="FG28" s="48"/>
      <c r="FH28" s="48"/>
      <c r="FI28" s="48"/>
      <c r="FJ28" s="48"/>
      <c r="FK28" s="48"/>
      <c r="FL28" s="48"/>
      <c r="FM28" s="48"/>
      <c r="FN28" s="48"/>
      <c r="FO28" s="48"/>
      <c r="FP28" s="48"/>
      <c r="FQ28" s="48"/>
      <c r="FR28" s="49"/>
    </row>
    <row r="29" spans="1:174" x14ac:dyDescent="0.2">
      <c r="A29" s="2" t="str">
        <f t="shared" si="129"/>
        <v>ACAD1</v>
      </c>
      <c r="B29" s="21">
        <f t="shared" si="130"/>
        <v>2026</v>
      </c>
      <c r="C29" s="38">
        <f>C7</f>
        <v>8.7755662333333344</v>
      </c>
      <c r="D29" s="42">
        <f>Tracking!I49</f>
        <v>17.751039214396812</v>
      </c>
      <c r="E29" s="42">
        <f>Tracking!N49</f>
        <v>6.533797186111121</v>
      </c>
      <c r="F29" s="42">
        <f>Tracking!O49</f>
        <v>14.072019410753985</v>
      </c>
      <c r="G29" s="42">
        <f>G7</f>
        <v>4.6603568027</v>
      </c>
      <c r="H29" s="104">
        <f>H7</f>
        <v>10.387340979999999</v>
      </c>
      <c r="I29" s="20"/>
      <c r="J29" s="41"/>
      <c r="K29" s="40"/>
      <c r="L29" s="41"/>
      <c r="M29" s="40"/>
      <c r="N29" s="41"/>
      <c r="O29" s="40"/>
      <c r="P29" s="40"/>
      <c r="Q29" s="40"/>
      <c r="R29" s="40"/>
      <c r="S29" s="40"/>
      <c r="T29" s="40"/>
      <c r="U29" s="40"/>
      <c r="V29" s="28"/>
      <c r="W29" s="20"/>
      <c r="X29" s="41"/>
      <c r="Y29" s="40"/>
      <c r="Z29" s="41"/>
      <c r="AA29" s="40"/>
      <c r="AB29" s="41"/>
      <c r="AC29" s="40"/>
      <c r="AD29" s="40"/>
      <c r="AE29" s="40"/>
      <c r="AF29" s="40"/>
      <c r="AG29" s="40"/>
      <c r="AH29" s="40"/>
      <c r="AI29" s="40"/>
      <c r="AJ29" s="28"/>
      <c r="AK29" s="20"/>
      <c r="AL29" s="43"/>
      <c r="AM29" s="43"/>
      <c r="AN29" s="43"/>
      <c r="AO29" s="43"/>
      <c r="AP29" s="43"/>
      <c r="AQ29" s="43"/>
      <c r="AR29" s="43"/>
      <c r="AS29" s="43"/>
      <c r="AT29" s="44"/>
      <c r="AU29" s="20"/>
      <c r="AV29" s="43"/>
      <c r="AW29" s="43"/>
      <c r="AX29" s="43"/>
      <c r="AY29" s="43"/>
      <c r="AZ29" s="43"/>
      <c r="BA29" s="43"/>
      <c r="BB29" s="43"/>
      <c r="BC29" s="43"/>
      <c r="BD29" s="44"/>
      <c r="BE29" s="20"/>
      <c r="BF29" s="45"/>
      <c r="BG29" s="45"/>
      <c r="BH29" s="45"/>
      <c r="BI29" s="45"/>
      <c r="BJ29" s="45"/>
      <c r="BK29" s="45"/>
      <c r="BL29" s="45"/>
      <c r="BM29" s="45"/>
      <c r="BN29" s="46"/>
      <c r="BO29" s="20"/>
      <c r="BP29" s="45"/>
      <c r="BQ29" s="45"/>
      <c r="BR29" s="45"/>
      <c r="BS29" s="45"/>
      <c r="BT29" s="45"/>
      <c r="BU29" s="45"/>
      <c r="BV29" s="45"/>
      <c r="BW29" s="45"/>
      <c r="BX29" s="46"/>
      <c r="BY29" s="47"/>
      <c r="BZ29" s="48"/>
      <c r="CA29" s="48"/>
      <c r="CB29" s="48"/>
      <c r="CC29" s="48"/>
      <c r="CD29" s="48"/>
      <c r="CE29" s="48"/>
      <c r="CF29" s="48"/>
      <c r="CG29" s="48"/>
      <c r="CH29" s="48"/>
      <c r="CI29" s="48"/>
      <c r="CJ29" s="48"/>
      <c r="CK29" s="48"/>
      <c r="CL29" s="48"/>
      <c r="CM29" s="48"/>
      <c r="CN29" s="48"/>
      <c r="CO29" s="48"/>
      <c r="CP29" s="48"/>
      <c r="CQ29" s="48"/>
      <c r="CR29" s="48"/>
      <c r="CS29" s="48"/>
      <c r="CT29" s="48"/>
      <c r="CU29" s="48"/>
      <c r="CV29" s="48"/>
      <c r="CW29" s="48"/>
      <c r="CX29" s="48"/>
      <c r="CY29" s="48"/>
      <c r="CZ29" s="48"/>
      <c r="DA29" s="48"/>
      <c r="DB29" s="48"/>
      <c r="DC29" s="48"/>
      <c r="DD29" s="48"/>
      <c r="DE29" s="48"/>
      <c r="DF29" s="48"/>
      <c r="DG29" s="48"/>
      <c r="DH29" s="48"/>
      <c r="DI29" s="48"/>
      <c r="DJ29" s="48"/>
      <c r="DK29" s="48"/>
      <c r="DL29" s="48"/>
      <c r="DM29" s="48"/>
      <c r="DN29" s="48"/>
      <c r="DO29" s="48"/>
      <c r="DP29" s="48"/>
      <c r="DQ29" s="48"/>
      <c r="DR29" s="48"/>
      <c r="DS29" s="48"/>
      <c r="DT29" s="48"/>
      <c r="DU29" s="49"/>
      <c r="DV29" s="47"/>
      <c r="DW29" s="48"/>
      <c r="DX29" s="48"/>
      <c r="DY29" s="48"/>
      <c r="DZ29" s="48"/>
      <c r="EA29" s="48"/>
      <c r="EB29" s="48"/>
      <c r="EC29" s="48"/>
      <c r="ED29" s="48"/>
      <c r="EE29" s="48"/>
      <c r="EF29" s="48"/>
      <c r="EG29" s="48"/>
      <c r="EH29" s="48"/>
      <c r="EI29" s="48"/>
      <c r="EJ29" s="48"/>
      <c r="EK29" s="48"/>
      <c r="EL29" s="48"/>
      <c r="EM29" s="48"/>
      <c r="EN29" s="48"/>
      <c r="EO29" s="48"/>
      <c r="EP29" s="48"/>
      <c r="EQ29" s="48"/>
      <c r="ER29" s="48"/>
      <c r="ES29" s="48"/>
      <c r="ET29" s="48"/>
      <c r="EU29" s="48"/>
      <c r="EV29" s="48"/>
      <c r="EW29" s="48"/>
      <c r="EX29" s="48"/>
      <c r="EY29" s="48"/>
      <c r="EZ29" s="48"/>
      <c r="FA29" s="48"/>
      <c r="FB29" s="48"/>
      <c r="FC29" s="48"/>
      <c r="FD29" s="48"/>
      <c r="FE29" s="48"/>
      <c r="FF29" s="48"/>
      <c r="FG29" s="48"/>
      <c r="FH29" s="48"/>
      <c r="FI29" s="48"/>
      <c r="FJ29" s="48"/>
      <c r="FK29" s="48"/>
      <c r="FL29" s="48"/>
      <c r="FM29" s="48"/>
      <c r="FN29" s="48"/>
      <c r="FO29" s="48"/>
      <c r="FP29" s="48"/>
      <c r="FQ29" s="48"/>
      <c r="FR29" s="49"/>
    </row>
    <row r="30" spans="1:174" x14ac:dyDescent="0.2">
      <c r="A30" s="2" t="str">
        <f t="shared" si="129"/>
        <v>ACAD1</v>
      </c>
      <c r="B30" s="21">
        <f t="shared" si="130"/>
        <v>2027</v>
      </c>
      <c r="C30" s="38">
        <f>C7</f>
        <v>8.7755662333333344</v>
      </c>
      <c r="D30" s="42">
        <f>Tracking!I50</f>
        <v>17.557257681912684</v>
      </c>
      <c r="E30" s="42">
        <f>Tracking!N50</f>
        <v>6.4318985930555659</v>
      </c>
      <c r="F30" s="42">
        <f>Tracking!O50</f>
        <v>13.711009705377</v>
      </c>
      <c r="G30" s="42">
        <f>G7</f>
        <v>4.6603568027</v>
      </c>
      <c r="H30" s="104">
        <f>H7</f>
        <v>10.387340979999999</v>
      </c>
      <c r="I30" s="20"/>
      <c r="J30" s="41"/>
      <c r="K30" s="40"/>
      <c r="L30" s="41"/>
      <c r="M30" s="40"/>
      <c r="N30" s="41"/>
      <c r="O30" s="40"/>
      <c r="P30" s="40"/>
      <c r="Q30" s="40"/>
      <c r="R30" s="40"/>
      <c r="S30" s="40"/>
      <c r="T30" s="40"/>
      <c r="U30" s="40"/>
      <c r="V30" s="28"/>
      <c r="W30" s="20"/>
      <c r="X30" s="41"/>
      <c r="Y30" s="40"/>
      <c r="Z30" s="41"/>
      <c r="AA30" s="40"/>
      <c r="AB30" s="41"/>
      <c r="AC30" s="40"/>
      <c r="AD30" s="40"/>
      <c r="AE30" s="40"/>
      <c r="AF30" s="40"/>
      <c r="AG30" s="40"/>
      <c r="AH30" s="40"/>
      <c r="AI30" s="40"/>
      <c r="AJ30" s="28"/>
      <c r="AK30" s="20"/>
      <c r="AL30" s="43"/>
      <c r="AM30" s="43"/>
      <c r="AN30" s="43"/>
      <c r="AO30" s="43"/>
      <c r="AP30" s="43"/>
      <c r="AQ30" s="43"/>
      <c r="AR30" s="43"/>
      <c r="AS30" s="43"/>
      <c r="AT30" s="44"/>
      <c r="AU30" s="20"/>
      <c r="AV30" s="43"/>
      <c r="AW30" s="43"/>
      <c r="AX30" s="43"/>
      <c r="AY30" s="43"/>
      <c r="AZ30" s="43"/>
      <c r="BA30" s="43"/>
      <c r="BB30" s="43"/>
      <c r="BC30" s="43"/>
      <c r="BD30" s="44"/>
      <c r="BE30" s="20"/>
      <c r="BF30" s="45"/>
      <c r="BG30" s="45"/>
      <c r="BH30" s="45"/>
      <c r="BI30" s="45"/>
      <c r="BJ30" s="45"/>
      <c r="BK30" s="45"/>
      <c r="BL30" s="45"/>
      <c r="BM30" s="45"/>
      <c r="BN30" s="46"/>
      <c r="BO30" s="20"/>
      <c r="BP30" s="45"/>
      <c r="BQ30" s="45"/>
      <c r="BR30" s="45"/>
      <c r="BS30" s="45"/>
      <c r="BT30" s="45"/>
      <c r="BU30" s="45"/>
      <c r="BV30" s="45"/>
      <c r="BW30" s="45"/>
      <c r="BX30" s="46"/>
      <c r="BY30" s="47"/>
      <c r="BZ30" s="48"/>
      <c r="CA30" s="48"/>
      <c r="CB30" s="48"/>
      <c r="CC30" s="48"/>
      <c r="CD30" s="48"/>
      <c r="CE30" s="48"/>
      <c r="CF30" s="48"/>
      <c r="CG30" s="48"/>
      <c r="CH30" s="48"/>
      <c r="CI30" s="48"/>
      <c r="CJ30" s="48"/>
      <c r="CK30" s="48"/>
      <c r="CL30" s="48"/>
      <c r="CM30" s="48"/>
      <c r="CN30" s="48"/>
      <c r="CO30" s="48"/>
      <c r="CP30" s="48"/>
      <c r="CQ30" s="48"/>
      <c r="CR30" s="48"/>
      <c r="CS30" s="48"/>
      <c r="CT30" s="48"/>
      <c r="CU30" s="48"/>
      <c r="CV30" s="48"/>
      <c r="CW30" s="48"/>
      <c r="CX30" s="48"/>
      <c r="CY30" s="48"/>
      <c r="CZ30" s="48"/>
      <c r="DA30" s="48"/>
      <c r="DB30" s="48"/>
      <c r="DC30" s="48"/>
      <c r="DD30" s="48"/>
      <c r="DE30" s="48"/>
      <c r="DF30" s="48"/>
      <c r="DG30" s="48"/>
      <c r="DH30" s="48"/>
      <c r="DI30" s="48"/>
      <c r="DJ30" s="48"/>
      <c r="DK30" s="48"/>
      <c r="DL30" s="48"/>
      <c r="DM30" s="48"/>
      <c r="DN30" s="48"/>
      <c r="DO30" s="48"/>
      <c r="DP30" s="48"/>
      <c r="DQ30" s="48"/>
      <c r="DR30" s="48"/>
      <c r="DS30" s="48"/>
      <c r="DT30" s="48"/>
      <c r="DU30" s="49"/>
      <c r="DV30" s="47"/>
      <c r="DW30" s="48"/>
      <c r="DX30" s="48"/>
      <c r="DY30" s="48"/>
      <c r="DZ30" s="48"/>
      <c r="EA30" s="48"/>
      <c r="EB30" s="48"/>
      <c r="EC30" s="48"/>
      <c r="ED30" s="48"/>
      <c r="EE30" s="48"/>
      <c r="EF30" s="48"/>
      <c r="EG30" s="48"/>
      <c r="EH30" s="48"/>
      <c r="EI30" s="48"/>
      <c r="EJ30" s="48"/>
      <c r="EK30" s="48"/>
      <c r="EL30" s="48"/>
      <c r="EM30" s="48"/>
      <c r="EN30" s="48"/>
      <c r="EO30" s="48"/>
      <c r="EP30" s="48"/>
      <c r="EQ30" s="48"/>
      <c r="ER30" s="48"/>
      <c r="ES30" s="48"/>
      <c r="ET30" s="48"/>
      <c r="EU30" s="48"/>
      <c r="EV30" s="48"/>
      <c r="EW30" s="48"/>
      <c r="EX30" s="48"/>
      <c r="EY30" s="48"/>
      <c r="EZ30" s="48"/>
      <c r="FA30" s="48"/>
      <c r="FB30" s="48"/>
      <c r="FC30" s="48"/>
      <c r="FD30" s="48"/>
      <c r="FE30" s="48"/>
      <c r="FF30" s="48"/>
      <c r="FG30" s="48"/>
      <c r="FH30" s="48"/>
      <c r="FI30" s="48"/>
      <c r="FJ30" s="48"/>
      <c r="FK30" s="48"/>
      <c r="FL30" s="48"/>
      <c r="FM30" s="48"/>
      <c r="FN30" s="48"/>
      <c r="FO30" s="48"/>
      <c r="FP30" s="48"/>
      <c r="FQ30" s="48"/>
      <c r="FR30" s="49"/>
    </row>
    <row r="31" spans="1:174" ht="12" thickBot="1" x14ac:dyDescent="0.25">
      <c r="A31" s="29" t="str">
        <f>A30</f>
        <v>ACAD1</v>
      </c>
      <c r="B31" s="30">
        <v>2028</v>
      </c>
      <c r="C31" s="126">
        <f>C7</f>
        <v>8.7755662333333344</v>
      </c>
      <c r="D31" s="50">
        <f>Tracking!I51</f>
        <v>17.363476149428557</v>
      </c>
      <c r="E31" s="50">
        <f>Tracking!N51</f>
        <v>6.33</v>
      </c>
      <c r="F31" s="50">
        <f>Tracking!O51</f>
        <v>13.35</v>
      </c>
      <c r="G31" s="50">
        <f>G7</f>
        <v>4.6603568027</v>
      </c>
      <c r="H31" s="50">
        <f>H7</f>
        <v>10.387340979999999</v>
      </c>
      <c r="I31" s="51"/>
      <c r="J31" s="52"/>
      <c r="K31" s="140">
        <v>6.33</v>
      </c>
      <c r="L31" s="50">
        <f>E31</f>
        <v>6.33</v>
      </c>
      <c r="M31" s="53"/>
      <c r="N31" s="52" t="str">
        <f t="shared" ref="N31" si="211">IF(M31="","",M31-V31)</f>
        <v/>
      </c>
      <c r="O31" s="53"/>
      <c r="P31" s="53"/>
      <c r="Q31" s="53"/>
      <c r="R31" s="53"/>
      <c r="S31" s="53"/>
      <c r="T31" s="53"/>
      <c r="U31" s="53"/>
      <c r="V31" s="54"/>
      <c r="W31" s="51"/>
      <c r="X31" s="52"/>
      <c r="Y31" s="140">
        <v>13.44</v>
      </c>
      <c r="Z31" s="50">
        <f>F31</f>
        <v>13.35</v>
      </c>
      <c r="AA31" s="53"/>
      <c r="AB31" s="52" t="str">
        <f t="shared" ref="AB31" si="212">IF(AA31="","",AA31-AJ31)</f>
        <v/>
      </c>
      <c r="AC31" s="53"/>
      <c r="AD31" s="53"/>
      <c r="AE31" s="53"/>
      <c r="AF31" s="53"/>
      <c r="AG31" s="53"/>
      <c r="AH31" s="53"/>
      <c r="AI31" s="53"/>
      <c r="AJ31" s="54"/>
      <c r="AK31" s="51"/>
      <c r="AL31" s="55"/>
      <c r="AM31" s="55"/>
      <c r="AN31" s="55"/>
      <c r="AO31" s="55"/>
      <c r="AP31" s="55"/>
      <c r="AQ31" s="55"/>
      <c r="AR31" s="55"/>
      <c r="AS31" s="55"/>
      <c r="AT31" s="56"/>
      <c r="AU31" s="51"/>
      <c r="AV31" s="55"/>
      <c r="AW31" s="55"/>
      <c r="AX31" s="55"/>
      <c r="AY31" s="55"/>
      <c r="AZ31" s="55"/>
      <c r="BA31" s="55"/>
      <c r="BB31" s="55"/>
      <c r="BC31" s="55"/>
      <c r="BD31" s="56"/>
      <c r="BE31" s="51"/>
      <c r="BF31" s="57"/>
      <c r="BG31" s="57"/>
      <c r="BH31" s="57"/>
      <c r="BI31" s="57"/>
      <c r="BJ31" s="57"/>
      <c r="BK31" s="57"/>
      <c r="BL31" s="57"/>
      <c r="BM31" s="57"/>
      <c r="BN31" s="58"/>
      <c r="BO31" s="51"/>
      <c r="BP31" s="57"/>
      <c r="BQ31" s="57"/>
      <c r="BR31" s="57"/>
      <c r="BS31" s="57"/>
      <c r="BT31" s="57"/>
      <c r="BU31" s="57"/>
      <c r="BV31" s="57"/>
      <c r="BW31" s="57"/>
      <c r="BX31" s="58"/>
      <c r="BY31" s="59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1"/>
      <c r="DV31" s="59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/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1"/>
    </row>
    <row r="32" spans="1:174" x14ac:dyDescent="0.2">
      <c r="A32" s="62"/>
      <c r="B32" s="63" t="s">
        <v>68</v>
      </c>
      <c r="C32" s="20"/>
      <c r="D32" s="41"/>
      <c r="E32" s="41"/>
      <c r="F32" s="41"/>
      <c r="G32" s="41"/>
      <c r="H32" s="41"/>
      <c r="I32" s="20"/>
      <c r="J32" s="41"/>
      <c r="K32" s="40"/>
      <c r="L32" s="41"/>
      <c r="M32" s="40"/>
      <c r="N32" s="40"/>
      <c r="O32" s="40"/>
      <c r="P32" s="40"/>
      <c r="Q32" s="40"/>
      <c r="R32" s="40"/>
      <c r="S32" s="40"/>
      <c r="T32" s="40"/>
      <c r="U32" s="40"/>
      <c r="V32" s="28"/>
      <c r="W32" s="20"/>
      <c r="X32" s="41"/>
      <c r="Y32" s="40"/>
      <c r="Z32" s="41"/>
      <c r="AA32" s="40"/>
      <c r="AB32" s="40"/>
      <c r="AC32" s="40"/>
      <c r="AD32" s="40"/>
      <c r="AE32" s="40"/>
      <c r="AF32" s="40"/>
      <c r="AG32" s="40"/>
      <c r="AH32" s="40"/>
      <c r="AI32" s="40"/>
      <c r="AJ32" s="28"/>
      <c r="AK32" s="20"/>
      <c r="AL32" s="43"/>
      <c r="AM32" s="43"/>
      <c r="AN32" s="43"/>
      <c r="AO32" s="43"/>
      <c r="AP32" s="43"/>
      <c r="AQ32" s="43"/>
      <c r="AR32" s="43"/>
      <c r="AS32" s="43"/>
      <c r="AT32" s="44"/>
      <c r="AU32" s="20"/>
      <c r="AV32" s="43"/>
      <c r="AW32" s="43"/>
      <c r="AX32" s="43"/>
      <c r="AY32" s="43"/>
      <c r="AZ32" s="43"/>
      <c r="BA32" s="43"/>
      <c r="BB32" s="43"/>
      <c r="BC32" s="43"/>
      <c r="BD32" s="44"/>
      <c r="BE32" s="20"/>
      <c r="BF32" s="45"/>
      <c r="BG32" s="45"/>
      <c r="BH32" s="45"/>
      <c r="BI32" s="45"/>
      <c r="BJ32" s="45"/>
      <c r="BK32" s="45"/>
      <c r="BL32" s="45"/>
      <c r="BM32" s="45"/>
      <c r="BN32" s="46"/>
      <c r="BO32" s="20"/>
      <c r="BP32" s="45"/>
      <c r="BQ32" s="45"/>
      <c r="BR32" s="45"/>
      <c r="BS32" s="45"/>
      <c r="BT32" s="45"/>
      <c r="BU32" s="45"/>
      <c r="BV32" s="45"/>
      <c r="BW32" s="45"/>
      <c r="BX32" s="46"/>
      <c r="BY32" s="47"/>
      <c r="BZ32" s="48"/>
      <c r="CA32" s="48"/>
      <c r="CB32" s="48"/>
      <c r="CC32" s="48"/>
      <c r="CD32" s="48"/>
      <c r="CE32" s="48"/>
      <c r="CF32" s="48"/>
      <c r="CG32" s="48"/>
      <c r="CH32" s="48"/>
      <c r="CI32" s="48"/>
      <c r="CJ32" s="48"/>
      <c r="CK32" s="48"/>
      <c r="CL32" s="48"/>
      <c r="CM32" s="48"/>
      <c r="CN32" s="48"/>
      <c r="CO32" s="48"/>
      <c r="CP32" s="48"/>
      <c r="CQ32" s="48"/>
      <c r="CR32" s="48"/>
      <c r="CS32" s="48"/>
      <c r="CT32" s="48"/>
      <c r="CU32" s="48"/>
      <c r="CV32" s="48"/>
      <c r="CW32" s="48"/>
      <c r="CX32" s="48"/>
      <c r="CY32" s="48"/>
      <c r="CZ32" s="48"/>
      <c r="DA32" s="48"/>
      <c r="DB32" s="48"/>
      <c r="DC32" s="48"/>
      <c r="DD32" s="48"/>
      <c r="DE32" s="48"/>
      <c r="DF32" s="48"/>
      <c r="DG32" s="48"/>
      <c r="DH32" s="48"/>
      <c r="DI32" s="48"/>
      <c r="DJ32" s="48"/>
      <c r="DK32" s="48"/>
      <c r="DL32" s="48"/>
      <c r="DM32" s="48"/>
      <c r="DN32" s="48"/>
      <c r="DO32" s="48"/>
      <c r="DP32" s="48"/>
      <c r="DQ32" s="48"/>
      <c r="DR32" s="48"/>
      <c r="DS32" s="48"/>
      <c r="DT32" s="48"/>
      <c r="DU32" s="49"/>
      <c r="DV32" s="47"/>
      <c r="DW32" s="48"/>
      <c r="DX32" s="48"/>
      <c r="DY32" s="48"/>
      <c r="DZ32" s="48"/>
      <c r="EA32" s="48"/>
      <c r="EB32" s="48"/>
      <c r="EC32" s="48"/>
      <c r="ED32" s="48"/>
      <c r="EE32" s="48"/>
      <c r="EF32" s="48"/>
      <c r="EG32" s="48"/>
      <c r="EH32" s="48"/>
      <c r="EI32" s="48"/>
      <c r="EJ32" s="48"/>
      <c r="EK32" s="48"/>
      <c r="EL32" s="48"/>
      <c r="EM32" s="48"/>
      <c r="EN32" s="48"/>
      <c r="EO32" s="48"/>
      <c r="EP32" s="48"/>
      <c r="EQ32" s="48"/>
      <c r="ER32" s="48"/>
      <c r="ES32" s="48"/>
      <c r="ET32" s="48"/>
      <c r="EU32" s="48"/>
      <c r="EV32" s="48"/>
      <c r="EW32" s="48"/>
      <c r="EX32" s="48"/>
      <c r="EY32" s="48"/>
      <c r="EZ32" s="48"/>
      <c r="FA32" s="48"/>
      <c r="FB32" s="48"/>
      <c r="FC32" s="48"/>
      <c r="FD32" s="48"/>
      <c r="FE32" s="48"/>
      <c r="FF32" s="48"/>
      <c r="FG32" s="48"/>
      <c r="FH32" s="48"/>
      <c r="FI32" s="48"/>
      <c r="FJ32" s="48"/>
      <c r="FK32" s="48"/>
      <c r="FL32" s="48"/>
      <c r="FM32" s="48"/>
      <c r="FN32" s="48"/>
      <c r="FO32" s="48"/>
      <c r="FP32" s="48"/>
      <c r="FQ32" s="48"/>
      <c r="FR32" s="49"/>
    </row>
    <row r="33" spans="1:174" x14ac:dyDescent="0.2">
      <c r="A33" s="62" t="str">
        <f t="shared" ref="A33:A46" si="213">A7</f>
        <v>ACAD1</v>
      </c>
      <c r="B33" s="63" t="s">
        <v>67</v>
      </c>
      <c r="C33" s="20"/>
      <c r="D33" s="41"/>
      <c r="E33" s="41"/>
      <c r="F33" s="41"/>
      <c r="G33" s="41"/>
      <c r="H33" s="41"/>
      <c r="I33" s="20"/>
      <c r="J33" s="64">
        <f t="shared" ref="J33:J49" si="214">IF(J7="","",J7)</f>
        <v>8.7755662333333344</v>
      </c>
      <c r="K33" s="40"/>
      <c r="L33" s="41"/>
      <c r="M33" s="64">
        <f t="shared" ref="M33:M42" si="215">IF(COUNT(M3:M7)&lt;3,"",AVERAGE(M3:M7))</f>
        <v>24.208964133333332</v>
      </c>
      <c r="N33" s="64">
        <f t="shared" ref="N33:V33" si="216">IF(COUNT(N3:N7)&lt;3,"",AVERAGE(N3:N7))</f>
        <v>12.208964133333334</v>
      </c>
      <c r="O33" s="64">
        <f t="shared" si="216"/>
        <v>6.7602458333333342</v>
      </c>
      <c r="P33" s="64">
        <f t="shared" si="216"/>
        <v>1.0772257666666665</v>
      </c>
      <c r="Q33" s="64">
        <f t="shared" si="216"/>
        <v>2.2362741166666664</v>
      </c>
      <c r="R33" s="64">
        <f t="shared" si="216"/>
        <v>0.86952333333333343</v>
      </c>
      <c r="S33" s="64">
        <f t="shared" si="216"/>
        <v>0.11071830000000001</v>
      </c>
      <c r="T33" s="64">
        <f t="shared" si="216"/>
        <v>0.71560846666666666</v>
      </c>
      <c r="U33" s="64">
        <f t="shared" si="216"/>
        <v>0.43936950000000002</v>
      </c>
      <c r="V33" s="65">
        <f t="shared" si="216"/>
        <v>12</v>
      </c>
      <c r="W33" s="20"/>
      <c r="X33" s="64">
        <f t="shared" ref="X33:X49" si="217">IF(X7="","",X7)</f>
        <v>22.014232929047616</v>
      </c>
      <c r="Y33" s="40"/>
      <c r="Z33" s="41"/>
      <c r="AA33" s="64">
        <f>IF(COUNT(AA3:AA7)&lt;3,"",AVERAGE(AA3:AA7))</f>
        <v>102.42568526285713</v>
      </c>
      <c r="AB33" s="64">
        <f t="shared" ref="AB33:AJ33" si="218">IF(COUNT(AB3:AB7)&lt;3,"",AVERAGE(AB3:AB7))</f>
        <v>90.425685262857144</v>
      </c>
      <c r="AC33" s="64">
        <f t="shared" si="218"/>
        <v>68.417102939999978</v>
      </c>
      <c r="AD33" s="64">
        <f t="shared" si="218"/>
        <v>6.8039442966666659</v>
      </c>
      <c r="AE33" s="64">
        <f t="shared" si="218"/>
        <v>8.8177424266666655</v>
      </c>
      <c r="AF33" s="64">
        <f t="shared" si="218"/>
        <v>3.8964141904761904</v>
      </c>
      <c r="AG33" s="64">
        <f t="shared" si="218"/>
        <v>0.48448561666666673</v>
      </c>
      <c r="AH33" s="64">
        <f t="shared" si="218"/>
        <v>1.4747898028571427</v>
      </c>
      <c r="AI33" s="64">
        <f t="shared" si="218"/>
        <v>0.53120580761904757</v>
      </c>
      <c r="AJ33" s="65">
        <f t="shared" si="218"/>
        <v>12</v>
      </c>
      <c r="AK33" s="66">
        <f>J33</f>
        <v>8.7755662333333344</v>
      </c>
      <c r="AL33" s="67">
        <f>M33/M33</f>
        <v>1</v>
      </c>
      <c r="AM33" s="67">
        <f>O33/M33</f>
        <v>0.27924556358961056</v>
      </c>
      <c r="AN33" s="67">
        <f>P33/M33</f>
        <v>4.4496978917963448E-2</v>
      </c>
      <c r="AO33" s="67">
        <f>Q33/M33</f>
        <v>9.2373804362308076E-2</v>
      </c>
      <c r="AP33" s="67">
        <f>R33/M33</f>
        <v>3.5917411771290389E-2</v>
      </c>
      <c r="AQ33" s="67">
        <f>S33/M33</f>
        <v>4.5734422749444262E-3</v>
      </c>
      <c r="AR33" s="67">
        <f>T33/M33</f>
        <v>2.9559648348660449E-2</v>
      </c>
      <c r="AS33" s="67">
        <f>U33/M33</f>
        <v>1.8149041717775607E-2</v>
      </c>
      <c r="AT33" s="68">
        <f>V33/M33</f>
        <v>0.49568415789741271</v>
      </c>
      <c r="AU33" s="66">
        <f>X33</f>
        <v>22.014232929047616</v>
      </c>
      <c r="AV33" s="67">
        <f>AA33/AA33</f>
        <v>1</v>
      </c>
      <c r="AW33" s="67">
        <f>AC33/AA33</f>
        <v>0.66796822266231137</v>
      </c>
      <c r="AX33" s="67">
        <f>AD33/AA33</f>
        <v>6.6428106184552874E-2</v>
      </c>
      <c r="AY33" s="67">
        <f>AE33/AA33</f>
        <v>8.6089171910712761E-2</v>
      </c>
      <c r="AZ33" s="67">
        <f>AF33/AA33</f>
        <v>3.8041377809450265E-2</v>
      </c>
      <c r="BA33" s="67">
        <f>AG33/AA33</f>
        <v>4.7301183821550361E-3</v>
      </c>
      <c r="BB33" s="67">
        <f>AH33/AA33</f>
        <v>1.4398632521445763E-2</v>
      </c>
      <c r="BC33" s="67">
        <f>AI33/AA33</f>
        <v>5.1862558327611212E-3</v>
      </c>
      <c r="BD33" s="68">
        <f>AJ33/AA33</f>
        <v>0.11715811292064246</v>
      </c>
      <c r="BE33" s="66">
        <f>J33</f>
        <v>8.7755662333333344</v>
      </c>
      <c r="BF33" s="69">
        <f>BE33</f>
        <v>8.7755662333333344</v>
      </c>
      <c r="BG33" s="69">
        <f>BE33*AM33</f>
        <v>2.4505379386451227</v>
      </c>
      <c r="BH33" s="69">
        <f>BE33*AN33</f>
        <v>0.39048618567782528</v>
      </c>
      <c r="BI33" s="69">
        <f>BE33*AO33</f>
        <v>0.81063243840641019</v>
      </c>
      <c r="BJ33" s="69">
        <f>BE33*AP33</f>
        <v>0.31519562592886519</v>
      </c>
      <c r="BK33" s="69">
        <f>BE33*AQ33</f>
        <v>4.0134545598101493E-2</v>
      </c>
      <c r="BL33" s="69">
        <f>BE33*AR33</f>
        <v>0.25940265191771211</v>
      </c>
      <c r="BM33" s="69">
        <f>BE33*AS33</f>
        <v>0.15926811766586962</v>
      </c>
      <c r="BN33" s="70">
        <f>BE33*AT33</f>
        <v>4.349909158442804</v>
      </c>
      <c r="BO33" s="66">
        <f>X33</f>
        <v>22.014232929047616</v>
      </c>
      <c r="BP33" s="69">
        <f>BO33</f>
        <v>22.014232929047616</v>
      </c>
      <c r="BQ33" s="69">
        <f>BO33*AW33</f>
        <v>14.704808042890065</v>
      </c>
      <c r="BR33" s="69">
        <f>BO33*AX33</f>
        <v>1.4623638025822554</v>
      </c>
      <c r="BS33" s="69">
        <f>BO33*AY33</f>
        <v>1.8951870831112538</v>
      </c>
      <c r="BT33" s="69">
        <f>BO33*AZ33</f>
        <v>0.83745175203914124</v>
      </c>
      <c r="BU33" s="69">
        <f>BO33*BA33</f>
        <v>0.10412992784673084</v>
      </c>
      <c r="BV33" s="69">
        <f>BO33*BB33</f>
        <v>0.31697485018686722</v>
      </c>
      <c r="BW33" s="69">
        <f>BO33*BC33</f>
        <v>0.11417144393203514</v>
      </c>
      <c r="BX33" s="70">
        <f>BO33*BD33</f>
        <v>2.5791459873626863</v>
      </c>
      <c r="BY33" s="71">
        <f t="shared" ref="BY33:BY42" si="219">IF(COUNT(BY3:BY7)&lt;3,"",AVERAGE(BY3:BY7))</f>
        <v>2.911417337944664</v>
      </c>
      <c r="BZ33" s="71">
        <f t="shared" ref="BZ33:EK33" si="220">IF(COUNT(BZ3:BZ7)&lt;3,"",AVERAGE(BZ3:BZ7))</f>
        <v>1.7542489999999997</v>
      </c>
      <c r="CA33" s="71">
        <f t="shared" si="220"/>
        <v>2.9997127021574439</v>
      </c>
      <c r="CB33" s="71">
        <f t="shared" si="220"/>
        <v>1.9045784333333333</v>
      </c>
      <c r="CC33" s="71">
        <f t="shared" si="220"/>
        <v>0.76949303333333341</v>
      </c>
      <c r="CD33" s="71">
        <f t="shared" si="220"/>
        <v>0.11469265000000002</v>
      </c>
      <c r="CE33" s="71">
        <f t="shared" si="220"/>
        <v>0.75701219999999991</v>
      </c>
      <c r="CF33" s="71">
        <f t="shared" si="220"/>
        <v>8.695233333333334E-2</v>
      </c>
      <c r="CG33" s="71">
        <f t="shared" si="220"/>
        <v>0.11071830000000001</v>
      </c>
      <c r="CH33" s="71">
        <f t="shared" si="220"/>
        <v>1.1926807500000001</v>
      </c>
      <c r="CI33" s="71">
        <f t="shared" si="220"/>
        <v>6.5709550000000005E-2</v>
      </c>
      <c r="CJ33" s="71">
        <f t="shared" si="220"/>
        <v>6.6399666666666661E-3</v>
      </c>
      <c r="CK33" s="71">
        <f t="shared" si="220"/>
        <v>7.726666666666667E-5</v>
      </c>
      <c r="CL33" s="71">
        <f t="shared" si="220"/>
        <v>8.7661666666666684E-4</v>
      </c>
      <c r="CM33" s="71">
        <f t="shared" si="220"/>
        <v>6.0718999999999999E-3</v>
      </c>
      <c r="CN33" s="71">
        <f t="shared" si="220"/>
        <v>0.11962366666666666</v>
      </c>
      <c r="CO33" s="71">
        <f t="shared" si="220"/>
        <v>4.6791666666666669E-2</v>
      </c>
      <c r="CP33" s="71">
        <f t="shared" si="220"/>
        <v>2.8601666666666662E-3</v>
      </c>
      <c r="CQ33" s="71">
        <f t="shared" si="220"/>
        <v>2.2093166666666664E-2</v>
      </c>
      <c r="CR33" s="71">
        <f t="shared" si="220"/>
        <v>6.4004333333333344E-2</v>
      </c>
      <c r="CS33" s="71">
        <f t="shared" si="220"/>
        <v>0.14985933333333334</v>
      </c>
      <c r="CT33" s="71">
        <f t="shared" si="220"/>
        <v>0.10202233333333333</v>
      </c>
      <c r="CU33" s="71">
        <f t="shared" si="220"/>
        <v>8.2378999999999994E-2</v>
      </c>
      <c r="CV33" s="71">
        <f t="shared" si="220"/>
        <v>0.42035816666666664</v>
      </c>
      <c r="CW33" s="71">
        <f t="shared" si="220"/>
        <v>3.6565500000000001E-2</v>
      </c>
      <c r="CX33" s="71">
        <f t="shared" si="220"/>
        <v>1.3181199999999999E-2</v>
      </c>
      <c r="CY33" s="71">
        <f t="shared" si="220"/>
        <v>3.2580000000000011E-4</v>
      </c>
      <c r="CZ33" s="71">
        <f t="shared" si="220"/>
        <v>1.3965000000000001E-4</v>
      </c>
      <c r="DA33" s="71">
        <f t="shared" si="220"/>
        <v>6.1844000000000014E-3</v>
      </c>
      <c r="DB33" s="71">
        <f t="shared" si="220"/>
        <v>6.5464999999999989E-4</v>
      </c>
      <c r="DC33" s="71">
        <f t="shared" si="220"/>
        <v>1.1855433333333335E-2</v>
      </c>
      <c r="DD33" s="71">
        <f t="shared" si="220"/>
        <v>3.5243333333333335E-4</v>
      </c>
      <c r="DE33" s="71">
        <f t="shared" si="220"/>
        <v>2.2793333333333328E-4</v>
      </c>
      <c r="DF33" s="71">
        <f t="shared" si="220"/>
        <v>8.8909166666666664E-2</v>
      </c>
      <c r="DG33" s="71">
        <f t="shared" si="220"/>
        <v>1.2647500000000001E-2</v>
      </c>
      <c r="DH33" s="71">
        <f t="shared" si="220"/>
        <v>2.7416666666666664E-4</v>
      </c>
      <c r="DI33" s="71">
        <f t="shared" si="220"/>
        <v>1.4955716666666665E-2</v>
      </c>
      <c r="DJ33" s="71">
        <f t="shared" si="220"/>
        <v>8.3966666666666657E-5</v>
      </c>
      <c r="DK33" s="71">
        <f t="shared" si="220"/>
        <v>7.1899999999999986E-5</v>
      </c>
      <c r="DL33" s="71">
        <f t="shared" si="220"/>
        <v>2.5701400000000003E-2</v>
      </c>
      <c r="DM33" s="71">
        <f t="shared" si="220"/>
        <v>5.3704500000000002E-2</v>
      </c>
      <c r="DN33" s="71">
        <f t="shared" si="220"/>
        <v>8.2566666666666677E-5</v>
      </c>
      <c r="DO33" s="71">
        <f t="shared" si="220"/>
        <v>0.50910616666666675</v>
      </c>
      <c r="DP33" s="71">
        <f t="shared" si="220"/>
        <v>0.18654366666666669</v>
      </c>
      <c r="DQ33" s="71">
        <f t="shared" si="220"/>
        <v>1.2221333333333334E-3</v>
      </c>
      <c r="DR33" s="71">
        <f t="shared" si="220"/>
        <v>1.1938166666666669E-3</v>
      </c>
      <c r="DS33" s="71">
        <f t="shared" si="220"/>
        <v>1.8243999999999997E-3</v>
      </c>
      <c r="DT33" s="71">
        <f t="shared" si="220"/>
        <v>1.9749999999999999E-5</v>
      </c>
      <c r="DU33" s="72">
        <f t="shared" si="220"/>
        <v>178.93458548333336</v>
      </c>
      <c r="DV33" s="73">
        <f t="shared" si="220"/>
        <v>13.37754797101449</v>
      </c>
      <c r="DW33" s="71">
        <f t="shared" si="220"/>
        <v>10.862234795238095</v>
      </c>
      <c r="DX33" s="71">
        <f t="shared" si="220"/>
        <v>12.814197128211465</v>
      </c>
      <c r="DY33" s="71">
        <f t="shared" si="220"/>
        <v>10.509858786666667</v>
      </c>
      <c r="DZ33" s="71">
        <f t="shared" si="220"/>
        <v>6.238977458571429</v>
      </c>
      <c r="EA33" s="71">
        <f t="shared" si="220"/>
        <v>0.70424344095238101</v>
      </c>
      <c r="EB33" s="71">
        <f t="shared" si="220"/>
        <v>2.6098996885714287</v>
      </c>
      <c r="EC33" s="71">
        <f t="shared" si="220"/>
        <v>0.38964141904761906</v>
      </c>
      <c r="ED33" s="71">
        <f t="shared" si="220"/>
        <v>0.48448561666666673</v>
      </c>
      <c r="EE33" s="71">
        <f t="shared" si="220"/>
        <v>2.4579829514285718</v>
      </c>
      <c r="EF33" s="71">
        <f t="shared" si="220"/>
        <v>8.2610380476190473E-2</v>
      </c>
      <c r="EG33" s="71">
        <f t="shared" si="220"/>
        <v>2.3689711428571431E-2</v>
      </c>
      <c r="EH33" s="71">
        <f t="shared" si="220"/>
        <v>3.4235809523809526E-4</v>
      </c>
      <c r="EI33" s="71">
        <f t="shared" si="220"/>
        <v>2.758123809523809E-3</v>
      </c>
      <c r="EJ33" s="71">
        <f t="shared" si="220"/>
        <v>2.5993999047619048E-2</v>
      </c>
      <c r="EK33" s="71">
        <f t="shared" si="220"/>
        <v>0.43960090952380948</v>
      </c>
      <c r="EL33" s="71">
        <f t="shared" ref="EL33:FR33" si="221">IF(COUNT(EL3:EL7)&lt;3,"",AVERAGE(EL3:EL7))</f>
        <v>6.784306666666666E-2</v>
      </c>
      <c r="EM33" s="71">
        <f t="shared" si="221"/>
        <v>4.5723857142857139E-3</v>
      </c>
      <c r="EN33" s="71">
        <f t="shared" si="221"/>
        <v>9.1929557142857138E-2</v>
      </c>
      <c r="EO33" s="71">
        <f t="shared" si="221"/>
        <v>0.30982023333333336</v>
      </c>
      <c r="EP33" s="71">
        <f t="shared" si="221"/>
        <v>0.45699300476190469</v>
      </c>
      <c r="EQ33" s="71">
        <f t="shared" si="221"/>
        <v>0.46882653333333318</v>
      </c>
      <c r="ER33" s="71">
        <f t="shared" si="221"/>
        <v>0.12237494285714287</v>
      </c>
      <c r="ES33" s="71">
        <f t="shared" si="221"/>
        <v>1.4499442714285713</v>
      </c>
      <c r="ET33" s="71">
        <f t="shared" si="221"/>
        <v>-0.12347543809523809</v>
      </c>
      <c r="EU33" s="71">
        <f t="shared" si="221"/>
        <v>1.1198869523809524E-2</v>
      </c>
      <c r="EV33" s="71">
        <f t="shared" si="221"/>
        <v>3.5762000000000001E-4</v>
      </c>
      <c r="EW33" s="71">
        <f t="shared" si="221"/>
        <v>7.6744714285714298E-4</v>
      </c>
      <c r="EX33" s="71">
        <f t="shared" si="221"/>
        <v>3.0416980952380955E-2</v>
      </c>
      <c r="EY33" s="71">
        <f t="shared" si="221"/>
        <v>2.0578047619047623E-3</v>
      </c>
      <c r="EZ33" s="71">
        <f t="shared" si="221"/>
        <v>1.1463733333333333E-2</v>
      </c>
      <c r="FA33" s="71">
        <f t="shared" si="221"/>
        <v>9.9785761904761894E-4</v>
      </c>
      <c r="FB33" s="71">
        <f t="shared" si="221"/>
        <v>9.3770285714285702E-4</v>
      </c>
      <c r="FC33" s="71">
        <f t="shared" si="221"/>
        <v>0.54741531904761909</v>
      </c>
      <c r="FD33" s="71">
        <f t="shared" si="221"/>
        <v>2.0155585714285714E-2</v>
      </c>
      <c r="FE33" s="71">
        <f t="shared" si="221"/>
        <v>0</v>
      </c>
      <c r="FF33" s="71">
        <f t="shared" si="221"/>
        <v>4.1636246190476192E-2</v>
      </c>
      <c r="FG33" s="71">
        <f t="shared" si="221"/>
        <v>1.3033952380952382E-4</v>
      </c>
      <c r="FH33" s="71">
        <f t="shared" si="221"/>
        <v>8.7796523809523816E-4</v>
      </c>
      <c r="FI33" s="71">
        <f t="shared" si="221"/>
        <v>0.11985003904761904</v>
      </c>
      <c r="FJ33" s="71">
        <f t="shared" si="221"/>
        <v>0.20609320333333336</v>
      </c>
      <c r="FK33" s="71">
        <f t="shared" si="221"/>
        <v>3.5846285714285711E-4</v>
      </c>
      <c r="FL33" s="71">
        <f t="shared" si="221"/>
        <v>4.6235278476190471</v>
      </c>
      <c r="FM33" s="71">
        <f t="shared" si="221"/>
        <v>1.5124794047619048</v>
      </c>
      <c r="FN33" s="71">
        <f t="shared" si="221"/>
        <v>5.0834671428571423E-3</v>
      </c>
      <c r="FO33" s="71">
        <f t="shared" si="221"/>
        <v>2.64308238095238E-3</v>
      </c>
      <c r="FP33" s="71">
        <f t="shared" si="221"/>
        <v>5.7291223809523804E-3</v>
      </c>
      <c r="FQ33" s="71">
        <f t="shared" si="221"/>
        <v>2.9508095238095238E-5</v>
      </c>
      <c r="FR33" s="72">
        <f t="shared" si="221"/>
        <v>48.932300600476182</v>
      </c>
    </row>
    <row r="34" spans="1:174" x14ac:dyDescent="0.2">
      <c r="A34" s="62" t="str">
        <f t="shared" si="213"/>
        <v>ACAD1</v>
      </c>
      <c r="B34" s="63" t="s">
        <v>79</v>
      </c>
      <c r="C34" s="20"/>
      <c r="D34" s="41"/>
      <c r="E34" s="41"/>
      <c r="F34" s="41"/>
      <c r="G34" s="41"/>
      <c r="H34" s="41"/>
      <c r="I34" s="20"/>
      <c r="J34" s="64">
        <f t="shared" si="214"/>
        <v>8.5265980000000017</v>
      </c>
      <c r="K34" s="40"/>
      <c r="L34" s="41"/>
      <c r="M34" s="64">
        <f t="shared" si="215"/>
        <v>23.673574500000001</v>
      </c>
      <c r="N34" s="64">
        <f t="shared" ref="N34:V34" si="222">IF(COUNT(N4:N8)&lt;3,"",AVERAGE(N4:N8))</f>
        <v>11.673574499999999</v>
      </c>
      <c r="O34" s="64">
        <f t="shared" si="222"/>
        <v>6.2604021666666672</v>
      </c>
      <c r="P34" s="64">
        <f t="shared" si="222"/>
        <v>1.0735097499999999</v>
      </c>
      <c r="Q34" s="64">
        <f t="shared" si="222"/>
        <v>2.1555774999999997</v>
      </c>
      <c r="R34" s="64">
        <f t="shared" si="222"/>
        <v>0.80499166666666677</v>
      </c>
      <c r="S34" s="64">
        <f t="shared" si="222"/>
        <v>0.10571983333333335</v>
      </c>
      <c r="T34" s="64">
        <f t="shared" si="222"/>
        <v>0.72420308333333339</v>
      </c>
      <c r="U34" s="64">
        <f t="shared" si="222"/>
        <v>0.54917174999999996</v>
      </c>
      <c r="V34" s="65">
        <f t="shared" si="222"/>
        <v>12</v>
      </c>
      <c r="W34" s="20"/>
      <c r="X34" s="64">
        <f t="shared" si="217"/>
        <v>22.233753789999998</v>
      </c>
      <c r="Y34" s="40"/>
      <c r="Z34" s="41"/>
      <c r="AA34" s="64">
        <f t="shared" ref="AA34:AJ34" si="223">IF(COUNT(AA4:AA8)&lt;3,"",AVERAGE(AA4:AA8))</f>
        <v>105.57375505333331</v>
      </c>
      <c r="AB34" s="64">
        <f t="shared" si="223"/>
        <v>93.573755053333315</v>
      </c>
      <c r="AC34" s="64">
        <f t="shared" si="223"/>
        <v>72.829486193333338</v>
      </c>
      <c r="AD34" s="64">
        <f t="shared" si="223"/>
        <v>5.9865696566666662</v>
      </c>
      <c r="AE34" s="64">
        <f t="shared" si="223"/>
        <v>8.7631261333333335</v>
      </c>
      <c r="AF34" s="64">
        <f t="shared" si="223"/>
        <v>3.8109966666666666</v>
      </c>
      <c r="AG34" s="64">
        <f t="shared" si="223"/>
        <v>0.47018073666666665</v>
      </c>
      <c r="AH34" s="64">
        <f t="shared" si="223"/>
        <v>1.3383317800000001</v>
      </c>
      <c r="AI34" s="64">
        <f t="shared" si="223"/>
        <v>0.37506363999999992</v>
      </c>
      <c r="AJ34" s="65">
        <f t="shared" si="223"/>
        <v>12</v>
      </c>
      <c r="AK34" s="66">
        <f t="shared" ref="AK34:AK42" si="224">J34</f>
        <v>8.5265980000000017</v>
      </c>
      <c r="AL34" s="67">
        <f t="shared" ref="AL34:AL42" si="225">M34/M34</f>
        <v>1</v>
      </c>
      <c r="AM34" s="67">
        <f t="shared" ref="AM34:AM42" si="226">O34/M34</f>
        <v>0.26444684839066729</v>
      </c>
      <c r="AN34" s="67">
        <f t="shared" ref="AN34:AN42" si="227">P34/M34</f>
        <v>4.5346331201483743E-2</v>
      </c>
      <c r="AO34" s="67">
        <f t="shared" ref="AO34:AO42" si="228">Q34/M34</f>
        <v>9.1054162522013718E-2</v>
      </c>
      <c r="AP34" s="67">
        <f t="shared" ref="AP34:AP42" si="229">R34/M34</f>
        <v>3.4003807353497326E-2</v>
      </c>
      <c r="AQ34" s="67">
        <f t="shared" ref="AQ34:AQ42" si="230">S34/M34</f>
        <v>4.4657317522258135E-3</v>
      </c>
      <c r="AR34" s="67">
        <f t="shared" ref="AR34:AR42" si="231">T34/M34</f>
        <v>3.0591201313233597E-2</v>
      </c>
      <c r="AS34" s="67">
        <f t="shared" ref="AS34:AS42" si="232">U34/M34</f>
        <v>2.3197669198624819E-2</v>
      </c>
      <c r="AT34" s="68">
        <f t="shared" ref="AT34:AT42" si="233">V34/M34</f>
        <v>0.50689430106974342</v>
      </c>
      <c r="AU34" s="66">
        <f t="shared" ref="AU34:AU42" si="234">X34</f>
        <v>22.233753789999998</v>
      </c>
      <c r="AV34" s="67">
        <f t="shared" ref="AV34:AV42" si="235">AA34/AA34</f>
        <v>1</v>
      </c>
      <c r="AW34" s="67">
        <f t="shared" ref="AW34:AW42" si="236">AC34/AA34</f>
        <v>0.68984461295841604</v>
      </c>
      <c r="AX34" s="67">
        <f t="shared" ref="AX34:AX42" si="237">AD34/AA34</f>
        <v>5.6705093549456451E-2</v>
      </c>
      <c r="AY34" s="67">
        <f t="shared" ref="AY34:AY42" si="238">AE34/AA34</f>
        <v>8.3004778307889243E-2</v>
      </c>
      <c r="AZ34" s="67">
        <f t="shared" ref="AZ34:AZ42" si="239">AF34/AA34</f>
        <v>3.6097955071707384E-2</v>
      </c>
      <c r="BA34" s="67">
        <f t="shared" ref="BA34:BA42" si="240">AG34/AA34</f>
        <v>4.4535759519886611E-3</v>
      </c>
      <c r="BB34" s="67">
        <f t="shared" ref="BB34:BB42" si="241">AH34/AA34</f>
        <v>1.2676746974888855E-2</v>
      </c>
      <c r="BC34" s="67">
        <f t="shared" ref="BC34:BC42" si="242">AI34/AA34</f>
        <v>3.5526219542965655E-3</v>
      </c>
      <c r="BD34" s="68">
        <f t="shared" ref="BD34:BD42" si="243">AJ34/AA34</f>
        <v>0.11366461289491778</v>
      </c>
      <c r="BE34" s="66">
        <f t="shared" ref="BE34:BE42" si="244">J34</f>
        <v>8.5265980000000017</v>
      </c>
      <c r="BF34" s="69">
        <f t="shared" ref="BF34:BF42" si="245">BE34</f>
        <v>8.5265980000000017</v>
      </c>
      <c r="BG34" s="69">
        <f t="shared" ref="BG34:BG42" si="246">BE34*AM34</f>
        <v>2.2548319685941673</v>
      </c>
      <c r="BH34" s="69">
        <f t="shared" ref="BH34:BH42" si="247">BE34*AN34</f>
        <v>0.38664993692990896</v>
      </c>
      <c r="BI34" s="69">
        <f t="shared" ref="BI34:BI42" si="248">BE34*AO34</f>
        <v>0.77638224005187728</v>
      </c>
      <c r="BJ34" s="69">
        <f t="shared" ref="BJ34:BJ42" si="249">BE34*AP34</f>
        <v>0.28993679577271564</v>
      </c>
      <c r="BK34" s="69">
        <f t="shared" ref="BK34:BK42" si="250">BE34*AQ34</f>
        <v>3.8077499427065127E-2</v>
      </c>
      <c r="BL34" s="69">
        <f t="shared" ref="BL34:BL42" si="251">BE34*AR34</f>
        <v>0.26083887593501504</v>
      </c>
      <c r="BM34" s="69">
        <f t="shared" ref="BM34:BM42" si="252">BE34*AS34</f>
        <v>0.19779719979365601</v>
      </c>
      <c r="BN34" s="70">
        <f t="shared" ref="BN34:BN42" si="253">BE34*AT34</f>
        <v>4.3220839337126726</v>
      </c>
      <c r="BO34" s="66">
        <f t="shared" ref="BO34:BO42" si="254">X34</f>
        <v>22.233753789999998</v>
      </c>
      <c r="BP34" s="69">
        <f t="shared" ref="BP34:BP42" si="255">BO34</f>
        <v>22.233753789999998</v>
      </c>
      <c r="BQ34" s="69">
        <f t="shared" ref="BQ34:BQ42" si="256">BO34*AW34</f>
        <v>15.337835277875264</v>
      </c>
      <c r="BR34" s="69">
        <f t="shared" ref="BR34:BR42" si="257">BO34*AX34</f>
        <v>1.2607670886175317</v>
      </c>
      <c r="BS34" s="69">
        <f t="shared" ref="BS34:BS42" si="258">BO34*AY34</f>
        <v>1.8455078042911421</v>
      </c>
      <c r="BT34" s="69">
        <f t="shared" ref="BT34:BT42" si="259">BO34*AZ34</f>
        <v>0.80259304538682374</v>
      </c>
      <c r="BU34" s="69">
        <f t="shared" ref="BU34:BU42" si="260">BO34*BA34</f>
        <v>9.9019711201580748E-2</v>
      </c>
      <c r="BV34" s="69">
        <f t="shared" ref="BV34:BV42" si="261">BO34*BB34</f>
        <v>0.28185167109780607</v>
      </c>
      <c r="BW34" s="69">
        <f t="shared" ref="BW34:BW42" si="262">BO34*BC34</f>
        <v>7.8988121840778469E-2</v>
      </c>
      <c r="BX34" s="70">
        <f t="shared" ref="BX34:BX42" si="263">BO34*BD34</f>
        <v>2.5271910177412606</v>
      </c>
      <c r="BY34" s="71">
        <f t="shared" si="219"/>
        <v>2.8584543379446643</v>
      </c>
      <c r="BZ34" s="71">
        <f t="shared" ref="BZ34:EK34" si="264">IF(COUNT(BZ4:BZ8)&lt;3,"",AVERAGE(BZ4:BZ8))</f>
        <v>1.6647884782608695</v>
      </c>
      <c r="CA34" s="71">
        <f t="shared" si="264"/>
        <v>2.9344660747694333</v>
      </c>
      <c r="CB34" s="71">
        <f t="shared" si="264"/>
        <v>1.825634666666667</v>
      </c>
      <c r="CC34" s="71">
        <f t="shared" si="264"/>
        <v>0.71311975000000005</v>
      </c>
      <c r="CD34" s="71">
        <f t="shared" si="264"/>
        <v>0.11398425000000001</v>
      </c>
      <c r="CE34" s="71">
        <f t="shared" si="264"/>
        <v>0.73035900000000009</v>
      </c>
      <c r="CF34" s="71">
        <f t="shared" si="264"/>
        <v>8.0499166666666677E-2</v>
      </c>
      <c r="CG34" s="71">
        <f t="shared" si="264"/>
        <v>0.10571983333333335</v>
      </c>
      <c r="CH34" s="71">
        <f t="shared" si="264"/>
        <v>1.2070051666666668</v>
      </c>
      <c r="CI34" s="71">
        <f t="shared" si="264"/>
        <v>8.1952083333333328E-2</v>
      </c>
      <c r="CJ34" s="71">
        <f t="shared" si="264"/>
        <v>7.1716014492753622E-3</v>
      </c>
      <c r="CK34" s="71">
        <f t="shared" si="264"/>
        <v>6.2753623188405801E-5</v>
      </c>
      <c r="CL34" s="71">
        <f t="shared" si="264"/>
        <v>8.9700362318840578E-4</v>
      </c>
      <c r="CM34" s="71">
        <f t="shared" si="264"/>
        <v>5.9592391304347826E-3</v>
      </c>
      <c r="CN34" s="71">
        <f t="shared" si="264"/>
        <v>0.12269583333333334</v>
      </c>
      <c r="CO34" s="71">
        <f t="shared" si="264"/>
        <v>4.328333333333334E-2</v>
      </c>
      <c r="CP34" s="71">
        <f t="shared" si="264"/>
        <v>2.2925000000000003E-3</v>
      </c>
      <c r="CQ34" s="71">
        <f t="shared" si="264"/>
        <v>1.3629999999999995E-2</v>
      </c>
      <c r="CR34" s="71">
        <f t="shared" si="264"/>
        <v>6.6471666666666665E-2</v>
      </c>
      <c r="CS34" s="71">
        <f t="shared" si="264"/>
        <v>0.14839250000000001</v>
      </c>
      <c r="CT34" s="71">
        <f t="shared" si="264"/>
        <v>9.9992499999999998E-2</v>
      </c>
      <c r="CU34" s="71">
        <f t="shared" si="264"/>
        <v>8.6004166666666659E-2</v>
      </c>
      <c r="CV34" s="71">
        <f t="shared" si="264"/>
        <v>0.41449083333333336</v>
      </c>
      <c r="CW34" s="71">
        <f t="shared" si="264"/>
        <v>4.6218333333333327E-2</v>
      </c>
      <c r="CX34" s="71">
        <f t="shared" si="264"/>
        <v>1.4181847826086955E-2</v>
      </c>
      <c r="CY34" s="71">
        <f t="shared" si="264"/>
        <v>2.1615217391304353E-4</v>
      </c>
      <c r="CZ34" s="71">
        <f t="shared" si="264"/>
        <v>1.6364130434782609E-4</v>
      </c>
      <c r="DA34" s="71">
        <f t="shared" si="264"/>
        <v>6.0322608695652178E-3</v>
      </c>
      <c r="DB34" s="71">
        <f t="shared" si="264"/>
        <v>6.6603260869565215E-4</v>
      </c>
      <c r="DC34" s="71">
        <f t="shared" si="264"/>
        <v>1.192963768115942E-2</v>
      </c>
      <c r="DD34" s="71">
        <f t="shared" si="264"/>
        <v>3.4392028985507251E-4</v>
      </c>
      <c r="DE34" s="71">
        <f t="shared" si="264"/>
        <v>2.5746376811594198E-4</v>
      </c>
      <c r="DF34" s="71">
        <f t="shared" si="264"/>
        <v>8.8359999999999994E-2</v>
      </c>
      <c r="DG34" s="71">
        <f t="shared" si="264"/>
        <v>1.0370000000000001E-2</v>
      </c>
      <c r="DH34" s="71">
        <f t="shared" si="264"/>
        <v>1.0016666666666667E-4</v>
      </c>
      <c r="DI34" s="71">
        <f t="shared" si="264"/>
        <v>1.3540394927536231E-2</v>
      </c>
      <c r="DJ34" s="71">
        <f t="shared" si="264"/>
        <v>8.1297101449275349E-5</v>
      </c>
      <c r="DK34" s="71">
        <f t="shared" si="264"/>
        <v>7.7021739130434775E-5</v>
      </c>
      <c r="DL34" s="71">
        <f t="shared" si="264"/>
        <v>2.3667869565217395E-2</v>
      </c>
      <c r="DM34" s="71">
        <f t="shared" si="264"/>
        <v>5.4032673913043484E-2</v>
      </c>
      <c r="DN34" s="71">
        <f t="shared" si="264"/>
        <v>1.1077536231884057E-4</v>
      </c>
      <c r="DO34" s="71">
        <f t="shared" si="264"/>
        <v>0.46657833333333337</v>
      </c>
      <c r="DP34" s="71">
        <f t="shared" si="264"/>
        <v>0.17284060144927538</v>
      </c>
      <c r="DQ34" s="71">
        <f t="shared" si="264"/>
        <v>9.3989855072463754E-4</v>
      </c>
      <c r="DR34" s="71">
        <f t="shared" si="264"/>
        <v>7.6941666666666673E-4</v>
      </c>
      <c r="DS34" s="71">
        <f t="shared" si="264"/>
        <v>2.464760869565217E-3</v>
      </c>
      <c r="DT34" s="71">
        <f t="shared" si="264"/>
        <v>1.7597826086956525E-5</v>
      </c>
      <c r="DU34" s="72">
        <f t="shared" si="264"/>
        <v>184.71029750000002</v>
      </c>
      <c r="DV34" s="73">
        <f t="shared" si="264"/>
        <v>13.219555971014492</v>
      </c>
      <c r="DW34" s="71">
        <f t="shared" si="264"/>
        <v>10.922284200000002</v>
      </c>
      <c r="DX34" s="71">
        <f t="shared" si="264"/>
        <v>12.547274833003955</v>
      </c>
      <c r="DY34" s="71">
        <f t="shared" si="264"/>
        <v>10.687261853333334</v>
      </c>
      <c r="DZ34" s="71">
        <f t="shared" si="264"/>
        <v>6.5721031233333331</v>
      </c>
      <c r="EA34" s="71">
        <f t="shared" si="264"/>
        <v>0.61842841999999998</v>
      </c>
      <c r="EB34" s="71">
        <f t="shared" si="264"/>
        <v>2.5899536999999997</v>
      </c>
      <c r="EC34" s="71">
        <f t="shared" si="264"/>
        <v>0.38109966666666667</v>
      </c>
      <c r="ED34" s="71">
        <f t="shared" si="264"/>
        <v>0.47018073666666665</v>
      </c>
      <c r="EE34" s="71">
        <f t="shared" si="264"/>
        <v>2.2305528866666671</v>
      </c>
      <c r="EF34" s="71">
        <f t="shared" si="264"/>
        <v>5.5495150000000007E-2</v>
      </c>
      <c r="EG34" s="71">
        <f t="shared" si="264"/>
        <v>2.4174223333333335E-2</v>
      </c>
      <c r="EH34" s="71">
        <f t="shared" si="264"/>
        <v>2.9011999999999999E-4</v>
      </c>
      <c r="EI34" s="71">
        <f t="shared" si="264"/>
        <v>2.6163499999999995E-3</v>
      </c>
      <c r="EJ34" s="71">
        <f t="shared" si="264"/>
        <v>2.3306630000000002E-2</v>
      </c>
      <c r="EK34" s="71">
        <f t="shared" si="264"/>
        <v>0.4871069666666667</v>
      </c>
      <c r="EL34" s="71">
        <f t="shared" ref="EL34:FR34" si="265">IF(COUNT(EL4:EL8)&lt;3,"",AVERAGE(EL4:EL8))</f>
        <v>7.5053466666666652E-2</v>
      </c>
      <c r="EM34" s="71">
        <f t="shared" si="265"/>
        <v>3.6087666666666665E-3</v>
      </c>
      <c r="EN34" s="71">
        <f t="shared" si="265"/>
        <v>8.2301633333333318E-2</v>
      </c>
      <c r="EO34" s="71">
        <f t="shared" si="265"/>
        <v>0.32317223333333334</v>
      </c>
      <c r="EP34" s="71">
        <f t="shared" si="265"/>
        <v>0.43081456666666662</v>
      </c>
      <c r="EQ34" s="71">
        <f t="shared" si="265"/>
        <v>0.43225720000000001</v>
      </c>
      <c r="ER34" s="71">
        <f t="shared" si="265"/>
        <v>0.18205353333333335</v>
      </c>
      <c r="ES34" s="71">
        <f t="shared" si="265"/>
        <v>1.4505991666666664</v>
      </c>
      <c r="ET34" s="71">
        <f t="shared" si="265"/>
        <v>-0.1008202</v>
      </c>
      <c r="EU34" s="71">
        <f t="shared" si="265"/>
        <v>7.3726666666666673E-5</v>
      </c>
      <c r="EV34" s="71">
        <f t="shared" si="265"/>
        <v>1.8728666666666664E-4</v>
      </c>
      <c r="EW34" s="71">
        <f t="shared" si="265"/>
        <v>7.397566666666668E-4</v>
      </c>
      <c r="EX34" s="71">
        <f t="shared" si="265"/>
        <v>2.834476666666667E-2</v>
      </c>
      <c r="EY34" s="71">
        <f t="shared" si="265"/>
        <v>2.1239000000000002E-3</v>
      </c>
      <c r="EZ34" s="71">
        <f t="shared" si="265"/>
        <v>1.2544900000000001E-2</v>
      </c>
      <c r="FA34" s="71">
        <f t="shared" si="265"/>
        <v>8.018933333333334E-4</v>
      </c>
      <c r="FB34" s="71">
        <f t="shared" si="265"/>
        <v>9.8422666666666647E-4</v>
      </c>
      <c r="FC34" s="71">
        <f t="shared" si="265"/>
        <v>0.48249770000000003</v>
      </c>
      <c r="FD34" s="71">
        <f t="shared" si="265"/>
        <v>1.7850466666666669E-2</v>
      </c>
      <c r="FE34" s="71">
        <f t="shared" si="265"/>
        <v>0</v>
      </c>
      <c r="FF34" s="71">
        <f t="shared" si="265"/>
        <v>4.0459936666666661E-2</v>
      </c>
      <c r="FG34" s="71">
        <f t="shared" si="265"/>
        <v>1.5336333333333332E-4</v>
      </c>
      <c r="FH34" s="71">
        <f t="shared" si="265"/>
        <v>9.0503666666666665E-4</v>
      </c>
      <c r="FI34" s="71">
        <f t="shared" si="265"/>
        <v>0.11866575333333333</v>
      </c>
      <c r="FJ34" s="71">
        <f t="shared" si="265"/>
        <v>0.16272603666666668</v>
      </c>
      <c r="FK34" s="71">
        <f t="shared" si="265"/>
        <v>3.5123666666666664E-4</v>
      </c>
      <c r="FL34" s="71">
        <f t="shared" si="265"/>
        <v>4.7848771333333335</v>
      </c>
      <c r="FM34" s="71">
        <f t="shared" si="265"/>
        <v>1.5890823333333333</v>
      </c>
      <c r="FN34" s="71">
        <f t="shared" si="265"/>
        <v>4.3617766666666658E-3</v>
      </c>
      <c r="FO34" s="71">
        <f t="shared" si="265"/>
        <v>2.4244633333333327E-3</v>
      </c>
      <c r="FP34" s="71">
        <f t="shared" si="265"/>
        <v>5.6420866666666656E-3</v>
      </c>
      <c r="FQ34" s="71">
        <f t="shared" si="265"/>
        <v>3.752E-5</v>
      </c>
      <c r="FR34" s="72">
        <f t="shared" si="265"/>
        <v>48.145427796666674</v>
      </c>
    </row>
    <row r="35" spans="1:174" x14ac:dyDescent="0.2">
      <c r="A35" s="62" t="str">
        <f t="shared" si="213"/>
        <v>ACAD1</v>
      </c>
      <c r="B35" s="63" t="s">
        <v>80</v>
      </c>
      <c r="C35" s="20"/>
      <c r="D35" s="41"/>
      <c r="E35" s="41"/>
      <c r="F35" s="41"/>
      <c r="G35" s="41"/>
      <c r="H35" s="41"/>
      <c r="I35" s="20"/>
      <c r="J35" s="64">
        <f t="shared" si="214"/>
        <v>8.4025243333333339</v>
      </c>
      <c r="K35" s="40"/>
      <c r="L35" s="41"/>
      <c r="M35" s="64">
        <f t="shared" si="215"/>
        <v>23.404815916666667</v>
      </c>
      <c r="N35" s="64">
        <f t="shared" ref="N35:V35" si="266">IF(COUNT(N5:N9)&lt;3,"",AVERAGE(N5:N9))</f>
        <v>11.404815916666667</v>
      </c>
      <c r="O35" s="64">
        <f t="shared" si="266"/>
        <v>5.9055031666666666</v>
      </c>
      <c r="P35" s="64">
        <f t="shared" si="266"/>
        <v>0.98292291666666665</v>
      </c>
      <c r="Q35" s="64">
        <f t="shared" si="266"/>
        <v>2.1937828333333327</v>
      </c>
      <c r="R35" s="64">
        <f t="shared" si="266"/>
        <v>0.81449166666666672</v>
      </c>
      <c r="S35" s="64">
        <f t="shared" si="266"/>
        <v>9.3963500000000005E-2</v>
      </c>
      <c r="T35" s="64">
        <f t="shared" si="266"/>
        <v>0.76577808333333341</v>
      </c>
      <c r="U35" s="64">
        <f t="shared" si="266"/>
        <v>0.64837516666666661</v>
      </c>
      <c r="V35" s="65">
        <f t="shared" si="266"/>
        <v>12</v>
      </c>
      <c r="W35" s="20"/>
      <c r="X35" s="64">
        <f t="shared" si="217"/>
        <v>22.296436443333331</v>
      </c>
      <c r="Y35" s="40"/>
      <c r="Z35" s="41"/>
      <c r="AA35" s="64">
        <f t="shared" ref="AA35:AJ35" si="267">IF(COUNT(AA5:AA9)&lt;3,"",AVERAGE(AA5:AA9))</f>
        <v>104.90070526333332</v>
      </c>
      <c r="AB35" s="64">
        <f t="shared" si="267"/>
        <v>92.900705263333322</v>
      </c>
      <c r="AC35" s="64">
        <f t="shared" si="267"/>
        <v>72.234782366666664</v>
      </c>
      <c r="AD35" s="64">
        <f t="shared" si="267"/>
        <v>6.2391578000000001</v>
      </c>
      <c r="AE35" s="64">
        <f t="shared" si="267"/>
        <v>8.2127617733333338</v>
      </c>
      <c r="AF35" s="64">
        <f t="shared" si="267"/>
        <v>3.7094926666666668</v>
      </c>
      <c r="AG35" s="64">
        <f t="shared" si="267"/>
        <v>0.41763093666666667</v>
      </c>
      <c r="AH35" s="64">
        <f t="shared" si="267"/>
        <v>1.5141398799999997</v>
      </c>
      <c r="AI35" s="64">
        <f t="shared" si="267"/>
        <v>0.57273967999999997</v>
      </c>
      <c r="AJ35" s="65">
        <f t="shared" si="267"/>
        <v>12</v>
      </c>
      <c r="AK35" s="66">
        <f t="shared" si="224"/>
        <v>8.4025243333333339</v>
      </c>
      <c r="AL35" s="67">
        <f t="shared" si="225"/>
        <v>1</v>
      </c>
      <c r="AM35" s="67">
        <f t="shared" si="226"/>
        <v>0.25232000062266385</v>
      </c>
      <c r="AN35" s="67">
        <f t="shared" si="227"/>
        <v>4.199660959378549E-2</v>
      </c>
      <c r="AO35" s="67">
        <f t="shared" si="228"/>
        <v>9.3732112277419399E-2</v>
      </c>
      <c r="AP35" s="67">
        <f t="shared" si="229"/>
        <v>3.4800174014043998E-2</v>
      </c>
      <c r="AQ35" s="67">
        <f t="shared" si="230"/>
        <v>4.014707927400882E-3</v>
      </c>
      <c r="AR35" s="67">
        <f t="shared" si="231"/>
        <v>3.2718825307573543E-2</v>
      </c>
      <c r="AS35" s="67">
        <f t="shared" si="232"/>
        <v>2.770263901990171E-2</v>
      </c>
      <c r="AT35" s="68">
        <f t="shared" si="233"/>
        <v>0.51271499176606428</v>
      </c>
      <c r="AU35" s="66">
        <f t="shared" si="234"/>
        <v>22.296436443333331</v>
      </c>
      <c r="AV35" s="67">
        <f t="shared" si="235"/>
        <v>1</v>
      </c>
      <c r="AW35" s="67">
        <f t="shared" si="236"/>
        <v>0.68860149400649828</v>
      </c>
      <c r="AX35" s="67">
        <f t="shared" si="237"/>
        <v>5.9476795550018259E-2</v>
      </c>
      <c r="AY35" s="67">
        <f t="shared" si="238"/>
        <v>7.8290815611932768E-2</v>
      </c>
      <c r="AZ35" s="67">
        <f t="shared" si="239"/>
        <v>3.5361942108536729E-2</v>
      </c>
      <c r="BA35" s="67">
        <f t="shared" si="240"/>
        <v>3.9812023724557751E-3</v>
      </c>
      <c r="BB35" s="67">
        <f t="shared" si="241"/>
        <v>1.4434029553939021E-2</v>
      </c>
      <c r="BC35" s="67">
        <f t="shared" si="242"/>
        <v>5.459826781547804E-3</v>
      </c>
      <c r="BD35" s="68">
        <f t="shared" si="243"/>
        <v>0.11439389248981956</v>
      </c>
      <c r="BE35" s="66">
        <f t="shared" si="244"/>
        <v>8.4025243333333339</v>
      </c>
      <c r="BF35" s="69">
        <f t="shared" si="245"/>
        <v>8.4025243333333339</v>
      </c>
      <c r="BG35" s="69">
        <f t="shared" si="246"/>
        <v>2.120124945018615</v>
      </c>
      <c r="BH35" s="69">
        <f t="shared" si="247"/>
        <v>0.35287753402928274</v>
      </c>
      <c r="BI35" s="69">
        <f t="shared" si="248"/>
        <v>0.78758635422574863</v>
      </c>
      <c r="BJ35" s="69">
        <f t="shared" si="249"/>
        <v>0.29240930895723904</v>
      </c>
      <c r="BK35" s="69">
        <f t="shared" si="250"/>
        <v>3.3733681051212147E-2</v>
      </c>
      <c r="BL35" s="69">
        <f t="shared" si="251"/>
        <v>0.27492072580496918</v>
      </c>
      <c r="BM35" s="69">
        <f t="shared" si="252"/>
        <v>0.23277209846227362</v>
      </c>
      <c r="BN35" s="70">
        <f t="shared" si="253"/>
        <v>4.308100194379155</v>
      </c>
      <c r="BO35" s="66">
        <f t="shared" si="254"/>
        <v>22.296436443333331</v>
      </c>
      <c r="BP35" s="69">
        <f t="shared" si="255"/>
        <v>22.296436443333331</v>
      </c>
      <c r="BQ35" s="69">
        <f t="shared" si="256"/>
        <v>15.353359445900267</v>
      </c>
      <c r="BR35" s="69">
        <f t="shared" si="257"/>
        <v>1.3261205918341128</v>
      </c>
      <c r="BS35" s="69">
        <f t="shared" si="258"/>
        <v>1.7456061943881878</v>
      </c>
      <c r="BT35" s="69">
        <f t="shared" si="259"/>
        <v>0.78844529473582181</v>
      </c>
      <c r="BU35" s="69">
        <f t="shared" si="260"/>
        <v>8.8766625665508067E-2</v>
      </c>
      <c r="BV35" s="69">
        <f t="shared" si="261"/>
        <v>0.32182742257059632</v>
      </c>
      <c r="BW35" s="69">
        <f t="shared" si="262"/>
        <v>0.12173468082638979</v>
      </c>
      <c r="BX35" s="70">
        <f t="shared" si="263"/>
        <v>2.550576153404768</v>
      </c>
      <c r="BY35" s="71">
        <f t="shared" si="219"/>
        <v>2.8990943379446645</v>
      </c>
      <c r="BZ35" s="71">
        <f t="shared" ref="BZ35:EK35" si="268">IF(COUNT(BZ5:BZ9)&lt;3,"",AVERAGE(BZ5:BZ9))</f>
        <v>1.6342459782608696</v>
      </c>
      <c r="CA35" s="71">
        <f t="shared" si="268"/>
        <v>2.9829059914361</v>
      </c>
      <c r="CB35" s="71">
        <f t="shared" si="268"/>
        <v>1.7954872500000001</v>
      </c>
      <c r="CC35" s="71">
        <f t="shared" si="268"/>
        <v>0.67601658333333337</v>
      </c>
      <c r="CD35" s="71">
        <f t="shared" si="268"/>
        <v>0.10544241666666668</v>
      </c>
      <c r="CE35" s="71">
        <f t="shared" si="268"/>
        <v>0.74213550000000006</v>
      </c>
      <c r="CF35" s="71">
        <f t="shared" si="268"/>
        <v>8.144916666666667E-2</v>
      </c>
      <c r="CG35" s="71">
        <f t="shared" si="268"/>
        <v>9.3963500000000005E-2</v>
      </c>
      <c r="CH35" s="71">
        <f t="shared" si="268"/>
        <v>1.2762968333333335</v>
      </c>
      <c r="CI35" s="71">
        <f t="shared" si="268"/>
        <v>9.647950000000001E-2</v>
      </c>
      <c r="CJ35" s="71">
        <f t="shared" si="268"/>
        <v>6.0221014492753628E-3</v>
      </c>
      <c r="CK35" s="71">
        <f t="shared" si="268"/>
        <v>6.1003623188405806E-5</v>
      </c>
      <c r="CL35" s="71">
        <f t="shared" si="268"/>
        <v>9.0517028985507252E-4</v>
      </c>
      <c r="CM35" s="71">
        <f t="shared" si="268"/>
        <v>5.7759891304347832E-3</v>
      </c>
      <c r="CN35" s="71">
        <f t="shared" si="268"/>
        <v>0.13116416666666667</v>
      </c>
      <c r="CO35" s="71">
        <f t="shared" si="268"/>
        <v>4.3057500000000005E-2</v>
      </c>
      <c r="CP35" s="71">
        <f t="shared" si="268"/>
        <v>2.1099999999999999E-3</v>
      </c>
      <c r="CQ35" s="71">
        <f t="shared" si="268"/>
        <v>3.7258333333333288E-3</v>
      </c>
      <c r="CR35" s="71">
        <f t="shared" si="268"/>
        <v>7.2603333333333325E-2</v>
      </c>
      <c r="CS35" s="71">
        <f t="shared" si="268"/>
        <v>0.15712666666666669</v>
      </c>
      <c r="CT35" s="71">
        <f t="shared" si="268"/>
        <v>9.995416666666665E-2</v>
      </c>
      <c r="CU35" s="71">
        <f t="shared" si="268"/>
        <v>9.2239166666666664E-2</v>
      </c>
      <c r="CV35" s="71">
        <f t="shared" si="268"/>
        <v>0.42564916666666663</v>
      </c>
      <c r="CW35" s="71">
        <f t="shared" si="268"/>
        <v>5.6700833333333332E-2</v>
      </c>
      <c r="CX35" s="71">
        <f t="shared" si="268"/>
        <v>1.5122681159420287E-2</v>
      </c>
      <c r="CY35" s="71">
        <f t="shared" si="268"/>
        <v>2.8485507246376808E-5</v>
      </c>
      <c r="CZ35" s="71">
        <f t="shared" si="268"/>
        <v>1.8364130434782609E-4</v>
      </c>
      <c r="DA35" s="71">
        <f t="shared" si="268"/>
        <v>5.7535108695652174E-3</v>
      </c>
      <c r="DB35" s="71">
        <f t="shared" si="268"/>
        <v>6.3811594202898539E-4</v>
      </c>
      <c r="DC35" s="71">
        <f t="shared" si="268"/>
        <v>1.1372721014492753E-2</v>
      </c>
      <c r="DD35" s="71">
        <f t="shared" si="268"/>
        <v>2.3608695652173914E-4</v>
      </c>
      <c r="DE35" s="71">
        <f t="shared" si="268"/>
        <v>2.3171376811594201E-4</v>
      </c>
      <c r="DF35" s="71">
        <f t="shared" si="268"/>
        <v>8.173833333333333E-2</v>
      </c>
      <c r="DG35" s="71">
        <f t="shared" si="268"/>
        <v>6.7549999999999997E-3</v>
      </c>
      <c r="DH35" s="71">
        <f t="shared" si="268"/>
        <v>2.1375000000000002E-4</v>
      </c>
      <c r="DI35" s="71">
        <f t="shared" si="268"/>
        <v>1.2937478260869564E-2</v>
      </c>
      <c r="DJ35" s="71">
        <f t="shared" si="268"/>
        <v>6.404710144927535E-5</v>
      </c>
      <c r="DK35" s="71">
        <f t="shared" si="268"/>
        <v>6.8688405797101451E-5</v>
      </c>
      <c r="DL35" s="71">
        <f t="shared" si="268"/>
        <v>2.0874369565217394E-2</v>
      </c>
      <c r="DM35" s="71">
        <f t="shared" si="268"/>
        <v>5.1473757246376817E-2</v>
      </c>
      <c r="DN35" s="71">
        <f t="shared" si="268"/>
        <v>1.1944202898550726E-4</v>
      </c>
      <c r="DO35" s="71">
        <f t="shared" si="268"/>
        <v>0.43514333333333333</v>
      </c>
      <c r="DP35" s="71">
        <f t="shared" si="268"/>
        <v>0.16384585144927538</v>
      </c>
      <c r="DQ35" s="71">
        <f t="shared" si="268"/>
        <v>6.0198188405797095E-4</v>
      </c>
      <c r="DR35" s="71">
        <f t="shared" si="268"/>
        <v>4.8300000000000003E-4</v>
      </c>
      <c r="DS35" s="71">
        <f t="shared" si="268"/>
        <v>2.4776775362318837E-3</v>
      </c>
      <c r="DT35" s="71">
        <f t="shared" si="268"/>
        <v>1.3181159420289854E-5</v>
      </c>
      <c r="DU35" s="72">
        <f t="shared" si="268"/>
        <v>187.57684791666668</v>
      </c>
      <c r="DV35" s="73">
        <f t="shared" si="268"/>
        <v>13.088968471014493</v>
      </c>
      <c r="DW35" s="71">
        <f t="shared" si="268"/>
        <v>10.509332166666669</v>
      </c>
      <c r="DX35" s="71">
        <f t="shared" si="268"/>
        <v>12.806835007246381</v>
      </c>
      <c r="DY35" s="71">
        <f t="shared" si="268"/>
        <v>10.533620840000001</v>
      </c>
      <c r="DZ35" s="71">
        <f t="shared" si="268"/>
        <v>6.5572835533333347</v>
      </c>
      <c r="EA35" s="71">
        <f t="shared" si="268"/>
        <v>0.6476687166666667</v>
      </c>
      <c r="EB35" s="71">
        <f t="shared" si="268"/>
        <v>2.4546050999999998</v>
      </c>
      <c r="EC35" s="71">
        <f t="shared" si="268"/>
        <v>0.37094926666666661</v>
      </c>
      <c r="ED35" s="71">
        <f t="shared" si="268"/>
        <v>0.41763093666666667</v>
      </c>
      <c r="EE35" s="71">
        <f t="shared" si="268"/>
        <v>2.5235664133333335</v>
      </c>
      <c r="EF35" s="71">
        <f t="shared" si="268"/>
        <v>8.5482210000000003E-2</v>
      </c>
      <c r="EG35" s="71">
        <f t="shared" si="268"/>
        <v>2.4027426666666667E-2</v>
      </c>
      <c r="EH35" s="71">
        <f t="shared" si="268"/>
        <v>2.7843333333333329E-4</v>
      </c>
      <c r="EI35" s="71">
        <f t="shared" si="268"/>
        <v>2.5916833333333332E-3</v>
      </c>
      <c r="EJ35" s="71">
        <f t="shared" si="268"/>
        <v>2.2123140000000003E-2</v>
      </c>
      <c r="EK35" s="71">
        <f t="shared" si="268"/>
        <v>0.52774860000000001</v>
      </c>
      <c r="EL35" s="71">
        <f t="shared" ref="EL35:FR35" si="269">IF(COUNT(EL5:EL9)&lt;3,"",AVERAGE(EL5:EL9))</f>
        <v>7.2993733333333324E-2</v>
      </c>
      <c r="EM35" s="71">
        <f t="shared" si="269"/>
        <v>3.6021666666666658E-3</v>
      </c>
      <c r="EN35" s="71">
        <f t="shared" si="269"/>
        <v>7.77167E-2</v>
      </c>
      <c r="EO35" s="71">
        <f t="shared" si="269"/>
        <v>0.31932930000000004</v>
      </c>
      <c r="EP35" s="71">
        <f t="shared" si="269"/>
        <v>0.37352130000000006</v>
      </c>
      <c r="EQ35" s="71">
        <f t="shared" si="269"/>
        <v>0.38145729999999994</v>
      </c>
      <c r="ER35" s="71">
        <f t="shared" si="269"/>
        <v>0.22941173333333334</v>
      </c>
      <c r="ES35" s="71">
        <f t="shared" si="269"/>
        <v>1.3814363333333333</v>
      </c>
      <c r="ET35" s="71">
        <f t="shared" si="269"/>
        <v>-2.6647033333333348E-2</v>
      </c>
      <c r="EU35" s="71">
        <f t="shared" si="269"/>
        <v>7.3726666666666673E-5</v>
      </c>
      <c r="EV35" s="71">
        <f t="shared" si="269"/>
        <v>7.2996666666666658E-5</v>
      </c>
      <c r="EW35" s="71">
        <f t="shared" si="269"/>
        <v>7.5080333333333335E-4</v>
      </c>
      <c r="EX35" s="71">
        <f t="shared" si="269"/>
        <v>2.5922639999999997E-2</v>
      </c>
      <c r="EY35" s="71">
        <f t="shared" si="269"/>
        <v>2.0346933333333329E-3</v>
      </c>
      <c r="EZ35" s="71">
        <f t="shared" si="269"/>
        <v>1.5375253333333333E-2</v>
      </c>
      <c r="FA35" s="71">
        <f t="shared" si="269"/>
        <v>7.2242666666666672E-4</v>
      </c>
      <c r="FB35" s="71">
        <f t="shared" si="269"/>
        <v>9.3545999999999994E-4</v>
      </c>
      <c r="FC35" s="71">
        <f t="shared" si="269"/>
        <v>0.50516443333333327</v>
      </c>
      <c r="FD35" s="71">
        <f t="shared" si="269"/>
        <v>1.5214433333333333E-2</v>
      </c>
      <c r="FE35" s="71">
        <f t="shared" si="269"/>
        <v>0</v>
      </c>
      <c r="FF35" s="71">
        <f t="shared" si="269"/>
        <v>3.9435786666666667E-2</v>
      </c>
      <c r="FG35" s="71">
        <f t="shared" si="269"/>
        <v>1.3584666666666665E-4</v>
      </c>
      <c r="FH35" s="71">
        <f t="shared" si="269"/>
        <v>8.5594333333333333E-4</v>
      </c>
      <c r="FI35" s="71">
        <f t="shared" si="269"/>
        <v>0.10266078000000001</v>
      </c>
      <c r="FJ35" s="71">
        <f t="shared" si="269"/>
        <v>0.17054498000000001</v>
      </c>
      <c r="FK35" s="71">
        <f t="shared" si="269"/>
        <v>3.7008333333333332E-4</v>
      </c>
      <c r="FL35" s="71">
        <f t="shared" si="269"/>
        <v>4.5937940666666668</v>
      </c>
      <c r="FM35" s="71">
        <f t="shared" si="269"/>
        <v>1.5854897100000001</v>
      </c>
      <c r="FN35" s="71">
        <f t="shared" si="269"/>
        <v>2.3852299999999995E-3</v>
      </c>
      <c r="FO35" s="71">
        <f t="shared" si="269"/>
        <v>2.0935266666666668E-3</v>
      </c>
      <c r="FP35" s="71">
        <f t="shared" si="269"/>
        <v>5.6042399999999999E-3</v>
      </c>
      <c r="FQ35" s="71">
        <f t="shared" si="269"/>
        <v>3.8659999999999999E-5</v>
      </c>
      <c r="FR35" s="72">
        <f t="shared" si="269"/>
        <v>47.495841069999997</v>
      </c>
    </row>
    <row r="36" spans="1:174" x14ac:dyDescent="0.2">
      <c r="A36" s="62" t="str">
        <f t="shared" si="213"/>
        <v>ACAD1</v>
      </c>
      <c r="B36" s="63" t="s">
        <v>81</v>
      </c>
      <c r="C36" s="20"/>
      <c r="D36" s="41"/>
      <c r="E36" s="41"/>
      <c r="F36" s="41"/>
      <c r="G36" s="41"/>
      <c r="H36" s="41"/>
      <c r="I36" s="20"/>
      <c r="J36" s="64">
        <f t="shared" si="214"/>
        <v>8.3036819166666671</v>
      </c>
      <c r="K36" s="40"/>
      <c r="L36" s="41"/>
      <c r="M36" s="64">
        <f t="shared" si="215"/>
        <v>23.171403000000002</v>
      </c>
      <c r="N36" s="64">
        <f t="shared" ref="N36:V36" si="270">IF(COUNT(N6:N10)&lt;3,"",AVERAGE(N6:N10))</f>
        <v>11.171403</v>
      </c>
      <c r="O36" s="64">
        <f t="shared" si="270"/>
        <v>5.8289519166666661</v>
      </c>
      <c r="P36" s="64">
        <f t="shared" si="270"/>
        <v>0.92272616666666674</v>
      </c>
      <c r="Q36" s="64">
        <f t="shared" si="270"/>
        <v>2.169521333333333</v>
      </c>
      <c r="R36" s="64">
        <f t="shared" si="270"/>
        <v>0.79590000000000005</v>
      </c>
      <c r="S36" s="64">
        <f t="shared" si="270"/>
        <v>9.5145666666666656E-2</v>
      </c>
      <c r="T36" s="64">
        <f t="shared" si="270"/>
        <v>0.76180916666666665</v>
      </c>
      <c r="U36" s="64">
        <f t="shared" si="270"/>
        <v>0.59735016666666674</v>
      </c>
      <c r="V36" s="65">
        <f t="shared" si="270"/>
        <v>12</v>
      </c>
      <c r="W36" s="20"/>
      <c r="X36" s="64">
        <f t="shared" si="217"/>
        <v>21.881640083333334</v>
      </c>
      <c r="Y36" s="40"/>
      <c r="Z36" s="41"/>
      <c r="AA36" s="64">
        <f t="shared" ref="AA36:AJ36" si="271">IF(COUNT(AA6:AA10)&lt;3,"",AVERAGE(AA6:AA10))</f>
        <v>100.88009392333333</v>
      </c>
      <c r="AB36" s="64">
        <f t="shared" si="271"/>
        <v>88.88009392333332</v>
      </c>
      <c r="AC36" s="64">
        <f t="shared" si="271"/>
        <v>68.92957826333334</v>
      </c>
      <c r="AD36" s="64">
        <f t="shared" si="271"/>
        <v>5.7499290500000004</v>
      </c>
      <c r="AE36" s="64">
        <f t="shared" si="271"/>
        <v>7.9322646066666662</v>
      </c>
      <c r="AF36" s="64">
        <f t="shared" si="271"/>
        <v>3.6172603333333333</v>
      </c>
      <c r="AG36" s="64">
        <f t="shared" si="271"/>
        <v>0.33117053333333335</v>
      </c>
      <c r="AH36" s="64">
        <f t="shared" si="271"/>
        <v>1.5868585799999999</v>
      </c>
      <c r="AI36" s="64">
        <f t="shared" si="271"/>
        <v>0.73303216333333343</v>
      </c>
      <c r="AJ36" s="65">
        <f t="shared" si="271"/>
        <v>12</v>
      </c>
      <c r="AK36" s="66">
        <f t="shared" si="224"/>
        <v>8.3036819166666671</v>
      </c>
      <c r="AL36" s="67">
        <f t="shared" si="225"/>
        <v>1</v>
      </c>
      <c r="AM36" s="67">
        <f t="shared" si="226"/>
        <v>0.25155800521300614</v>
      </c>
      <c r="AN36" s="67">
        <f t="shared" si="227"/>
        <v>3.9821765072519201E-2</v>
      </c>
      <c r="AO36" s="67">
        <f t="shared" si="228"/>
        <v>9.3629260745813833E-2</v>
      </c>
      <c r="AP36" s="67">
        <f t="shared" si="229"/>
        <v>3.4348373294444019E-2</v>
      </c>
      <c r="AQ36" s="67">
        <f t="shared" si="230"/>
        <v>4.1061677045048433E-3</v>
      </c>
      <c r="AR36" s="67">
        <f t="shared" si="231"/>
        <v>3.2877127322271618E-2</v>
      </c>
      <c r="AS36" s="67">
        <f t="shared" si="232"/>
        <v>2.5779628737485887E-2</v>
      </c>
      <c r="AT36" s="68">
        <f t="shared" si="233"/>
        <v>0.51787973304853396</v>
      </c>
      <c r="AU36" s="66">
        <f t="shared" si="234"/>
        <v>21.881640083333334</v>
      </c>
      <c r="AV36" s="67">
        <f t="shared" si="235"/>
        <v>1</v>
      </c>
      <c r="AW36" s="67">
        <f t="shared" si="236"/>
        <v>0.68328225701017198</v>
      </c>
      <c r="AX36" s="67">
        <f t="shared" si="237"/>
        <v>5.6997657579203095E-2</v>
      </c>
      <c r="AY36" s="67">
        <f t="shared" si="238"/>
        <v>7.8630622734104649E-2</v>
      </c>
      <c r="AZ36" s="67">
        <f t="shared" si="239"/>
        <v>3.585702781048531E-2</v>
      </c>
      <c r="BA36" s="67">
        <f t="shared" si="240"/>
        <v>3.2828134912821919E-3</v>
      </c>
      <c r="BB36" s="67">
        <f t="shared" si="241"/>
        <v>1.573014574318277E-2</v>
      </c>
      <c r="BC36" s="67">
        <f t="shared" si="242"/>
        <v>7.2663707459513453E-3</v>
      </c>
      <c r="BD36" s="68">
        <f t="shared" si="243"/>
        <v>0.11895310098660036</v>
      </c>
      <c r="BE36" s="66">
        <f t="shared" si="244"/>
        <v>8.3036819166666671</v>
      </c>
      <c r="BF36" s="69">
        <f t="shared" si="245"/>
        <v>8.3036819166666671</v>
      </c>
      <c r="BG36" s="69">
        <f t="shared" si="246"/>
        <v>2.0888576588799781</v>
      </c>
      <c r="BH36" s="69">
        <f t="shared" si="247"/>
        <v>0.330667270522426</v>
      </c>
      <c r="BI36" s="69">
        <f t="shared" si="248"/>
        <v>0.7774675993258825</v>
      </c>
      <c r="BJ36" s="69">
        <f t="shared" si="249"/>
        <v>0.28521796619199108</v>
      </c>
      <c r="BK36" s="69">
        <f t="shared" si="250"/>
        <v>3.4096310514697546E-2</v>
      </c>
      <c r="BL36" s="69">
        <f t="shared" si="251"/>
        <v>0.27300120761789443</v>
      </c>
      <c r="BM36" s="69">
        <f t="shared" si="252"/>
        <v>0.21406583696584192</v>
      </c>
      <c r="BN36" s="70">
        <f t="shared" si="253"/>
        <v>4.3003085743232727</v>
      </c>
      <c r="BO36" s="66">
        <f t="shared" si="254"/>
        <v>21.881640083333334</v>
      </c>
      <c r="BP36" s="69">
        <f t="shared" si="255"/>
        <v>21.881640083333334</v>
      </c>
      <c r="BQ36" s="69">
        <f t="shared" si="256"/>
        <v>14.951336423224248</v>
      </c>
      <c r="BR36" s="69">
        <f t="shared" si="257"/>
        <v>1.2472022287411983</v>
      </c>
      <c r="BS36" s="69">
        <f t="shared" si="258"/>
        <v>1.7205669861960455</v>
      </c>
      <c r="BT36" s="69">
        <f t="shared" si="259"/>
        <v>0.78461057700711345</v>
      </c>
      <c r="BU36" s="69">
        <f t="shared" si="260"/>
        <v>7.1833343276947847E-2</v>
      </c>
      <c r="BV36" s="69">
        <f t="shared" si="261"/>
        <v>0.34420138761070329</v>
      </c>
      <c r="BW36" s="69">
        <f t="shared" si="262"/>
        <v>0.15900010937496969</v>
      </c>
      <c r="BX36" s="70">
        <f t="shared" si="263"/>
        <v>2.6028889425851927</v>
      </c>
      <c r="BY36" s="71">
        <f t="shared" si="219"/>
        <v>2.9304487318840584</v>
      </c>
      <c r="BZ36" s="71">
        <f t="shared" ref="BZ36:EK36" si="272">IF(COUNT(BZ6:BZ10)&lt;3,"",AVERAGE(BZ6:BZ10))</f>
        <v>1.651979311594203</v>
      </c>
      <c r="CA36" s="71">
        <f t="shared" si="272"/>
        <v>2.9835569384057967</v>
      </c>
      <c r="CB36" s="71">
        <f t="shared" si="272"/>
        <v>1.7607488333333332</v>
      </c>
      <c r="CC36" s="71">
        <f t="shared" si="272"/>
        <v>0.66422583333333329</v>
      </c>
      <c r="CD36" s="71">
        <f t="shared" si="272"/>
        <v>9.8661250000000006E-2</v>
      </c>
      <c r="CE36" s="71">
        <f t="shared" si="272"/>
        <v>0.7345155000000001</v>
      </c>
      <c r="CF36" s="71">
        <f t="shared" si="272"/>
        <v>7.9590000000000022E-2</v>
      </c>
      <c r="CG36" s="71">
        <f t="shared" si="272"/>
        <v>9.5145666666666656E-2</v>
      </c>
      <c r="CH36" s="71">
        <f t="shared" si="272"/>
        <v>1.269682</v>
      </c>
      <c r="CI36" s="71">
        <f t="shared" si="272"/>
        <v>8.8610250000000002E-2</v>
      </c>
      <c r="CJ36" s="71">
        <f t="shared" si="272"/>
        <v>6.3671014492753626E-3</v>
      </c>
      <c r="CK36" s="71">
        <f t="shared" si="272"/>
        <v>5.6753623188405804E-5</v>
      </c>
      <c r="CL36" s="71">
        <f t="shared" si="272"/>
        <v>8.8150362318840589E-4</v>
      </c>
      <c r="CM36" s="71">
        <f t="shared" si="272"/>
        <v>5.7728224637681163E-3</v>
      </c>
      <c r="CN36" s="71">
        <f t="shared" si="272"/>
        <v>0.13904583333333331</v>
      </c>
      <c r="CO36" s="71">
        <f t="shared" si="272"/>
        <v>4.2253333333333337E-2</v>
      </c>
      <c r="CP36" s="71">
        <f t="shared" si="272"/>
        <v>1.83E-3</v>
      </c>
      <c r="CQ36" s="71">
        <f t="shared" si="272"/>
        <v>4.3774999999999977E-3</v>
      </c>
      <c r="CR36" s="71">
        <f t="shared" si="272"/>
        <v>7.9215833333333346E-2</v>
      </c>
      <c r="CS36" s="71">
        <f t="shared" si="272"/>
        <v>0.15426250000000002</v>
      </c>
      <c r="CT36" s="71">
        <f t="shared" si="272"/>
        <v>9.6619999999999998E-2</v>
      </c>
      <c r="CU36" s="71">
        <f t="shared" si="272"/>
        <v>9.938749999999999E-2</v>
      </c>
      <c r="CV36" s="71">
        <f t="shared" si="272"/>
        <v>0.43386333333333332</v>
      </c>
      <c r="CW36" s="71">
        <f t="shared" si="272"/>
        <v>5.2289166666666664E-2</v>
      </c>
      <c r="CX36" s="71">
        <f t="shared" si="272"/>
        <v>1.1683764492753622E-2</v>
      </c>
      <c r="CY36" s="71">
        <f t="shared" si="272"/>
        <v>3.3568840579710141E-5</v>
      </c>
      <c r="CZ36" s="71">
        <f t="shared" si="272"/>
        <v>2.0347463768115941E-4</v>
      </c>
      <c r="DA36" s="71">
        <f t="shared" si="272"/>
        <v>6.2616775362318838E-3</v>
      </c>
      <c r="DB36" s="71">
        <f t="shared" si="272"/>
        <v>6.5728260869565218E-4</v>
      </c>
      <c r="DC36" s="71">
        <f t="shared" si="272"/>
        <v>1.0470721014492753E-2</v>
      </c>
      <c r="DD36" s="71">
        <f t="shared" si="272"/>
        <v>2.4975362318840585E-4</v>
      </c>
      <c r="DE36" s="71">
        <f t="shared" si="272"/>
        <v>2.0954710144927536E-4</v>
      </c>
      <c r="DF36" s="71">
        <f t="shared" si="272"/>
        <v>7.6501666666666662E-2</v>
      </c>
      <c r="DG36" s="71">
        <f t="shared" si="272"/>
        <v>5.799166666666666E-3</v>
      </c>
      <c r="DH36" s="71">
        <f t="shared" si="272"/>
        <v>1.3616666666666665E-4</v>
      </c>
      <c r="DI36" s="71">
        <f t="shared" si="272"/>
        <v>1.2794478260869564E-2</v>
      </c>
      <c r="DJ36" s="71">
        <f t="shared" si="272"/>
        <v>5.6880434782608697E-5</v>
      </c>
      <c r="DK36" s="71">
        <f t="shared" si="272"/>
        <v>6.6771739130434783E-5</v>
      </c>
      <c r="DL36" s="71">
        <f t="shared" si="272"/>
        <v>2.0878952898550726E-2</v>
      </c>
      <c r="DM36" s="71">
        <f t="shared" si="272"/>
        <v>4.4358173913043489E-2</v>
      </c>
      <c r="DN36" s="71">
        <f t="shared" si="272"/>
        <v>1.1685869565217391E-4</v>
      </c>
      <c r="DO36" s="71">
        <f t="shared" si="272"/>
        <v>0.42717499999999997</v>
      </c>
      <c r="DP36" s="71">
        <f t="shared" si="272"/>
        <v>0.1610546847826087</v>
      </c>
      <c r="DQ36" s="71">
        <f t="shared" si="272"/>
        <v>6.2706521739130429E-4</v>
      </c>
      <c r="DR36" s="71">
        <f t="shared" si="272"/>
        <v>4.4191666666666668E-4</v>
      </c>
      <c r="DS36" s="71">
        <f t="shared" si="272"/>
        <v>2.5000942028985504E-3</v>
      </c>
      <c r="DT36" s="71">
        <f t="shared" si="272"/>
        <v>1.6181159420289855E-5</v>
      </c>
      <c r="DU36" s="72">
        <f t="shared" si="272"/>
        <v>189.55189849999999</v>
      </c>
      <c r="DV36" s="73">
        <f t="shared" si="272"/>
        <v>12.722228833333334</v>
      </c>
      <c r="DW36" s="71">
        <f t="shared" si="272"/>
        <v>10.042419233333334</v>
      </c>
      <c r="DX36" s="71">
        <f t="shared" si="272"/>
        <v>12.487195355072462</v>
      </c>
      <c r="DY36" s="71">
        <f t="shared" si="272"/>
        <v>10.062038733333335</v>
      </c>
      <c r="DZ36" s="71">
        <f t="shared" si="272"/>
        <v>6.2718596633333332</v>
      </c>
      <c r="EA36" s="71">
        <f t="shared" si="272"/>
        <v>0.60082879666666666</v>
      </c>
      <c r="EB36" s="71">
        <f t="shared" si="272"/>
        <v>2.3850736199999996</v>
      </c>
      <c r="EC36" s="71">
        <f t="shared" si="272"/>
        <v>0.36172603333333331</v>
      </c>
      <c r="ED36" s="71">
        <f t="shared" si="272"/>
        <v>0.33117053333333335</v>
      </c>
      <c r="EE36" s="71">
        <f t="shared" si="272"/>
        <v>2.6447642733333336</v>
      </c>
      <c r="EF36" s="71">
        <f t="shared" si="272"/>
        <v>0.11137943333333336</v>
      </c>
      <c r="EG36" s="71">
        <f t="shared" si="272"/>
        <v>1.6054296666666669E-2</v>
      </c>
      <c r="EH36" s="71">
        <f t="shared" si="272"/>
        <v>2.6322999999999999E-4</v>
      </c>
      <c r="EI36" s="71">
        <f t="shared" si="272"/>
        <v>2.5441766666666663E-3</v>
      </c>
      <c r="EJ36" s="71">
        <f t="shared" si="272"/>
        <v>1.9616500000000002E-2</v>
      </c>
      <c r="EK36" s="71">
        <f t="shared" si="272"/>
        <v>0.58399196666666664</v>
      </c>
      <c r="EL36" s="71">
        <f t="shared" ref="EL36:FR36" si="273">IF(COUNT(EL6:EL10)&lt;3,"",AVERAGE(EL6:EL10))</f>
        <v>7.4664333333333333E-2</v>
      </c>
      <c r="EM36" s="71">
        <f t="shared" si="273"/>
        <v>3.5309333333333323E-3</v>
      </c>
      <c r="EN36" s="71">
        <f t="shared" si="273"/>
        <v>7.4302033333333337E-2</v>
      </c>
      <c r="EO36" s="71">
        <f t="shared" si="273"/>
        <v>0.32797540000000003</v>
      </c>
      <c r="EP36" s="71">
        <f t="shared" si="273"/>
        <v>0.33075470000000007</v>
      </c>
      <c r="EQ36" s="71">
        <f t="shared" si="273"/>
        <v>0.33139956666666659</v>
      </c>
      <c r="ER36" s="71">
        <f t="shared" si="273"/>
        <v>0.29418686666666666</v>
      </c>
      <c r="ES36" s="71">
        <f t="shared" si="273"/>
        <v>1.3586185666666668</v>
      </c>
      <c r="ET36" s="71">
        <f t="shared" si="273"/>
        <v>3.0974601449275364E-2</v>
      </c>
      <c r="EU36" s="71">
        <f t="shared" si="273"/>
        <v>7.3726666666666673E-5</v>
      </c>
      <c r="EV36" s="71">
        <f t="shared" si="273"/>
        <v>6.6429999999999999E-5</v>
      </c>
      <c r="EW36" s="71">
        <f t="shared" si="273"/>
        <v>7.3711666666666665E-4</v>
      </c>
      <c r="EX36" s="71">
        <f t="shared" si="273"/>
        <v>2.1903716666666666E-2</v>
      </c>
      <c r="EY36" s="71">
        <f t="shared" si="273"/>
        <v>1.9344433333333335E-3</v>
      </c>
      <c r="EZ36" s="71">
        <f t="shared" si="273"/>
        <v>1.6065010000000001E-2</v>
      </c>
      <c r="FA36" s="71">
        <f t="shared" si="273"/>
        <v>6.4432000000000009E-4</v>
      </c>
      <c r="FB36" s="71">
        <f t="shared" si="273"/>
        <v>8.7970999999999991E-4</v>
      </c>
      <c r="FC36" s="71">
        <f t="shared" si="273"/>
        <v>0.46985257246376816</v>
      </c>
      <c r="FD36" s="71">
        <f t="shared" si="273"/>
        <v>1.3782572463768118E-2</v>
      </c>
      <c r="FE36" s="71">
        <f t="shared" si="273"/>
        <v>0</v>
      </c>
      <c r="FF36" s="71">
        <f t="shared" si="273"/>
        <v>3.5521669999999998E-2</v>
      </c>
      <c r="FG36" s="71">
        <f t="shared" si="273"/>
        <v>1.1696666666666665E-4</v>
      </c>
      <c r="FH36" s="71">
        <f t="shared" si="273"/>
        <v>8.061633333333332E-4</v>
      </c>
      <c r="FI36" s="71">
        <f t="shared" si="273"/>
        <v>8.167435666666667E-2</v>
      </c>
      <c r="FJ36" s="71">
        <f t="shared" si="273"/>
        <v>0.16057487666666667</v>
      </c>
      <c r="FK36" s="71">
        <f t="shared" si="273"/>
        <v>3.0827666666666671E-4</v>
      </c>
      <c r="FL36" s="71">
        <f t="shared" si="273"/>
        <v>4.3396751449275364</v>
      </c>
      <c r="FM36" s="71">
        <f t="shared" si="273"/>
        <v>1.5166100133333333</v>
      </c>
      <c r="FN36" s="71">
        <f t="shared" si="273"/>
        <v>1.8414433333333335E-3</v>
      </c>
      <c r="FO36" s="71">
        <f t="shared" si="273"/>
        <v>1.8865333333333331E-3</v>
      </c>
      <c r="FP36" s="71">
        <f t="shared" si="273"/>
        <v>5.3949033333333344E-3</v>
      </c>
      <c r="FQ36" s="71">
        <f t="shared" si="273"/>
        <v>3.6966666666666666E-5</v>
      </c>
      <c r="FR36" s="72">
        <f t="shared" si="273"/>
        <v>49.435460866666666</v>
      </c>
    </row>
    <row r="37" spans="1:174" x14ac:dyDescent="0.2">
      <c r="A37" s="62" t="str">
        <f t="shared" si="213"/>
        <v>ACAD1</v>
      </c>
      <c r="B37" s="63" t="s">
        <v>82</v>
      </c>
      <c r="C37" s="20"/>
      <c r="D37" s="41"/>
      <c r="E37" s="41"/>
      <c r="F37" s="41"/>
      <c r="G37" s="41"/>
      <c r="H37" s="41"/>
      <c r="I37" s="20"/>
      <c r="J37" s="64">
        <f t="shared" si="214"/>
        <v>8.1024369166666652</v>
      </c>
      <c r="K37" s="40"/>
      <c r="L37" s="41"/>
      <c r="M37" s="64">
        <f t="shared" si="215"/>
        <v>22.725327666666669</v>
      </c>
      <c r="N37" s="64">
        <f t="shared" ref="N37:V37" si="274">IF(COUNT(N7:N11)&lt;3,"",AVERAGE(N7:N11))</f>
        <v>10.725327666666665</v>
      </c>
      <c r="O37" s="64">
        <f t="shared" si="274"/>
        <v>5.4424995833333325</v>
      </c>
      <c r="P37" s="64">
        <f t="shared" si="274"/>
        <v>0.84078316666666664</v>
      </c>
      <c r="Q37" s="64">
        <f t="shared" si="274"/>
        <v>2.1460670833333331</v>
      </c>
      <c r="R37" s="64">
        <f t="shared" si="274"/>
        <v>0.75372499999999998</v>
      </c>
      <c r="S37" s="64">
        <f t="shared" si="274"/>
        <v>9.3017499999999989E-2</v>
      </c>
      <c r="T37" s="64">
        <f t="shared" si="274"/>
        <v>0.82108899999999996</v>
      </c>
      <c r="U37" s="64">
        <f t="shared" si="274"/>
        <v>0.6281471666666667</v>
      </c>
      <c r="V37" s="65">
        <f t="shared" si="274"/>
        <v>12</v>
      </c>
      <c r="W37" s="20"/>
      <c r="X37" s="64">
        <f t="shared" si="217"/>
        <v>21.212178133333332</v>
      </c>
      <c r="Y37" s="40"/>
      <c r="Z37" s="41"/>
      <c r="AA37" s="64">
        <f t="shared" ref="AA37:AJ37" si="275">IF(COUNT(AA7:AA11)&lt;3,"",AVERAGE(AA7:AA11))</f>
        <v>92.15606975</v>
      </c>
      <c r="AB37" s="64">
        <f t="shared" si="275"/>
        <v>80.15606975</v>
      </c>
      <c r="AC37" s="64">
        <f t="shared" si="275"/>
        <v>61.465502069999999</v>
      </c>
      <c r="AD37" s="64">
        <f t="shared" si="275"/>
        <v>5.4300508333333344</v>
      </c>
      <c r="AE37" s="64">
        <f t="shared" si="275"/>
        <v>7.215026233333333</v>
      </c>
      <c r="AF37" s="64">
        <f t="shared" si="275"/>
        <v>3.213719666666667</v>
      </c>
      <c r="AG37" s="64">
        <f t="shared" si="275"/>
        <v>0.3063241166666667</v>
      </c>
      <c r="AH37" s="64">
        <f t="shared" si="275"/>
        <v>1.6987822400000003</v>
      </c>
      <c r="AI37" s="64">
        <f t="shared" si="275"/>
        <v>0.82666460333333325</v>
      </c>
      <c r="AJ37" s="65">
        <f t="shared" si="275"/>
        <v>12</v>
      </c>
      <c r="AK37" s="66">
        <f t="shared" si="224"/>
        <v>8.1024369166666652</v>
      </c>
      <c r="AL37" s="67">
        <f t="shared" si="225"/>
        <v>1</v>
      </c>
      <c r="AM37" s="67">
        <f t="shared" si="226"/>
        <v>0.23949047790040659</v>
      </c>
      <c r="AN37" s="67">
        <f t="shared" si="227"/>
        <v>3.6997625688800113E-2</v>
      </c>
      <c r="AO37" s="67">
        <f t="shared" si="228"/>
        <v>9.443503366867477E-2</v>
      </c>
      <c r="AP37" s="67">
        <f t="shared" si="229"/>
        <v>3.3166738497925286E-2</v>
      </c>
      <c r="AQ37" s="67">
        <f t="shared" si="230"/>
        <v>4.0931203001502731E-3</v>
      </c>
      <c r="AR37" s="67">
        <f t="shared" si="231"/>
        <v>3.6131008188030084E-2</v>
      </c>
      <c r="AS37" s="67">
        <f t="shared" si="232"/>
        <v>2.7640840910207336E-2</v>
      </c>
      <c r="AT37" s="68">
        <f t="shared" si="233"/>
        <v>0.52804519151561036</v>
      </c>
      <c r="AU37" s="66">
        <f t="shared" si="234"/>
        <v>21.212178133333332</v>
      </c>
      <c r="AV37" s="67">
        <f t="shared" si="235"/>
        <v>1</v>
      </c>
      <c r="AW37" s="67">
        <f t="shared" si="236"/>
        <v>0.66697182547761591</v>
      </c>
      <c r="AX37" s="67">
        <f t="shared" si="237"/>
        <v>5.8922335208781346E-2</v>
      </c>
      <c r="AY37" s="67">
        <f t="shared" si="238"/>
        <v>7.8291383876354315E-2</v>
      </c>
      <c r="AZ37" s="67">
        <f t="shared" si="239"/>
        <v>3.4872577307005513E-2</v>
      </c>
      <c r="BA37" s="67">
        <f t="shared" si="240"/>
        <v>3.3239711447944718E-3</v>
      </c>
      <c r="BB37" s="67">
        <f t="shared" si="241"/>
        <v>1.8433753138653142E-2</v>
      </c>
      <c r="BC37" s="67">
        <f t="shared" si="242"/>
        <v>8.9702675643167085E-3</v>
      </c>
      <c r="BD37" s="68">
        <f t="shared" si="243"/>
        <v>0.1302138864271607</v>
      </c>
      <c r="BE37" s="66">
        <f t="shared" si="244"/>
        <v>8.1024369166666652</v>
      </c>
      <c r="BF37" s="69">
        <f t="shared" si="245"/>
        <v>8.1024369166666652</v>
      </c>
      <c r="BG37" s="69">
        <f t="shared" si="246"/>
        <v>1.9404564893303966</v>
      </c>
      <c r="BH37" s="69">
        <f t="shared" si="247"/>
        <v>0.29977092820994899</v>
      </c>
      <c r="BI37" s="69">
        <f t="shared" si="248"/>
        <v>0.76515390302372988</v>
      </c>
      <c r="BJ37" s="69">
        <f t="shared" si="249"/>
        <v>0.26873140641101934</v>
      </c>
      <c r="BK37" s="69">
        <f t="shared" si="250"/>
        <v>3.3164249024295316E-2</v>
      </c>
      <c r="BL37" s="69">
        <f t="shared" si="251"/>
        <v>0.29274921457908049</v>
      </c>
      <c r="BM37" s="69">
        <f t="shared" si="252"/>
        <v>0.22395816979857416</v>
      </c>
      <c r="BN37" s="70">
        <f t="shared" si="253"/>
        <v>4.2784528534044011</v>
      </c>
      <c r="BO37" s="66">
        <f t="shared" si="254"/>
        <v>21.212178133333332</v>
      </c>
      <c r="BP37" s="69">
        <f t="shared" si="255"/>
        <v>21.212178133333332</v>
      </c>
      <c r="BQ37" s="69">
        <f t="shared" si="256"/>
        <v>14.147925171945699</v>
      </c>
      <c r="BR37" s="69">
        <f t="shared" si="257"/>
        <v>1.2498710704806484</v>
      </c>
      <c r="BS37" s="69">
        <f t="shared" si="258"/>
        <v>1.6607307810904088</v>
      </c>
      <c r="BT37" s="69">
        <f t="shared" si="259"/>
        <v>0.73972332180463851</v>
      </c>
      <c r="BU37" s="69">
        <f t="shared" si="260"/>
        <v>7.0508668033440261E-2</v>
      </c>
      <c r="BV37" s="69">
        <f t="shared" si="261"/>
        <v>0.39102005524300282</v>
      </c>
      <c r="BW37" s="69">
        <f t="shared" si="262"/>
        <v>0.19027891347794812</v>
      </c>
      <c r="BX37" s="70">
        <f t="shared" si="263"/>
        <v>2.7621201543265679</v>
      </c>
      <c r="BY37" s="71">
        <f t="shared" si="219"/>
        <v>2.9831736594202898</v>
      </c>
      <c r="BZ37" s="71">
        <f t="shared" ref="BZ37:EK37" si="276">IF(COUNT(BZ7:BZ11)&lt;3,"",AVERAGE(BZ7:BZ11))</f>
        <v>1.6136276449275364</v>
      </c>
      <c r="CA37" s="71">
        <f t="shared" si="276"/>
        <v>3.0216093659420284</v>
      </c>
      <c r="CB37" s="71">
        <f t="shared" si="276"/>
        <v>1.6975256666666667</v>
      </c>
      <c r="CC37" s="71">
        <f t="shared" si="276"/>
        <v>0.61850474999999994</v>
      </c>
      <c r="CD37" s="71">
        <f t="shared" si="276"/>
        <v>8.9695833333333336E-2</v>
      </c>
      <c r="CE37" s="71">
        <f t="shared" si="276"/>
        <v>0.7260795000000001</v>
      </c>
      <c r="CF37" s="71">
        <f t="shared" si="276"/>
        <v>7.5372500000000009E-2</v>
      </c>
      <c r="CG37" s="71">
        <f t="shared" si="276"/>
        <v>9.3017499999999989E-2</v>
      </c>
      <c r="CH37" s="71">
        <f t="shared" si="276"/>
        <v>1.3684817500000002</v>
      </c>
      <c r="CI37" s="71">
        <f t="shared" si="276"/>
        <v>9.4854833333333347E-2</v>
      </c>
      <c r="CJ37" s="71">
        <f t="shared" si="276"/>
        <v>6.8433514492753618E-3</v>
      </c>
      <c r="CK37" s="71">
        <f t="shared" si="276"/>
        <v>5.9420289855072477E-5</v>
      </c>
      <c r="CL37" s="71">
        <f t="shared" si="276"/>
        <v>8.9392028985507254E-4</v>
      </c>
      <c r="CM37" s="71">
        <f t="shared" si="276"/>
        <v>5.8069057971014502E-3</v>
      </c>
      <c r="CN37" s="71">
        <f t="shared" si="276"/>
        <v>0.14622333333333332</v>
      </c>
      <c r="CO37" s="71">
        <f t="shared" si="276"/>
        <v>3.8960000000000009E-2</v>
      </c>
      <c r="CP37" s="71">
        <f t="shared" si="276"/>
        <v>1.0391666666666665E-3</v>
      </c>
      <c r="CQ37" s="71">
        <f t="shared" si="276"/>
        <v>-7.8750000000000174E-4</v>
      </c>
      <c r="CR37" s="71">
        <f t="shared" si="276"/>
        <v>8.4045833333333347E-2</v>
      </c>
      <c r="CS37" s="71">
        <f t="shared" si="276"/>
        <v>0.15101083333333337</v>
      </c>
      <c r="CT37" s="71">
        <f t="shared" si="276"/>
        <v>9.348999999999999E-2</v>
      </c>
      <c r="CU37" s="71">
        <f t="shared" si="276"/>
        <v>0.10631583333333332</v>
      </c>
      <c r="CV37" s="71">
        <f t="shared" si="276"/>
        <v>0.43407499999999999</v>
      </c>
      <c r="CW37" s="71">
        <f t="shared" si="276"/>
        <v>5.4346666666666668E-2</v>
      </c>
      <c r="CX37" s="71">
        <f t="shared" si="276"/>
        <v>1.0515514492753624E-2</v>
      </c>
      <c r="CY37" s="71">
        <f t="shared" si="276"/>
        <v>3.2402173913043477E-5</v>
      </c>
      <c r="CZ37" s="71">
        <f t="shared" si="276"/>
        <v>2.0722463768115939E-4</v>
      </c>
      <c r="DA37" s="71">
        <f t="shared" si="276"/>
        <v>6.2110942028985516E-3</v>
      </c>
      <c r="DB37" s="71">
        <f t="shared" si="276"/>
        <v>6.5986594202898546E-4</v>
      </c>
      <c r="DC37" s="71">
        <f t="shared" si="276"/>
        <v>9.2217210144927529E-3</v>
      </c>
      <c r="DD37" s="71">
        <f t="shared" si="276"/>
        <v>2.5317028985507244E-4</v>
      </c>
      <c r="DE37" s="71">
        <f t="shared" si="276"/>
        <v>1.9313043478260872E-4</v>
      </c>
      <c r="DF37" s="71">
        <f t="shared" si="276"/>
        <v>6.9596666666666668E-2</v>
      </c>
      <c r="DG37" s="71">
        <f t="shared" si="276"/>
        <v>3.2691666666666659E-3</v>
      </c>
      <c r="DH37" s="71">
        <f t="shared" si="276"/>
        <v>2.3583333333333334E-4</v>
      </c>
      <c r="DI37" s="71">
        <f t="shared" si="276"/>
        <v>1.279764492753623E-2</v>
      </c>
      <c r="DJ37" s="71">
        <f t="shared" si="276"/>
        <v>6.2130434782608696E-5</v>
      </c>
      <c r="DK37" s="71">
        <f t="shared" si="276"/>
        <v>6.6105072463768132E-5</v>
      </c>
      <c r="DL37" s="71">
        <f t="shared" si="276"/>
        <v>1.9955202898550725E-2</v>
      </c>
      <c r="DM37" s="71">
        <f t="shared" si="276"/>
        <v>3.9645507246376811E-2</v>
      </c>
      <c r="DN37" s="71">
        <f t="shared" si="276"/>
        <v>1.2369202898550725E-4</v>
      </c>
      <c r="DO37" s="71">
        <f t="shared" si="276"/>
        <v>0.39770083333333334</v>
      </c>
      <c r="DP37" s="71">
        <f t="shared" si="276"/>
        <v>0.15008010144927536</v>
      </c>
      <c r="DQ37" s="71">
        <f t="shared" si="276"/>
        <v>5.841485507246376E-4</v>
      </c>
      <c r="DR37" s="71">
        <f t="shared" si="276"/>
        <v>3.6716666666666668E-4</v>
      </c>
      <c r="DS37" s="71">
        <f t="shared" si="276"/>
        <v>2.4655942028985502E-3</v>
      </c>
      <c r="DT37" s="71">
        <f t="shared" si="276"/>
        <v>2.1514492753623187E-5</v>
      </c>
      <c r="DU37" s="72">
        <f t="shared" si="276"/>
        <v>193.96600225</v>
      </c>
      <c r="DV37" s="73">
        <f t="shared" si="276"/>
        <v>12.109014766666666</v>
      </c>
      <c r="DW37" s="71">
        <f t="shared" si="276"/>
        <v>9.2405593333333336</v>
      </c>
      <c r="DX37" s="71">
        <f t="shared" si="276"/>
        <v>11.928161925072462</v>
      </c>
      <c r="DY37" s="71">
        <f t="shared" si="276"/>
        <v>9.2314016000000017</v>
      </c>
      <c r="DZ37" s="71">
        <f t="shared" si="276"/>
        <v>5.7010353399999998</v>
      </c>
      <c r="EA37" s="71">
        <f t="shared" si="276"/>
        <v>0.5617624566666668</v>
      </c>
      <c r="EB37" s="71">
        <f t="shared" si="276"/>
        <v>2.2157714400000001</v>
      </c>
      <c r="EC37" s="71">
        <f t="shared" si="276"/>
        <v>0.32137196666666668</v>
      </c>
      <c r="ED37" s="71">
        <f t="shared" si="276"/>
        <v>0.3063241166666667</v>
      </c>
      <c r="EE37" s="71">
        <f t="shared" si="276"/>
        <v>2.8313037066666666</v>
      </c>
      <c r="EF37" s="71">
        <f t="shared" si="276"/>
        <v>0.12513604333333336</v>
      </c>
      <c r="EG37" s="71">
        <f t="shared" si="276"/>
        <v>1.2590569999999999E-2</v>
      </c>
      <c r="EH37" s="71">
        <f t="shared" si="276"/>
        <v>2.5077666666666667E-4</v>
      </c>
      <c r="EI37" s="71">
        <f t="shared" si="276"/>
        <v>2.4096300000000003E-3</v>
      </c>
      <c r="EJ37" s="71">
        <f t="shared" si="276"/>
        <v>1.8609133333333333E-2</v>
      </c>
      <c r="EK37" s="71">
        <f t="shared" si="276"/>
        <v>0.619973</v>
      </c>
      <c r="EL37" s="71">
        <f t="shared" ref="EL37:FR37" si="277">IF(COUNT(EL7:EL11)&lt;3,"",AVERAGE(EL7:EL11))</f>
        <v>6.4412466666666668E-2</v>
      </c>
      <c r="EM37" s="71">
        <f t="shared" si="277"/>
        <v>1.4093666666666665E-3</v>
      </c>
      <c r="EN37" s="71">
        <f t="shared" si="277"/>
        <v>6.0483600000000005E-2</v>
      </c>
      <c r="EO37" s="71">
        <f t="shared" si="277"/>
        <v>0.32243436666666664</v>
      </c>
      <c r="EP37" s="71">
        <f t="shared" si="277"/>
        <v>0.26727853333333335</v>
      </c>
      <c r="EQ37" s="71">
        <f t="shared" si="277"/>
        <v>0.26596876666666669</v>
      </c>
      <c r="ER37" s="71">
        <f t="shared" si="277"/>
        <v>0.35701573333333336</v>
      </c>
      <c r="ES37" s="71">
        <f t="shared" si="277"/>
        <v>1.2731809999999999</v>
      </c>
      <c r="ET37" s="71">
        <f t="shared" si="277"/>
        <v>7.2803801449275368E-2</v>
      </c>
      <c r="EU37" s="71">
        <f t="shared" si="277"/>
        <v>7.0560000000000002E-5</v>
      </c>
      <c r="EV37" s="71">
        <f t="shared" si="277"/>
        <v>7.8063333333333335E-5</v>
      </c>
      <c r="EW37" s="71">
        <f t="shared" si="277"/>
        <v>7.2418000000000005E-4</v>
      </c>
      <c r="EX37" s="71">
        <f t="shared" si="277"/>
        <v>2.034445E-2</v>
      </c>
      <c r="EY37" s="71">
        <f t="shared" si="277"/>
        <v>1.77881E-3</v>
      </c>
      <c r="EZ37" s="71">
        <f t="shared" si="277"/>
        <v>1.6211676666666668E-2</v>
      </c>
      <c r="FA37" s="71">
        <f t="shared" si="277"/>
        <v>5.8087000000000004E-4</v>
      </c>
      <c r="FB37" s="71">
        <f t="shared" si="277"/>
        <v>8.2682999999999997E-4</v>
      </c>
      <c r="FC37" s="71">
        <f t="shared" si="277"/>
        <v>0.43974773913043474</v>
      </c>
      <c r="FD37" s="71">
        <f t="shared" si="277"/>
        <v>8.8846057971014494E-3</v>
      </c>
      <c r="FE37" s="71">
        <f t="shared" si="277"/>
        <v>0</v>
      </c>
      <c r="FF37" s="71">
        <f t="shared" si="277"/>
        <v>3.2774593333333338E-2</v>
      </c>
      <c r="FG37" s="71">
        <f t="shared" si="277"/>
        <v>1.1665E-4</v>
      </c>
      <c r="FH37" s="71">
        <f t="shared" si="277"/>
        <v>7.3314666666666659E-4</v>
      </c>
      <c r="FI37" s="71">
        <f t="shared" si="277"/>
        <v>7.7543803333333342E-2</v>
      </c>
      <c r="FJ37" s="71">
        <f t="shared" si="277"/>
        <v>0.12427804666666667</v>
      </c>
      <c r="FK37" s="71">
        <f t="shared" si="277"/>
        <v>3.1186333333333333E-4</v>
      </c>
      <c r="FL37" s="71">
        <f t="shared" si="277"/>
        <v>3.9277108782608692</v>
      </c>
      <c r="FM37" s="71">
        <f t="shared" si="277"/>
        <v>1.3788571533333331</v>
      </c>
      <c r="FN37" s="71">
        <f t="shared" si="277"/>
        <v>1.6725933333333332E-3</v>
      </c>
      <c r="FO37" s="71">
        <f t="shared" si="277"/>
        <v>1.7479233333333333E-3</v>
      </c>
      <c r="FP37" s="71">
        <f t="shared" si="277"/>
        <v>4.9651600000000006E-3</v>
      </c>
      <c r="FQ37" s="71">
        <f t="shared" si="277"/>
        <v>4.3310000000000004E-5</v>
      </c>
      <c r="FR37" s="72">
        <f t="shared" si="277"/>
        <v>52.161713550000002</v>
      </c>
    </row>
    <row r="38" spans="1:174" x14ac:dyDescent="0.2">
      <c r="A38" s="62" t="str">
        <f t="shared" si="213"/>
        <v>ACAD1</v>
      </c>
      <c r="B38" s="63" t="s">
        <v>69</v>
      </c>
      <c r="C38" s="20"/>
      <c r="D38" s="41"/>
      <c r="E38" s="41"/>
      <c r="F38" s="41"/>
      <c r="G38" s="41"/>
      <c r="H38" s="41"/>
      <c r="I38" s="20"/>
      <c r="J38" s="64">
        <f t="shared" si="214"/>
        <v>7.7740733333333321</v>
      </c>
      <c r="K38" s="40"/>
      <c r="L38" s="41"/>
      <c r="M38" s="64">
        <f t="shared" si="215"/>
        <v>22.017526333333333</v>
      </c>
      <c r="N38" s="64">
        <f t="shared" ref="N38:V38" si="278">IF(COUNT(N8:N12)&lt;3,"",AVERAGE(N8:N12))</f>
        <v>10.017526333333333</v>
      </c>
      <c r="O38" s="64">
        <f t="shared" si="278"/>
        <v>5.0561462499999994</v>
      </c>
      <c r="P38" s="64">
        <f t="shared" si="278"/>
        <v>0.75506125000000002</v>
      </c>
      <c r="Q38" s="64">
        <f t="shared" si="278"/>
        <v>1.9328824999999994</v>
      </c>
      <c r="R38" s="64">
        <f t="shared" si="278"/>
        <v>0.69559166666666672</v>
      </c>
      <c r="S38" s="64">
        <f t="shared" si="278"/>
        <v>8.6400166666666653E-2</v>
      </c>
      <c r="T38" s="64">
        <f t="shared" si="278"/>
        <v>0.84530724999999995</v>
      </c>
      <c r="U38" s="64">
        <f t="shared" si="278"/>
        <v>0.64613808333333345</v>
      </c>
      <c r="V38" s="65">
        <f t="shared" si="278"/>
        <v>12</v>
      </c>
      <c r="W38" s="20"/>
      <c r="X38" s="64">
        <f t="shared" si="217"/>
        <v>20.578359173333332</v>
      </c>
      <c r="Y38" s="40"/>
      <c r="Z38" s="41"/>
      <c r="AA38" s="64">
        <f t="shared" ref="AA38:AJ38" si="279">IF(COUNT(AA8:AA12)&lt;3,"",AVERAGE(AA8:AA12))</f>
        <v>87.052835510000008</v>
      </c>
      <c r="AB38" s="64">
        <f t="shared" si="279"/>
        <v>75.052835510000008</v>
      </c>
      <c r="AC38" s="64">
        <f t="shared" si="279"/>
        <v>57.648048230000008</v>
      </c>
      <c r="AD38" s="64">
        <f t="shared" si="279"/>
        <v>4.787988433333334</v>
      </c>
      <c r="AE38" s="64">
        <f t="shared" si="279"/>
        <v>6.8717682333333325</v>
      </c>
      <c r="AF38" s="64">
        <f t="shared" si="279"/>
        <v>3.0058396666666662</v>
      </c>
      <c r="AG38" s="64">
        <f t="shared" si="279"/>
        <v>0.29732963666666673</v>
      </c>
      <c r="AH38" s="64">
        <f t="shared" si="279"/>
        <v>1.7246456800000001</v>
      </c>
      <c r="AI38" s="64">
        <f t="shared" si="279"/>
        <v>0.7172161233333334</v>
      </c>
      <c r="AJ38" s="65">
        <f t="shared" si="279"/>
        <v>12</v>
      </c>
      <c r="AK38" s="66">
        <f t="shared" si="224"/>
        <v>7.7740733333333321</v>
      </c>
      <c r="AL38" s="67">
        <f t="shared" si="225"/>
        <v>1</v>
      </c>
      <c r="AM38" s="67">
        <f t="shared" si="226"/>
        <v>0.22964188498983512</v>
      </c>
      <c r="AN38" s="67">
        <f t="shared" si="227"/>
        <v>3.4293645824185003E-2</v>
      </c>
      <c r="AO38" s="67">
        <f t="shared" si="228"/>
        <v>8.7788358725554058E-2</v>
      </c>
      <c r="AP38" s="67">
        <f t="shared" si="229"/>
        <v>3.159263470999369E-2</v>
      </c>
      <c r="AQ38" s="67">
        <f t="shared" si="230"/>
        <v>3.9241541197051512E-3</v>
      </c>
      <c r="AR38" s="67">
        <f t="shared" si="231"/>
        <v>3.8392471397672448E-2</v>
      </c>
      <c r="AS38" s="67">
        <f t="shared" si="232"/>
        <v>2.9346533918077605E-2</v>
      </c>
      <c r="AT38" s="68">
        <f t="shared" si="233"/>
        <v>0.54502035416361261</v>
      </c>
      <c r="AU38" s="66">
        <f t="shared" si="234"/>
        <v>20.578359173333332</v>
      </c>
      <c r="AV38" s="67">
        <f t="shared" si="235"/>
        <v>1</v>
      </c>
      <c r="AW38" s="67">
        <f t="shared" si="236"/>
        <v>0.6622190752577819</v>
      </c>
      <c r="AX38" s="67">
        <f t="shared" si="237"/>
        <v>5.5000947473828395E-2</v>
      </c>
      <c r="AY38" s="67">
        <f t="shared" si="238"/>
        <v>7.8937902402316962E-2</v>
      </c>
      <c r="AZ38" s="67">
        <f t="shared" si="239"/>
        <v>3.4528911655282921E-2</v>
      </c>
      <c r="BA38" s="67">
        <f t="shared" si="240"/>
        <v>3.4155077766824908E-3</v>
      </c>
      <c r="BB38" s="67">
        <f t="shared" si="241"/>
        <v>1.9811481956861533E-2</v>
      </c>
      <c r="BC38" s="67">
        <f t="shared" si="242"/>
        <v>8.238859988092458E-3</v>
      </c>
      <c r="BD38" s="68">
        <f t="shared" si="243"/>
        <v>0.13784731915620974</v>
      </c>
      <c r="BE38" s="66">
        <f t="shared" si="244"/>
        <v>7.7740733333333321</v>
      </c>
      <c r="BF38" s="69">
        <f t="shared" si="245"/>
        <v>7.7740733333333321</v>
      </c>
      <c r="BG38" s="69">
        <f t="shared" si="246"/>
        <v>1.7852528543158772</v>
      </c>
      <c r="BH38" s="69">
        <f t="shared" si="247"/>
        <v>0.26660131750457461</v>
      </c>
      <c r="BI38" s="69">
        <f t="shared" si="248"/>
        <v>0.68247313854543035</v>
      </c>
      <c r="BJ38" s="69">
        <f t="shared" si="249"/>
        <v>0.24560345902870298</v>
      </c>
      <c r="BK38" s="69">
        <f t="shared" si="250"/>
        <v>3.0506661897889951E-2</v>
      </c>
      <c r="BL38" s="69">
        <f t="shared" si="251"/>
        <v>0.29846588809340807</v>
      </c>
      <c r="BM38" s="69">
        <f t="shared" si="252"/>
        <v>0.22814210675828925</v>
      </c>
      <c r="BN38" s="70">
        <f t="shared" si="253"/>
        <v>4.2370282014272291</v>
      </c>
      <c r="BO38" s="66">
        <f t="shared" si="254"/>
        <v>20.578359173333332</v>
      </c>
      <c r="BP38" s="69">
        <f t="shared" si="255"/>
        <v>20.578359173333332</v>
      </c>
      <c r="BQ38" s="69">
        <f t="shared" si="256"/>
        <v>13.627381982087293</v>
      </c>
      <c r="BR38" s="69">
        <f t="shared" si="257"/>
        <v>1.1318292519900812</v>
      </c>
      <c r="BS38" s="69">
        <f t="shared" si="258"/>
        <v>1.6244125080244105</v>
      </c>
      <c r="BT38" s="69">
        <f t="shared" si="259"/>
        <v>0.71054834590670746</v>
      </c>
      <c r="BU38" s="69">
        <f t="shared" si="260"/>
        <v>7.028554578788547E-2</v>
      </c>
      <c r="BV38" s="69">
        <f t="shared" si="261"/>
        <v>0.40768779146430933</v>
      </c>
      <c r="BW38" s="69">
        <f t="shared" si="262"/>
        <v>0.16954222001377139</v>
      </c>
      <c r="BX38" s="70">
        <f t="shared" si="263"/>
        <v>2.8366716446775961</v>
      </c>
      <c r="BY38" s="71">
        <f t="shared" si="219"/>
        <v>2.9689249275362317</v>
      </c>
      <c r="BZ38" s="71">
        <f t="shared" ref="BZ38:EK38" si="280">IF(COUNT(BZ8:BZ12)&lt;3,"",AVERAGE(BZ8:BZ12))</f>
        <v>1.5485668115942031</v>
      </c>
      <c r="CA38" s="71">
        <f t="shared" si="280"/>
        <v>2.9540230905797094</v>
      </c>
      <c r="CB38" s="71">
        <f t="shared" si="280"/>
        <v>1.5623445833333331</v>
      </c>
      <c r="CC38" s="71">
        <f t="shared" si="280"/>
        <v>0.57281958333333327</v>
      </c>
      <c r="CD38" s="71">
        <f t="shared" si="280"/>
        <v>8.0185333333333345E-2</v>
      </c>
      <c r="CE38" s="71">
        <f t="shared" si="280"/>
        <v>0.65646749999999998</v>
      </c>
      <c r="CF38" s="71">
        <f t="shared" si="280"/>
        <v>6.9559166666666672E-2</v>
      </c>
      <c r="CG38" s="71">
        <f t="shared" si="280"/>
        <v>8.6400166666666653E-2</v>
      </c>
      <c r="CH38" s="71">
        <f t="shared" si="280"/>
        <v>1.4088455000000002</v>
      </c>
      <c r="CI38" s="71">
        <f t="shared" si="280"/>
        <v>9.6912500000000013E-2</v>
      </c>
      <c r="CJ38" s="71">
        <f t="shared" si="280"/>
        <v>5.6301847826086965E-3</v>
      </c>
      <c r="CK38" s="71">
        <f t="shared" si="280"/>
        <v>4.9003623188405805E-5</v>
      </c>
      <c r="CL38" s="71">
        <f t="shared" si="280"/>
        <v>8.1975362318840572E-4</v>
      </c>
      <c r="CM38" s="71">
        <f t="shared" si="280"/>
        <v>5.6984891304347838E-3</v>
      </c>
      <c r="CN38" s="71">
        <f t="shared" si="280"/>
        <v>0.14419583333333336</v>
      </c>
      <c r="CO38" s="71">
        <f t="shared" si="280"/>
        <v>3.3855833333333335E-2</v>
      </c>
      <c r="CP38" s="71">
        <f t="shared" si="280"/>
        <v>6.9083333333333345E-4</v>
      </c>
      <c r="CQ38" s="71">
        <f t="shared" si="280"/>
        <v>-8.1841666666666677E-3</v>
      </c>
      <c r="CR38" s="71">
        <f t="shared" si="280"/>
        <v>8.4691666666666665E-2</v>
      </c>
      <c r="CS38" s="71">
        <f t="shared" si="280"/>
        <v>0.13951250000000001</v>
      </c>
      <c r="CT38" s="71">
        <f t="shared" si="280"/>
        <v>8.6266666666666672E-2</v>
      </c>
      <c r="CU38" s="71">
        <f t="shared" si="280"/>
        <v>0.10414833333333333</v>
      </c>
      <c r="CV38" s="71">
        <f t="shared" si="280"/>
        <v>0.40643499999999999</v>
      </c>
      <c r="CW38" s="71">
        <f t="shared" si="280"/>
        <v>5.5288333333333342E-2</v>
      </c>
      <c r="CX38" s="71">
        <f t="shared" si="280"/>
        <v>1.1109514492753625E-2</v>
      </c>
      <c r="CY38" s="71">
        <f t="shared" si="280"/>
        <v>3.6818840579710139E-5</v>
      </c>
      <c r="CZ38" s="71">
        <f t="shared" si="280"/>
        <v>1.9855797101449275E-4</v>
      </c>
      <c r="DA38" s="71">
        <f t="shared" si="280"/>
        <v>5.7183442028985506E-3</v>
      </c>
      <c r="DB38" s="71">
        <f t="shared" si="280"/>
        <v>6.7578260869565214E-4</v>
      </c>
      <c r="DC38" s="71">
        <f t="shared" si="280"/>
        <v>2.4828043478260869E-3</v>
      </c>
      <c r="DD38" s="71">
        <f t="shared" si="280"/>
        <v>2.3333695652173915E-4</v>
      </c>
      <c r="DE38" s="71">
        <f t="shared" si="280"/>
        <v>1.6763043478260873E-4</v>
      </c>
      <c r="DF38" s="71">
        <f t="shared" si="280"/>
        <v>6.2256666666666662E-2</v>
      </c>
      <c r="DG38" s="71">
        <f t="shared" si="280"/>
        <v>2.4041666666666664E-3</v>
      </c>
      <c r="DH38" s="71">
        <f t="shared" si="280"/>
        <v>2.9083333333333337E-4</v>
      </c>
      <c r="DI38" s="71">
        <f t="shared" si="280"/>
        <v>1.216039492753623E-2</v>
      </c>
      <c r="DJ38" s="71">
        <f t="shared" si="280"/>
        <v>6.0297101449275367E-5</v>
      </c>
      <c r="DK38" s="71">
        <f t="shared" si="280"/>
        <v>5.8438405797101459E-5</v>
      </c>
      <c r="DL38" s="71">
        <f t="shared" si="280"/>
        <v>1.9270952898550724E-2</v>
      </c>
      <c r="DM38" s="71">
        <f t="shared" si="280"/>
        <v>4.0370173913043476E-2</v>
      </c>
      <c r="DN38" s="71">
        <f t="shared" si="280"/>
        <v>1.2294202898550723E-4</v>
      </c>
      <c r="DO38" s="71">
        <f t="shared" si="280"/>
        <v>0.36077500000000001</v>
      </c>
      <c r="DP38" s="71">
        <f t="shared" si="280"/>
        <v>0.13908943478260868</v>
      </c>
      <c r="DQ38" s="71">
        <f t="shared" si="280"/>
        <v>5.3898188405797093E-4</v>
      </c>
      <c r="DR38" s="71">
        <f t="shared" si="280"/>
        <v>3.2941666666666666E-4</v>
      </c>
      <c r="DS38" s="71">
        <f t="shared" si="280"/>
        <v>2.6491775362318839E-3</v>
      </c>
      <c r="DT38" s="71">
        <f t="shared" si="280"/>
        <v>3.7681159420289856E-5</v>
      </c>
      <c r="DU38" s="72">
        <f t="shared" si="280"/>
        <v>201.41009041666663</v>
      </c>
      <c r="DV38" s="73">
        <f t="shared" si="280"/>
        <v>11.679096433333333</v>
      </c>
      <c r="DW38" s="71">
        <f t="shared" si="280"/>
        <v>8.7647913333333332</v>
      </c>
      <c r="DX38" s="71">
        <f t="shared" si="280"/>
        <v>11.349937733043477</v>
      </c>
      <c r="DY38" s="71">
        <f t="shared" si="280"/>
        <v>8.7043975199999988</v>
      </c>
      <c r="DZ38" s="71">
        <f t="shared" si="280"/>
        <v>5.3871857399999996</v>
      </c>
      <c r="EA38" s="71">
        <f t="shared" si="280"/>
        <v>0.49695557666666679</v>
      </c>
      <c r="EB38" s="71">
        <f t="shared" si="280"/>
        <v>2.1133903200000002</v>
      </c>
      <c r="EC38" s="71">
        <f t="shared" si="280"/>
        <v>0.30058396666666665</v>
      </c>
      <c r="ED38" s="71">
        <f t="shared" si="280"/>
        <v>0.29732963666666673</v>
      </c>
      <c r="EE38" s="71">
        <f t="shared" si="280"/>
        <v>2.8744094666666671</v>
      </c>
      <c r="EF38" s="71">
        <f t="shared" si="280"/>
        <v>0.10895236333333336</v>
      </c>
      <c r="EG38" s="71">
        <f t="shared" si="280"/>
        <v>1.2551610000000001E-2</v>
      </c>
      <c r="EH38" s="71">
        <f t="shared" si="280"/>
        <v>2.581366666666666E-4</v>
      </c>
      <c r="EI38" s="71">
        <f t="shared" si="280"/>
        <v>2.2955499999999995E-3</v>
      </c>
      <c r="EJ38" s="71">
        <f t="shared" si="280"/>
        <v>1.7510093333333334E-2</v>
      </c>
      <c r="EK38" s="71">
        <f t="shared" si="280"/>
        <v>0.64311219999999991</v>
      </c>
      <c r="EL38" s="71">
        <f t="shared" ref="EL38:FR38" si="281">IF(COUNT(EL8:EL12)&lt;3,"",AVERAGE(EL8:EL12))</f>
        <v>6.0728466666666668E-2</v>
      </c>
      <c r="EM38" s="71">
        <f t="shared" si="281"/>
        <v>1.0229666666666665E-3</v>
      </c>
      <c r="EN38" s="71">
        <f t="shared" si="281"/>
        <v>5.6281999999999999E-2</v>
      </c>
      <c r="EO38" s="71">
        <f t="shared" si="281"/>
        <v>0.33094556666666664</v>
      </c>
      <c r="EP38" s="71">
        <f t="shared" si="281"/>
        <v>0.22471933333333335</v>
      </c>
      <c r="EQ38" s="71">
        <f t="shared" si="281"/>
        <v>0.21809916666666665</v>
      </c>
      <c r="ER38" s="71">
        <f t="shared" si="281"/>
        <v>0.39588133333333336</v>
      </c>
      <c r="ES38" s="71">
        <f t="shared" si="281"/>
        <v>1.2259274000000002</v>
      </c>
      <c r="ET38" s="71">
        <f t="shared" si="281"/>
        <v>6.3721201449275358E-2</v>
      </c>
      <c r="EU38" s="71">
        <f t="shared" si="281"/>
        <v>0</v>
      </c>
      <c r="EV38" s="71">
        <f t="shared" si="281"/>
        <v>8.2143333333333337E-5</v>
      </c>
      <c r="EW38" s="71">
        <f t="shared" si="281"/>
        <v>6.9402000000000005E-4</v>
      </c>
      <c r="EX38" s="71">
        <f t="shared" si="281"/>
        <v>1.9076530000000001E-2</v>
      </c>
      <c r="EY38" s="71">
        <f t="shared" si="281"/>
        <v>1.6037699999999998E-3</v>
      </c>
      <c r="EZ38" s="71">
        <f t="shared" si="281"/>
        <v>1.0922316666666666E-2</v>
      </c>
      <c r="FA38" s="71">
        <f t="shared" si="281"/>
        <v>5.2839E-4</v>
      </c>
      <c r="FB38" s="71">
        <f t="shared" si="281"/>
        <v>7.1730999999999987E-4</v>
      </c>
      <c r="FC38" s="71">
        <f t="shared" si="281"/>
        <v>0.38822220579710143</v>
      </c>
      <c r="FD38" s="71">
        <f t="shared" si="281"/>
        <v>8.1914057971014496E-3</v>
      </c>
      <c r="FE38" s="71">
        <f t="shared" si="281"/>
        <v>0</v>
      </c>
      <c r="FF38" s="71">
        <f t="shared" si="281"/>
        <v>3.1129793333333333E-2</v>
      </c>
      <c r="FG38" s="71">
        <f t="shared" si="281"/>
        <v>1.1064999999999998E-4</v>
      </c>
      <c r="FH38" s="71">
        <f t="shared" si="281"/>
        <v>6.4610666666666656E-4</v>
      </c>
      <c r="FI38" s="71">
        <f t="shared" si="281"/>
        <v>7.6861563333333327E-2</v>
      </c>
      <c r="FJ38" s="71">
        <f t="shared" si="281"/>
        <v>0.13770252666666666</v>
      </c>
      <c r="FK38" s="71">
        <f t="shared" si="281"/>
        <v>3.0650333333333334E-4</v>
      </c>
      <c r="FL38" s="71">
        <f t="shared" si="281"/>
        <v>3.626402878260869</v>
      </c>
      <c r="FM38" s="71">
        <f t="shared" si="281"/>
        <v>1.3034362733333331</v>
      </c>
      <c r="FN38" s="71">
        <f t="shared" si="281"/>
        <v>1.5177133333333336E-3</v>
      </c>
      <c r="FO38" s="71">
        <f t="shared" si="281"/>
        <v>1.5699233333333334E-3</v>
      </c>
      <c r="FP38" s="71">
        <f t="shared" si="281"/>
        <v>4.5679600000000002E-3</v>
      </c>
      <c r="FQ38" s="71">
        <f t="shared" si="281"/>
        <v>7.7869999999999998E-5</v>
      </c>
      <c r="FR38" s="72">
        <f t="shared" si="281"/>
        <v>55.92021459</v>
      </c>
    </row>
    <row r="39" spans="1:174" x14ac:dyDescent="0.2">
      <c r="A39" s="62" t="str">
        <f t="shared" si="213"/>
        <v>ACAD1</v>
      </c>
      <c r="B39" s="63" t="s">
        <v>70</v>
      </c>
      <c r="C39" s="20"/>
      <c r="D39" s="41"/>
      <c r="E39" s="41"/>
      <c r="F39" s="41"/>
      <c r="G39" s="41"/>
      <c r="H39" s="41"/>
      <c r="I39" s="20"/>
      <c r="J39" s="64">
        <f t="shared" si="214"/>
        <v>7.5841809999999992</v>
      </c>
      <c r="K39" s="40"/>
      <c r="L39" s="41"/>
      <c r="M39" s="64">
        <f t="shared" si="215"/>
        <v>21.583538333333337</v>
      </c>
      <c r="N39" s="64">
        <f t="shared" ref="N39:V39" si="282">IF(COUNT(N9:N13)&lt;3,"",AVERAGE(N9:N13))</f>
        <v>9.5835383333333333</v>
      </c>
      <c r="O39" s="64">
        <f t="shared" si="282"/>
        <v>4.8766519166666669</v>
      </c>
      <c r="P39" s="64">
        <f t="shared" si="282"/>
        <v>0.69028633333333334</v>
      </c>
      <c r="Q39" s="64">
        <f t="shared" si="282"/>
        <v>1.9105766666666664</v>
      </c>
      <c r="R39" s="64">
        <f t="shared" si="282"/>
        <v>0.64065833333333333</v>
      </c>
      <c r="S39" s="64">
        <f t="shared" si="282"/>
        <v>8.6681666666666657E-2</v>
      </c>
      <c r="T39" s="64">
        <f t="shared" si="282"/>
        <v>0.80951733333333331</v>
      </c>
      <c r="U39" s="64">
        <f t="shared" si="282"/>
        <v>0.56916691666666674</v>
      </c>
      <c r="V39" s="65">
        <f t="shared" si="282"/>
        <v>12</v>
      </c>
      <c r="W39" s="20"/>
      <c r="X39" s="64">
        <f t="shared" si="217"/>
        <v>19.712135026666669</v>
      </c>
      <c r="Y39" s="40"/>
      <c r="Z39" s="41"/>
      <c r="AA39" s="64">
        <f t="shared" ref="AA39:AJ39" si="283">IF(COUNT(AA9:AA13)&lt;3,"",AVERAGE(AA9:AA13))</f>
        <v>80.273433493333343</v>
      </c>
      <c r="AB39" s="64">
        <f t="shared" si="283"/>
        <v>68.273433493333329</v>
      </c>
      <c r="AC39" s="64">
        <f t="shared" si="283"/>
        <v>50.951172059999998</v>
      </c>
      <c r="AD39" s="64">
        <f t="shared" si="283"/>
        <v>4.6250378233333338</v>
      </c>
      <c r="AE39" s="64">
        <f t="shared" si="283"/>
        <v>7.0466412766666666</v>
      </c>
      <c r="AF39" s="64">
        <f t="shared" si="283"/>
        <v>2.7578893333333334</v>
      </c>
      <c r="AG39" s="64">
        <f t="shared" si="283"/>
        <v>0.33381143333333335</v>
      </c>
      <c r="AH39" s="64">
        <f t="shared" si="283"/>
        <v>1.8375871433333333</v>
      </c>
      <c r="AI39" s="64">
        <f t="shared" si="283"/>
        <v>0.72129532666666663</v>
      </c>
      <c r="AJ39" s="65">
        <f t="shared" si="283"/>
        <v>12</v>
      </c>
      <c r="AK39" s="66">
        <f t="shared" si="224"/>
        <v>7.5841809999999992</v>
      </c>
      <c r="AL39" s="67">
        <f t="shared" si="225"/>
        <v>1</v>
      </c>
      <c r="AM39" s="67">
        <f t="shared" si="226"/>
        <v>0.22594311652483914</v>
      </c>
      <c r="AN39" s="67">
        <f t="shared" si="227"/>
        <v>3.1982074610411033E-2</v>
      </c>
      <c r="AO39" s="67">
        <f t="shared" si="228"/>
        <v>8.8520085870999035E-2</v>
      </c>
      <c r="AP39" s="67">
        <f t="shared" si="229"/>
        <v>2.9682729654382428E-2</v>
      </c>
      <c r="AQ39" s="67">
        <f t="shared" si="230"/>
        <v>4.016100850934002E-3</v>
      </c>
      <c r="AR39" s="67">
        <f t="shared" si="231"/>
        <v>3.7506238357736053E-2</v>
      </c>
      <c r="AS39" s="67">
        <f t="shared" si="232"/>
        <v>2.6370417485609983E-2</v>
      </c>
      <c r="AT39" s="68">
        <f t="shared" si="233"/>
        <v>0.55597927525475999</v>
      </c>
      <c r="AU39" s="66">
        <f t="shared" si="234"/>
        <v>19.712135026666669</v>
      </c>
      <c r="AV39" s="67">
        <f t="shared" si="235"/>
        <v>1</v>
      </c>
      <c r="AW39" s="67">
        <f t="shared" si="236"/>
        <v>0.63472022863244615</v>
      </c>
      <c r="AX39" s="67">
        <f t="shared" si="237"/>
        <v>5.7616045833114145E-2</v>
      </c>
      <c r="AY39" s="67">
        <f t="shared" si="238"/>
        <v>8.7782980869404142E-2</v>
      </c>
      <c r="AZ39" s="67">
        <f t="shared" si="239"/>
        <v>3.4356190003538026E-2</v>
      </c>
      <c r="BA39" s="67">
        <f t="shared" si="240"/>
        <v>4.1584297420273692E-3</v>
      </c>
      <c r="BB39" s="67">
        <f t="shared" si="241"/>
        <v>2.2891597672671415E-2</v>
      </c>
      <c r="BC39" s="67">
        <f t="shared" si="242"/>
        <v>8.9854799437047838E-3</v>
      </c>
      <c r="BD39" s="68">
        <f t="shared" si="243"/>
        <v>0.14948905855629799</v>
      </c>
      <c r="BE39" s="66">
        <f t="shared" si="244"/>
        <v>7.5841809999999992</v>
      </c>
      <c r="BF39" s="69">
        <f t="shared" si="245"/>
        <v>7.5841809999999992</v>
      </c>
      <c r="BG39" s="69">
        <f t="shared" si="246"/>
        <v>1.7135934914284709</v>
      </c>
      <c r="BH39" s="69">
        <f t="shared" si="247"/>
        <v>0.24255784260086174</v>
      </c>
      <c r="BI39" s="69">
        <f t="shared" si="248"/>
        <v>0.67135235338119925</v>
      </c>
      <c r="BJ39" s="69">
        <f t="shared" si="249"/>
        <v>0.22511919427290375</v>
      </c>
      <c r="BK39" s="69">
        <f t="shared" si="250"/>
        <v>3.0458835767737488E-2</v>
      </c>
      <c r="BL39" s="69">
        <f t="shared" si="251"/>
        <v>0.28445410033421292</v>
      </c>
      <c r="BM39" s="69">
        <f t="shared" si="252"/>
        <v>0.19999801925643099</v>
      </c>
      <c r="BN39" s="70">
        <f t="shared" si="253"/>
        <v>4.2166474557809206</v>
      </c>
      <c r="BO39" s="66">
        <f t="shared" si="254"/>
        <v>19.712135026666669</v>
      </c>
      <c r="BP39" s="69">
        <f t="shared" si="255"/>
        <v>19.712135026666669</v>
      </c>
      <c r="BQ39" s="69">
        <f t="shared" si="256"/>
        <v>12.511690850959518</v>
      </c>
      <c r="BR39" s="69">
        <f t="shared" si="257"/>
        <v>1.1357352751649614</v>
      </c>
      <c r="BS39" s="69">
        <f t="shared" si="258"/>
        <v>1.7303899719409914</v>
      </c>
      <c r="BT39" s="69">
        <f t="shared" si="259"/>
        <v>0.6772338563515572</v>
      </c>
      <c r="BU39" s="69">
        <f t="shared" si="260"/>
        <v>8.1971528573750146E-2</v>
      </c>
      <c r="BV39" s="69">
        <f t="shared" si="261"/>
        <v>0.45124226429982739</v>
      </c>
      <c r="BW39" s="69">
        <f t="shared" si="262"/>
        <v>0.17712299392971392</v>
      </c>
      <c r="BX39" s="70">
        <f t="shared" si="263"/>
        <v>2.9467485072710264</v>
      </c>
      <c r="BY39" s="71">
        <f t="shared" si="219"/>
        <v>2.8795965942028987</v>
      </c>
      <c r="BZ39" s="71">
        <f t="shared" ref="BZ39:EK39" si="284">IF(COUNT(BZ9:BZ13)&lt;3,"",AVERAGE(BZ9:BZ13))</f>
        <v>1.5400475</v>
      </c>
      <c r="CA39" s="71">
        <f t="shared" si="284"/>
        <v>2.8464195108695649</v>
      </c>
      <c r="CB39" s="71">
        <f t="shared" si="284"/>
        <v>1.5170836666666667</v>
      </c>
      <c r="CC39" s="71">
        <f t="shared" si="284"/>
        <v>0.55575374999999982</v>
      </c>
      <c r="CD39" s="71">
        <f t="shared" si="284"/>
        <v>7.4309416666666669E-2</v>
      </c>
      <c r="CE39" s="71">
        <f t="shared" si="284"/>
        <v>0.64980899999999997</v>
      </c>
      <c r="CF39" s="71">
        <f t="shared" si="284"/>
        <v>6.406583333333335E-2</v>
      </c>
      <c r="CG39" s="71">
        <f t="shared" si="284"/>
        <v>8.6681666666666657E-2</v>
      </c>
      <c r="CH39" s="71">
        <f t="shared" si="284"/>
        <v>1.3491955833333333</v>
      </c>
      <c r="CI39" s="71">
        <f t="shared" si="284"/>
        <v>8.6463666666666675E-2</v>
      </c>
      <c r="CJ39" s="71">
        <f t="shared" si="284"/>
        <v>5.6689166666666676E-3</v>
      </c>
      <c r="CK39" s="71">
        <f t="shared" si="284"/>
        <v>4.2916666666666675E-5</v>
      </c>
      <c r="CL39" s="71">
        <f t="shared" si="284"/>
        <v>8.0591666666666659E-4</v>
      </c>
      <c r="CM39" s="71">
        <f t="shared" si="284"/>
        <v>5.6685000000000008E-3</v>
      </c>
      <c r="CN39" s="71">
        <f t="shared" si="284"/>
        <v>0.13662416666666666</v>
      </c>
      <c r="CO39" s="71">
        <f t="shared" si="284"/>
        <v>3.0065000000000001E-2</v>
      </c>
      <c r="CP39" s="71">
        <f t="shared" si="284"/>
        <v>2.675E-4</v>
      </c>
      <c r="CQ39" s="71">
        <f t="shared" si="284"/>
        <v>-5.5558333333333345E-3</v>
      </c>
      <c r="CR39" s="71">
        <f t="shared" si="284"/>
        <v>8.1258333333333349E-2</v>
      </c>
      <c r="CS39" s="71">
        <f t="shared" si="284"/>
        <v>0.13400416666666665</v>
      </c>
      <c r="CT39" s="71">
        <f t="shared" si="284"/>
        <v>8.4439166666666662E-2</v>
      </c>
      <c r="CU39" s="71">
        <f t="shared" si="284"/>
        <v>9.9650000000000002E-2</v>
      </c>
      <c r="CV39" s="71">
        <f t="shared" si="284"/>
        <v>0.3937958333333334</v>
      </c>
      <c r="CW39" s="71">
        <f t="shared" si="284"/>
        <v>5.034333333333333E-2</v>
      </c>
      <c r="CX39" s="71">
        <f t="shared" si="284"/>
        <v>1.0170000000000002E-2</v>
      </c>
      <c r="CY39" s="71">
        <f t="shared" si="284"/>
        <v>4.0750000000000001E-5</v>
      </c>
      <c r="CZ39" s="71">
        <f t="shared" si="284"/>
        <v>1.9916666666666667E-4</v>
      </c>
      <c r="DA39" s="71">
        <f t="shared" si="284"/>
        <v>5.6645000000000003E-3</v>
      </c>
      <c r="DB39" s="71">
        <f t="shared" si="284"/>
        <v>6.3491666666666666E-4</v>
      </c>
      <c r="DC39" s="71">
        <f t="shared" si="284"/>
        <v>2.2170833333333331E-3</v>
      </c>
      <c r="DD39" s="71">
        <f t="shared" si="284"/>
        <v>2.3141666666666666E-4</v>
      </c>
      <c r="DE39" s="71">
        <f t="shared" si="284"/>
        <v>1.3575000000000002E-4</v>
      </c>
      <c r="DF39" s="71">
        <f t="shared" si="284"/>
        <v>5.7701666666666672E-2</v>
      </c>
      <c r="DG39" s="71">
        <f t="shared" si="284"/>
        <v>4.0324999999999996E-3</v>
      </c>
      <c r="DH39" s="71">
        <f t="shared" si="284"/>
        <v>2.9083333333333337E-4</v>
      </c>
      <c r="DI39" s="71">
        <f t="shared" si="284"/>
        <v>1.2313749999999998E-2</v>
      </c>
      <c r="DJ39" s="71">
        <f t="shared" si="284"/>
        <v>6.5499999999999993E-5</v>
      </c>
      <c r="DK39" s="71">
        <f t="shared" si="284"/>
        <v>5.2500000000000009E-5</v>
      </c>
      <c r="DL39" s="71">
        <f t="shared" si="284"/>
        <v>1.9850416666666669E-2</v>
      </c>
      <c r="DM39" s="71">
        <f t="shared" si="284"/>
        <v>4.2414416666666663E-2</v>
      </c>
      <c r="DN39" s="71">
        <f t="shared" si="284"/>
        <v>1.0191666666666667E-4</v>
      </c>
      <c r="DO39" s="71">
        <f t="shared" si="284"/>
        <v>0.34952416666666669</v>
      </c>
      <c r="DP39" s="71">
        <f t="shared" si="284"/>
        <v>0.13498916666666666</v>
      </c>
      <c r="DQ39" s="71">
        <f t="shared" si="284"/>
        <v>5.4283333333333332E-4</v>
      </c>
      <c r="DR39" s="71">
        <f t="shared" si="284"/>
        <v>2.7591666666666671E-4</v>
      </c>
      <c r="DS39" s="71">
        <f t="shared" si="284"/>
        <v>1.8803333333333335E-3</v>
      </c>
      <c r="DT39" s="71">
        <f t="shared" si="284"/>
        <v>4.6999999999999997E-5</v>
      </c>
      <c r="DU39" s="72">
        <f t="shared" si="284"/>
        <v>205.35294283333332</v>
      </c>
      <c r="DV39" s="73">
        <f t="shared" si="284"/>
        <v>11.348987480952383</v>
      </c>
      <c r="DW39" s="71">
        <f t="shared" si="284"/>
        <v>8.3345771666666657</v>
      </c>
      <c r="DX39" s="71">
        <f t="shared" si="284"/>
        <v>10.906076802608693</v>
      </c>
      <c r="DY39" s="71">
        <f t="shared" si="284"/>
        <v>8.1608609533333336</v>
      </c>
      <c r="DZ39" s="71">
        <f t="shared" si="284"/>
        <v>4.8090647300000002</v>
      </c>
      <c r="EA39" s="71">
        <f t="shared" si="284"/>
        <v>0.47991663333333345</v>
      </c>
      <c r="EB39" s="71">
        <f t="shared" si="284"/>
        <v>2.1532873800000001</v>
      </c>
      <c r="EC39" s="71">
        <f t="shared" si="284"/>
        <v>0.27578893333333332</v>
      </c>
      <c r="ED39" s="71">
        <f t="shared" si="284"/>
        <v>0.33381143333333335</v>
      </c>
      <c r="EE39" s="71">
        <f t="shared" si="284"/>
        <v>3.0626452933333335</v>
      </c>
      <c r="EF39" s="71">
        <f t="shared" si="284"/>
        <v>0.10899240333333335</v>
      </c>
      <c r="EG39" s="71">
        <f t="shared" si="284"/>
        <v>1.6770359999999998E-2</v>
      </c>
      <c r="EH39" s="71">
        <f t="shared" si="284"/>
        <v>2.4630333333333328E-4</v>
      </c>
      <c r="EI39" s="71">
        <f t="shared" si="284"/>
        <v>2.2662166666666669E-3</v>
      </c>
      <c r="EJ39" s="71">
        <f t="shared" si="284"/>
        <v>1.877326E-2</v>
      </c>
      <c r="EK39" s="71">
        <f t="shared" si="284"/>
        <v>0.61038899999999996</v>
      </c>
      <c r="EL39" s="71">
        <f t="shared" ref="EL39:FR39" si="285">IF(COUNT(EL9:EL13)&lt;3,"",AVERAGE(EL9:EL13))</f>
        <v>5.0336399999999989E-2</v>
      </c>
      <c r="EM39" s="71">
        <f t="shared" si="285"/>
        <v>5.956333333333333E-4</v>
      </c>
      <c r="EN39" s="71">
        <f t="shared" si="285"/>
        <v>5.2844566666666669E-2</v>
      </c>
      <c r="EO39" s="71">
        <f t="shared" si="285"/>
        <v>0.33512773333333329</v>
      </c>
      <c r="EP39" s="71">
        <f t="shared" si="285"/>
        <v>0.24216920000000003</v>
      </c>
      <c r="EQ39" s="71">
        <f t="shared" si="285"/>
        <v>0.22646516666666666</v>
      </c>
      <c r="ER39" s="71">
        <f t="shared" si="285"/>
        <v>0.37974976666666671</v>
      </c>
      <c r="ES39" s="71">
        <f t="shared" si="285"/>
        <v>1.2363564333333334</v>
      </c>
      <c r="ET39" s="71">
        <f t="shared" si="285"/>
        <v>6.2905549275362321E-2</v>
      </c>
      <c r="EU39" s="71">
        <f t="shared" si="285"/>
        <v>0</v>
      </c>
      <c r="EV39" s="71">
        <f t="shared" si="285"/>
        <v>9.064333333333334E-5</v>
      </c>
      <c r="EW39" s="71">
        <f t="shared" si="285"/>
        <v>7.4610333333333329E-4</v>
      </c>
      <c r="EX39" s="71">
        <f t="shared" si="285"/>
        <v>2.004628E-2</v>
      </c>
      <c r="EY39" s="71">
        <f t="shared" si="285"/>
        <v>1.4817700000000003E-3</v>
      </c>
      <c r="EZ39" s="71">
        <f t="shared" si="285"/>
        <v>1.23009E-2</v>
      </c>
      <c r="FA39" s="71">
        <f t="shared" si="285"/>
        <v>5.4380666666666662E-4</v>
      </c>
      <c r="FB39" s="71">
        <f t="shared" si="285"/>
        <v>6.1322666666666667E-4</v>
      </c>
      <c r="FC39" s="71">
        <f t="shared" si="285"/>
        <v>0.37458843768115935</v>
      </c>
      <c r="FD39" s="71">
        <f t="shared" si="285"/>
        <v>7.6715144927536226E-3</v>
      </c>
      <c r="FE39" s="71">
        <f t="shared" si="285"/>
        <v>0</v>
      </c>
      <c r="FF39" s="71">
        <f t="shared" si="285"/>
        <v>3.2449876666666669E-2</v>
      </c>
      <c r="FG39" s="71">
        <f t="shared" si="285"/>
        <v>1.0498333333333331E-4</v>
      </c>
      <c r="FH39" s="71">
        <f t="shared" si="285"/>
        <v>5.767733333333332E-4</v>
      </c>
      <c r="FI39" s="71">
        <f t="shared" si="285"/>
        <v>8.5731646666666661E-2</v>
      </c>
      <c r="FJ39" s="71">
        <f t="shared" si="285"/>
        <v>0.15908577666666665</v>
      </c>
      <c r="FK39" s="71">
        <f t="shared" si="285"/>
        <v>3.5100333333333333E-4</v>
      </c>
      <c r="FL39" s="71">
        <f t="shared" si="285"/>
        <v>3.2183168637681163</v>
      </c>
      <c r="FM39" s="71">
        <f t="shared" si="285"/>
        <v>1.1674405233333331</v>
      </c>
      <c r="FN39" s="71">
        <f t="shared" si="285"/>
        <v>1.6099633333333334E-3</v>
      </c>
      <c r="FO39" s="71">
        <f t="shared" si="285"/>
        <v>1.3745899999999998E-3</v>
      </c>
      <c r="FP39" s="71">
        <f t="shared" si="285"/>
        <v>4.2481266666666668E-3</v>
      </c>
      <c r="FQ39" s="71">
        <f t="shared" si="285"/>
        <v>8.6953333333333326E-5</v>
      </c>
      <c r="FR39" s="72">
        <f t="shared" si="285"/>
        <v>61.828214369999998</v>
      </c>
    </row>
    <row r="40" spans="1:174" x14ac:dyDescent="0.2">
      <c r="A40" s="62" t="str">
        <f t="shared" si="213"/>
        <v>ACAD1</v>
      </c>
      <c r="B40" s="63" t="s">
        <v>71</v>
      </c>
      <c r="C40" s="20"/>
      <c r="D40" s="41"/>
      <c r="E40" s="41"/>
      <c r="F40" s="41"/>
      <c r="G40" s="41"/>
      <c r="H40" s="41"/>
      <c r="I40" s="20"/>
      <c r="J40" s="64">
        <f t="shared" si="214"/>
        <v>7.4352687499999988</v>
      </c>
      <c r="K40" s="40"/>
      <c r="L40" s="41"/>
      <c r="M40" s="64">
        <f t="shared" si="215"/>
        <v>21.222482916666671</v>
      </c>
      <c r="N40" s="64">
        <f t="shared" ref="N40:V40" si="286">IF(COUNT(N10:N14)&lt;3,"",AVERAGE(N10:N14))</f>
        <v>9.2224829166666673</v>
      </c>
      <c r="O40" s="64">
        <f t="shared" si="286"/>
        <v>4.6471680000000006</v>
      </c>
      <c r="P40" s="64">
        <f t="shared" si="286"/>
        <v>0.62622708333333343</v>
      </c>
      <c r="Q40" s="64">
        <f t="shared" si="286"/>
        <v>1.8821688333333331</v>
      </c>
      <c r="R40" s="64">
        <f t="shared" si="286"/>
        <v>0.56779166666666669</v>
      </c>
      <c r="S40" s="64">
        <f t="shared" si="286"/>
        <v>8.1425249999999991E-2</v>
      </c>
      <c r="T40" s="64">
        <f t="shared" si="286"/>
        <v>0.82194683333333329</v>
      </c>
      <c r="U40" s="64">
        <f t="shared" si="286"/>
        <v>0.59575575000000014</v>
      </c>
      <c r="V40" s="65">
        <f t="shared" si="286"/>
        <v>12</v>
      </c>
      <c r="W40" s="20"/>
      <c r="X40" s="64">
        <f t="shared" si="217"/>
        <v>18.652125253333335</v>
      </c>
      <c r="Y40" s="40"/>
      <c r="Z40" s="41"/>
      <c r="AA40" s="64">
        <f t="shared" ref="AA40:AJ40" si="287">IF(COUNT(AA10:AA14)&lt;3,"",AVERAGE(AA10:AA14))</f>
        <v>71.228713923333345</v>
      </c>
      <c r="AB40" s="64">
        <f t="shared" si="287"/>
        <v>59.228713923333338</v>
      </c>
      <c r="AC40" s="64">
        <f t="shared" si="287"/>
        <v>43.125317966666664</v>
      </c>
      <c r="AD40" s="64">
        <f t="shared" si="287"/>
        <v>3.7420964800000007</v>
      </c>
      <c r="AE40" s="64">
        <f t="shared" si="287"/>
        <v>7.0348488366666659</v>
      </c>
      <c r="AF40" s="64">
        <f t="shared" si="287"/>
        <v>2.5435597333333333</v>
      </c>
      <c r="AG40" s="64">
        <f t="shared" si="287"/>
        <v>0.30311731333333336</v>
      </c>
      <c r="AH40" s="64">
        <f t="shared" si="287"/>
        <v>1.7981397633333338</v>
      </c>
      <c r="AI40" s="64">
        <f t="shared" si="287"/>
        <v>0.68163504666666674</v>
      </c>
      <c r="AJ40" s="65">
        <f t="shared" si="287"/>
        <v>12</v>
      </c>
      <c r="AK40" s="66">
        <f t="shared" si="224"/>
        <v>7.4352687499999988</v>
      </c>
      <c r="AL40" s="67">
        <f t="shared" si="225"/>
        <v>1</v>
      </c>
      <c r="AM40" s="67">
        <f t="shared" si="226"/>
        <v>0.21897381273660663</v>
      </c>
      <c r="AN40" s="67">
        <f t="shared" si="227"/>
        <v>2.950771998697372E-2</v>
      </c>
      <c r="AO40" s="67">
        <f t="shared" si="228"/>
        <v>8.8687494329667133E-2</v>
      </c>
      <c r="AP40" s="67">
        <f t="shared" si="229"/>
        <v>2.6754252501754276E-2</v>
      </c>
      <c r="AQ40" s="67">
        <f t="shared" si="230"/>
        <v>3.8367447541236672E-3</v>
      </c>
      <c r="AR40" s="67">
        <f t="shared" si="231"/>
        <v>3.8730003297014461E-2</v>
      </c>
      <c r="AS40" s="67">
        <f t="shared" si="232"/>
        <v>2.8071915634910689E-2</v>
      </c>
      <c r="AT40" s="68">
        <f t="shared" si="233"/>
        <v>0.56543808031886922</v>
      </c>
      <c r="AU40" s="66">
        <f t="shared" si="234"/>
        <v>18.652125253333335</v>
      </c>
      <c r="AV40" s="67">
        <f t="shared" si="235"/>
        <v>1</v>
      </c>
      <c r="AW40" s="67">
        <f t="shared" si="236"/>
        <v>0.60544849950659474</v>
      </c>
      <c r="AX40" s="67">
        <f t="shared" si="237"/>
        <v>5.2536347687363649E-2</v>
      </c>
      <c r="AY40" s="67">
        <f t="shared" si="238"/>
        <v>9.8764226520200671E-2</v>
      </c>
      <c r="AZ40" s="67">
        <f t="shared" si="239"/>
        <v>3.5709752334867097E-2</v>
      </c>
      <c r="BA40" s="67">
        <f t="shared" si="240"/>
        <v>4.2555494355772322E-3</v>
      </c>
      <c r="BB40" s="67">
        <f t="shared" si="241"/>
        <v>2.5244591180864955E-2</v>
      </c>
      <c r="BC40" s="67">
        <f t="shared" si="242"/>
        <v>9.569666629111696E-3</v>
      </c>
      <c r="BD40" s="68">
        <f t="shared" si="243"/>
        <v>0.16847138378654622</v>
      </c>
      <c r="BE40" s="66">
        <f t="shared" si="244"/>
        <v>7.4352687499999988</v>
      </c>
      <c r="BF40" s="69">
        <f t="shared" si="245"/>
        <v>7.4352687499999988</v>
      </c>
      <c r="BG40" s="69">
        <f t="shared" si="246"/>
        <v>1.628129146908843</v>
      </c>
      <c r="BH40" s="69">
        <f t="shared" si="247"/>
        <v>0.21939782830289606</v>
      </c>
      <c r="BI40" s="69">
        <f t="shared" si="248"/>
        <v>0.65941535510517613</v>
      </c>
      <c r="BJ40" s="69">
        <f t="shared" si="249"/>
        <v>0.19892505755590287</v>
      </c>
      <c r="BK40" s="69">
        <f t="shared" si="250"/>
        <v>2.8527228372062133E-2</v>
      </c>
      <c r="BL40" s="69">
        <f t="shared" si="251"/>
        <v>0.28796798320168854</v>
      </c>
      <c r="BM40" s="69">
        <f t="shared" si="252"/>
        <v>0.20872223707288781</v>
      </c>
      <c r="BN40" s="70">
        <f t="shared" si="253"/>
        <v>4.2041840886548778</v>
      </c>
      <c r="BO40" s="66">
        <f t="shared" si="254"/>
        <v>18.652125253333335</v>
      </c>
      <c r="BP40" s="69">
        <f t="shared" si="255"/>
        <v>18.652125253333335</v>
      </c>
      <c r="BQ40" s="69">
        <f t="shared" si="256"/>
        <v>11.292901247239731</v>
      </c>
      <c r="BR40" s="69">
        <f t="shared" si="257"/>
        <v>0.97991453741737589</v>
      </c>
      <c r="BS40" s="69">
        <f t="shared" si="258"/>
        <v>1.8421627236033689</v>
      </c>
      <c r="BT40" s="69">
        <f t="shared" si="259"/>
        <v>0.6660627733154536</v>
      </c>
      <c r="BU40" s="69">
        <f t="shared" si="260"/>
        <v>7.937504109413851E-2</v>
      </c>
      <c r="BV40" s="69">
        <f t="shared" si="261"/>
        <v>0.47086527667468719</v>
      </c>
      <c r="BW40" s="69">
        <f t="shared" si="262"/>
        <v>0.17849462059883556</v>
      </c>
      <c r="BX40" s="70">
        <f t="shared" si="263"/>
        <v>3.1423493519890506</v>
      </c>
      <c r="BY40" s="71">
        <f t="shared" si="219"/>
        <v>2.8699874275362318</v>
      </c>
      <c r="BZ40" s="71">
        <f t="shared" ref="BZ40:EK40" si="288">IF(COUNT(BZ10:BZ14)&lt;3,"",AVERAGE(BZ10:BZ14))</f>
        <v>1.518235</v>
      </c>
      <c r="CA40" s="71">
        <f t="shared" si="288"/>
        <v>2.8364996847826083</v>
      </c>
      <c r="CB40" s="71">
        <f t="shared" si="288"/>
        <v>1.4692877499999999</v>
      </c>
      <c r="CC40" s="71">
        <f t="shared" si="288"/>
        <v>0.53221033333333323</v>
      </c>
      <c r="CD40" s="71">
        <f t="shared" si="288"/>
        <v>6.7602499999999996E-2</v>
      </c>
      <c r="CE40" s="71">
        <f t="shared" si="288"/>
        <v>0.64099949999999994</v>
      </c>
      <c r="CF40" s="71">
        <f t="shared" si="288"/>
        <v>5.6779166666666672E-2</v>
      </c>
      <c r="CG40" s="71">
        <f t="shared" si="288"/>
        <v>8.1425249999999991E-2</v>
      </c>
      <c r="CH40" s="71">
        <f t="shared" si="288"/>
        <v>1.3699114166666666</v>
      </c>
      <c r="CI40" s="71">
        <f t="shared" si="288"/>
        <v>9.0270916666666673E-2</v>
      </c>
      <c r="CJ40" s="71">
        <f t="shared" si="288"/>
        <v>5.693083333333333E-3</v>
      </c>
      <c r="CK40" s="71">
        <f t="shared" si="288"/>
        <v>5.1666666666666671E-5</v>
      </c>
      <c r="CL40" s="71">
        <f t="shared" si="288"/>
        <v>7.4425000000000001E-4</v>
      </c>
      <c r="CM40" s="71">
        <f t="shared" si="288"/>
        <v>5.3693333333333327E-3</v>
      </c>
      <c r="CN40" s="71">
        <f t="shared" si="288"/>
        <v>0.12636666666666665</v>
      </c>
      <c r="CO40" s="71">
        <f t="shared" si="288"/>
        <v>2.67675E-2</v>
      </c>
      <c r="CP40" s="71">
        <f t="shared" si="288"/>
        <v>8.3333333333333331E-5</v>
      </c>
      <c r="CQ40" s="71">
        <f t="shared" si="288"/>
        <v>-2.7033333333333332E-3</v>
      </c>
      <c r="CR40" s="71">
        <f t="shared" si="288"/>
        <v>7.7485833333333337E-2</v>
      </c>
      <c r="CS40" s="71">
        <f t="shared" si="288"/>
        <v>0.13070500000000002</v>
      </c>
      <c r="CT40" s="71">
        <f t="shared" si="288"/>
        <v>8.4725833333333347E-2</v>
      </c>
      <c r="CU40" s="71">
        <f t="shared" si="288"/>
        <v>9.4072500000000003E-2</v>
      </c>
      <c r="CV40" s="71">
        <f t="shared" si="288"/>
        <v>0.38428583333333338</v>
      </c>
      <c r="CW40" s="71">
        <f t="shared" si="288"/>
        <v>5.3118333333333337E-2</v>
      </c>
      <c r="CX40" s="71">
        <f t="shared" si="288"/>
        <v>1.1487083333333334E-2</v>
      </c>
      <c r="CY40" s="71">
        <f t="shared" si="288"/>
        <v>4.1333333333333333E-5</v>
      </c>
      <c r="CZ40" s="71">
        <f t="shared" si="288"/>
        <v>1.9175000000000003E-4</v>
      </c>
      <c r="DA40" s="71">
        <f t="shared" si="288"/>
        <v>5.6147499999999999E-3</v>
      </c>
      <c r="DB40" s="71">
        <f t="shared" si="288"/>
        <v>6.0066666666666667E-4</v>
      </c>
      <c r="DC40" s="71">
        <f t="shared" si="288"/>
        <v>3.3554166666666663E-3</v>
      </c>
      <c r="DD40" s="71">
        <f t="shared" si="288"/>
        <v>2.3233333333333336E-4</v>
      </c>
      <c r="DE40" s="71">
        <f t="shared" si="288"/>
        <v>1.1591666666666666E-4</v>
      </c>
      <c r="DF40" s="71">
        <f t="shared" si="288"/>
        <v>5.2502500000000007E-2</v>
      </c>
      <c r="DG40" s="71">
        <f t="shared" si="288"/>
        <v>5.4850000000000003E-3</v>
      </c>
      <c r="DH40" s="71">
        <f t="shared" si="288"/>
        <v>2.0741666666666668E-4</v>
      </c>
      <c r="DI40" s="71">
        <f t="shared" si="288"/>
        <v>1.2208666666666665E-2</v>
      </c>
      <c r="DJ40" s="71">
        <f t="shared" si="288"/>
        <v>6.9750000000000001E-5</v>
      </c>
      <c r="DK40" s="71">
        <f t="shared" si="288"/>
        <v>3.983333333333333E-5</v>
      </c>
      <c r="DL40" s="71">
        <f t="shared" si="288"/>
        <v>1.8078166666666666E-2</v>
      </c>
      <c r="DM40" s="71">
        <f t="shared" si="288"/>
        <v>4.3445583333333329E-2</v>
      </c>
      <c r="DN40" s="71">
        <f t="shared" si="288"/>
        <v>9.9666666666666672E-5</v>
      </c>
      <c r="DO40" s="71">
        <f t="shared" si="288"/>
        <v>0.34371999999999991</v>
      </c>
      <c r="DP40" s="71">
        <f t="shared" si="288"/>
        <v>0.12928166666666668</v>
      </c>
      <c r="DQ40" s="71">
        <f t="shared" si="288"/>
        <v>5.3124999999999993E-4</v>
      </c>
      <c r="DR40" s="71">
        <f t="shared" si="288"/>
        <v>2.7700000000000001E-4</v>
      </c>
      <c r="DS40" s="71">
        <f t="shared" si="288"/>
        <v>1.83275E-3</v>
      </c>
      <c r="DT40" s="71">
        <f t="shared" si="288"/>
        <v>7.3166666666666679E-5</v>
      </c>
      <c r="DU40" s="72">
        <f t="shared" si="288"/>
        <v>208.17363899999995</v>
      </c>
      <c r="DV40" s="73">
        <f t="shared" si="288"/>
        <v>10.674067347619049</v>
      </c>
      <c r="DW40" s="71">
        <f t="shared" si="288"/>
        <v>7.6923846666666664</v>
      </c>
      <c r="DX40" s="71">
        <f t="shared" si="288"/>
        <v>10.142245355638996</v>
      </c>
      <c r="DY40" s="71">
        <f t="shared" si="288"/>
        <v>7.3206039666666669</v>
      </c>
      <c r="DZ40" s="71">
        <f t="shared" si="288"/>
        <v>4.1268240599999997</v>
      </c>
      <c r="EA40" s="71">
        <f t="shared" si="288"/>
        <v>0.38270377666666666</v>
      </c>
      <c r="EB40" s="71">
        <f t="shared" si="288"/>
        <v>2.1518518200000001</v>
      </c>
      <c r="EC40" s="71">
        <f t="shared" si="288"/>
        <v>0.25435597333333326</v>
      </c>
      <c r="ED40" s="71">
        <f t="shared" si="288"/>
        <v>0.30311731333333336</v>
      </c>
      <c r="EE40" s="71">
        <f t="shared" si="288"/>
        <v>2.9968996066666671</v>
      </c>
      <c r="EF40" s="71">
        <f t="shared" si="288"/>
        <v>0.10175142333333334</v>
      </c>
      <c r="EG40" s="71">
        <f t="shared" si="288"/>
        <v>1.6785359999999996E-2</v>
      </c>
      <c r="EH40" s="71">
        <f t="shared" si="288"/>
        <v>2.315533333333333E-4</v>
      </c>
      <c r="EI40" s="71">
        <f t="shared" si="288"/>
        <v>2.1877166666666665E-3</v>
      </c>
      <c r="EJ40" s="71">
        <f t="shared" si="288"/>
        <v>1.6862509999999997E-2</v>
      </c>
      <c r="EK40" s="71">
        <f t="shared" si="288"/>
        <v>0.58742034057971027</v>
      </c>
      <c r="EL40" s="71">
        <f t="shared" ref="EL40:FR40" si="289">IF(COUNT(EL10:EL14)&lt;3,"",AVERAGE(EL10:EL14))</f>
        <v>4.9707994202898551E-2</v>
      </c>
      <c r="EM40" s="71">
        <f t="shared" si="289"/>
        <v>3.6150289855072459E-4</v>
      </c>
      <c r="EN40" s="71">
        <f t="shared" si="289"/>
        <v>4.7051378260869567E-2</v>
      </c>
      <c r="EO40" s="71">
        <f t="shared" si="289"/>
        <v>0.32818193623188402</v>
      </c>
      <c r="EP40" s="71">
        <f t="shared" si="289"/>
        <v>0.25737477971014494</v>
      </c>
      <c r="EQ40" s="71">
        <f t="shared" si="289"/>
        <v>0.22683918840579712</v>
      </c>
      <c r="ER40" s="71">
        <f t="shared" si="289"/>
        <v>0.3768817231884059</v>
      </c>
      <c r="ES40" s="71">
        <f t="shared" si="289"/>
        <v>1.2363290057971015</v>
      </c>
      <c r="ET40" s="71">
        <f t="shared" si="289"/>
        <v>5.9160382608695647E-2</v>
      </c>
      <c r="EU40" s="71">
        <f t="shared" si="289"/>
        <v>2.6675000000000001E-4</v>
      </c>
      <c r="EV40" s="71">
        <f t="shared" si="289"/>
        <v>9.772666666666666E-5</v>
      </c>
      <c r="EW40" s="71">
        <f t="shared" si="289"/>
        <v>6.7893666666666674E-4</v>
      </c>
      <c r="EX40" s="71">
        <f t="shared" si="289"/>
        <v>1.8940113333333335E-2</v>
      </c>
      <c r="EY40" s="71">
        <f t="shared" si="289"/>
        <v>1.3539366666666668E-3</v>
      </c>
      <c r="EZ40" s="71">
        <f t="shared" si="289"/>
        <v>1.1552066666666666E-2</v>
      </c>
      <c r="FA40" s="71">
        <f t="shared" si="289"/>
        <v>5.2672333333333326E-4</v>
      </c>
      <c r="FB40" s="71">
        <f t="shared" si="289"/>
        <v>5.2347666666666668E-4</v>
      </c>
      <c r="FC40" s="71">
        <f t="shared" si="289"/>
        <v>0.29922970434782609</v>
      </c>
      <c r="FD40" s="71">
        <f t="shared" si="289"/>
        <v>7.5243478260869565E-3</v>
      </c>
      <c r="FE40" s="71">
        <f t="shared" si="289"/>
        <v>4.8758333333333325E-4</v>
      </c>
      <c r="FF40" s="71">
        <f t="shared" si="289"/>
        <v>3.0999710000000003E-2</v>
      </c>
      <c r="FG40" s="71">
        <f t="shared" si="289"/>
        <v>8.9649999999999997E-5</v>
      </c>
      <c r="FH40" s="71">
        <f t="shared" si="289"/>
        <v>4.801066666666667E-4</v>
      </c>
      <c r="FI40" s="71">
        <f t="shared" si="289"/>
        <v>7.6206896666666663E-2</v>
      </c>
      <c r="FJ40" s="71">
        <f t="shared" si="289"/>
        <v>0.13061310999999998</v>
      </c>
      <c r="FK40" s="71">
        <f t="shared" si="289"/>
        <v>3.1167000000000006E-4</v>
      </c>
      <c r="FL40" s="71">
        <f t="shared" si="289"/>
        <v>2.7991527304347827</v>
      </c>
      <c r="FM40" s="71">
        <f t="shared" si="289"/>
        <v>1.0023045233333332</v>
      </c>
      <c r="FN40" s="71">
        <f t="shared" si="289"/>
        <v>1.4898800000000003E-3</v>
      </c>
      <c r="FO40" s="71">
        <f t="shared" si="289"/>
        <v>1.3434233333333334E-3</v>
      </c>
      <c r="FP40" s="71">
        <f t="shared" si="289"/>
        <v>3.9623766666666673E-3</v>
      </c>
      <c r="FQ40" s="71">
        <f t="shared" si="289"/>
        <v>1.1512E-4</v>
      </c>
      <c r="FR40" s="72">
        <f t="shared" si="289"/>
        <v>67.723783256666664</v>
      </c>
    </row>
    <row r="41" spans="1:174" x14ac:dyDescent="0.2">
      <c r="A41" s="62" t="str">
        <f t="shared" si="213"/>
        <v>ACAD1</v>
      </c>
      <c r="B41" s="63" t="s">
        <v>72</v>
      </c>
      <c r="C41" s="20"/>
      <c r="D41" s="41"/>
      <c r="E41" s="41"/>
      <c r="F41" s="41"/>
      <c r="G41" s="41"/>
      <c r="H41" s="41"/>
      <c r="I41" s="20"/>
      <c r="J41" s="64">
        <f t="shared" si="214"/>
        <v>7.3306054999999999</v>
      </c>
      <c r="K41" s="40"/>
      <c r="L41" s="41"/>
      <c r="M41" s="64">
        <f t="shared" si="215"/>
        <v>21.001877833333335</v>
      </c>
      <c r="N41" s="64">
        <f t="shared" ref="N41:V41" si="290">IF(COUNT(N11:N15)&lt;3,"",AVERAGE(N11:N15))</f>
        <v>9.0018778333333351</v>
      </c>
      <c r="O41" s="64">
        <f t="shared" si="290"/>
        <v>4.4480491666666655</v>
      </c>
      <c r="P41" s="64">
        <f t="shared" si="290"/>
        <v>0.61893958333333332</v>
      </c>
      <c r="Q41" s="64">
        <f t="shared" si="290"/>
        <v>1.82107375</v>
      </c>
      <c r="R41" s="64">
        <f t="shared" si="290"/>
        <v>0.53747500000000004</v>
      </c>
      <c r="S41" s="64">
        <f t="shared" si="290"/>
        <v>7.9874333333333325E-2</v>
      </c>
      <c r="T41" s="64">
        <f t="shared" si="290"/>
        <v>0.86685416666666659</v>
      </c>
      <c r="U41" s="64">
        <f t="shared" si="290"/>
        <v>0.62961233333333344</v>
      </c>
      <c r="V41" s="65">
        <f t="shared" si="290"/>
        <v>12</v>
      </c>
      <c r="W41" s="20"/>
      <c r="X41" s="64">
        <f t="shared" si="217"/>
        <v>17.646953053333334</v>
      </c>
      <c r="Y41" s="40"/>
      <c r="Z41" s="41"/>
      <c r="AA41" s="64">
        <f t="shared" ref="AA41:AJ41" si="291">IF(COUNT(AA11:AA15)&lt;3,"",AVERAGE(AA11:AA15))</f>
        <v>63.306715343333323</v>
      </c>
      <c r="AB41" s="64">
        <f t="shared" si="291"/>
        <v>51.306715343333337</v>
      </c>
      <c r="AC41" s="64">
        <f t="shared" si="291"/>
        <v>36.01825719</v>
      </c>
      <c r="AD41" s="64">
        <f t="shared" si="291"/>
        <v>3.6009514700000009</v>
      </c>
      <c r="AE41" s="64">
        <f t="shared" si="291"/>
        <v>6.6085314433333338</v>
      </c>
      <c r="AF41" s="64">
        <f t="shared" si="291"/>
        <v>2.293032066666667</v>
      </c>
      <c r="AG41" s="64">
        <f t="shared" si="291"/>
        <v>0.28388235666666672</v>
      </c>
      <c r="AH41" s="64">
        <f t="shared" si="291"/>
        <v>1.7797404233333336</v>
      </c>
      <c r="AI41" s="64">
        <f t="shared" si="291"/>
        <v>0.72232168333333358</v>
      </c>
      <c r="AJ41" s="65">
        <f t="shared" si="291"/>
        <v>12</v>
      </c>
      <c r="AK41" s="66">
        <f t="shared" si="224"/>
        <v>7.3306054999999999</v>
      </c>
      <c r="AL41" s="67">
        <f t="shared" si="225"/>
        <v>1</v>
      </c>
      <c r="AM41" s="67">
        <f t="shared" si="226"/>
        <v>0.2117929264214127</v>
      </c>
      <c r="AN41" s="67">
        <f t="shared" si="227"/>
        <v>2.9470678205306827E-2</v>
      </c>
      <c r="AO41" s="67">
        <f t="shared" si="228"/>
        <v>8.6710043951863436E-2</v>
      </c>
      <c r="AP41" s="67">
        <f t="shared" si="229"/>
        <v>2.5591759187692319E-2</v>
      </c>
      <c r="AQ41" s="67">
        <f t="shared" si="230"/>
        <v>3.8031995980168974E-3</v>
      </c>
      <c r="AR41" s="67">
        <f t="shared" si="231"/>
        <v>4.1275078997499479E-2</v>
      </c>
      <c r="AS41" s="67">
        <f t="shared" si="232"/>
        <v>2.9978858953937829E-2</v>
      </c>
      <c r="AT41" s="68">
        <f t="shared" si="233"/>
        <v>0.57137747849166531</v>
      </c>
      <c r="AU41" s="66">
        <f t="shared" si="234"/>
        <v>17.646953053333334</v>
      </c>
      <c r="AV41" s="67">
        <f t="shared" si="235"/>
        <v>1</v>
      </c>
      <c r="AW41" s="67">
        <f t="shared" si="236"/>
        <v>0.56894844401041877</v>
      </c>
      <c r="AX41" s="67">
        <f t="shared" si="237"/>
        <v>5.6881034665451309E-2</v>
      </c>
      <c r="AY41" s="67">
        <f t="shared" si="238"/>
        <v>0.10438910639247471</v>
      </c>
      <c r="AZ41" s="67">
        <f t="shared" si="239"/>
        <v>3.6220992579235764E-2</v>
      </c>
      <c r="BA41" s="67">
        <f t="shared" si="240"/>
        <v>4.4842376535740086E-3</v>
      </c>
      <c r="BB41" s="67">
        <f t="shared" si="241"/>
        <v>2.8112980016120101E-2</v>
      </c>
      <c r="BC41" s="67">
        <f t="shared" si="242"/>
        <v>1.140987459886275E-2</v>
      </c>
      <c r="BD41" s="68">
        <f t="shared" si="243"/>
        <v>0.18955335046084792</v>
      </c>
      <c r="BE41" s="66">
        <f t="shared" si="244"/>
        <v>7.3306054999999999</v>
      </c>
      <c r="BF41" s="69">
        <f t="shared" si="245"/>
        <v>7.3306054999999999</v>
      </c>
      <c r="BG41" s="69">
        <f t="shared" si="246"/>
        <v>1.5525703912859032</v>
      </c>
      <c r="BH41" s="69">
        <f t="shared" si="247"/>
        <v>0.21603791574055237</v>
      </c>
      <c r="BI41" s="69">
        <f t="shared" si="248"/>
        <v>0.63563712509877179</v>
      </c>
      <c r="BJ41" s="69">
        <f t="shared" si="249"/>
        <v>0.18760309065597283</v>
      </c>
      <c r="BK41" s="69">
        <f t="shared" si="250"/>
        <v>2.7879755890820458E-2</v>
      </c>
      <c r="BL41" s="69">
        <f t="shared" si="251"/>
        <v>0.30257132111200413</v>
      </c>
      <c r="BM41" s="69">
        <f t="shared" si="252"/>
        <v>0.21976318833146088</v>
      </c>
      <c r="BN41" s="70">
        <f t="shared" si="253"/>
        <v>4.1885428864071335</v>
      </c>
      <c r="BO41" s="66">
        <f t="shared" si="254"/>
        <v>17.646953053333334</v>
      </c>
      <c r="BP41" s="69">
        <f t="shared" si="255"/>
        <v>17.646953053333334</v>
      </c>
      <c r="BQ41" s="69">
        <f t="shared" si="256"/>
        <v>10.04020648121891</v>
      </c>
      <c r="BR41" s="69">
        <f t="shared" si="257"/>
        <v>1.0037769483662451</v>
      </c>
      <c r="BS41" s="69">
        <f t="shared" si="258"/>
        <v>1.8421496597874198</v>
      </c>
      <c r="BT41" s="69">
        <f t="shared" si="259"/>
        <v>0.63919015559090864</v>
      </c>
      <c r="BU41" s="69">
        <f t="shared" si="260"/>
        <v>7.9133131352610159E-2</v>
      </c>
      <c r="BV41" s="69">
        <f t="shared" si="261"/>
        <v>0.49610843853376962</v>
      </c>
      <c r="BW41" s="69">
        <f t="shared" si="262"/>
        <v>0.20134952139055146</v>
      </c>
      <c r="BX41" s="70">
        <f t="shared" si="263"/>
        <v>3.3450390766846239</v>
      </c>
      <c r="BY41" s="71">
        <f t="shared" si="219"/>
        <v>2.887954927536232</v>
      </c>
      <c r="BZ41" s="71">
        <f t="shared" ref="BZ41:EK41" si="292">IF(COUNT(BZ11:BZ15)&lt;3,"",AVERAGE(BZ11:BZ15))</f>
        <v>1.4849945652173913</v>
      </c>
      <c r="CA41" s="71">
        <f t="shared" si="292"/>
        <v>2.8437237101449275</v>
      </c>
      <c r="CB41" s="71">
        <f t="shared" si="292"/>
        <v>1.4291078333333334</v>
      </c>
      <c r="CC41" s="71">
        <f t="shared" si="292"/>
        <v>0.51240549999999996</v>
      </c>
      <c r="CD41" s="71">
        <f t="shared" si="292"/>
        <v>6.6833916666666687E-2</v>
      </c>
      <c r="CE41" s="71">
        <f t="shared" si="292"/>
        <v>0.62145600000000001</v>
      </c>
      <c r="CF41" s="71">
        <f t="shared" si="292"/>
        <v>5.3747500000000004E-2</v>
      </c>
      <c r="CG41" s="71">
        <f t="shared" si="292"/>
        <v>7.9874333333333325E-2</v>
      </c>
      <c r="CH41" s="71">
        <f t="shared" si="292"/>
        <v>1.4447569166666665</v>
      </c>
      <c r="CI41" s="71">
        <f t="shared" si="292"/>
        <v>9.4790583333333345E-2</v>
      </c>
      <c r="CJ41" s="71">
        <f t="shared" si="292"/>
        <v>6.4236014492753627E-3</v>
      </c>
      <c r="CK41" s="71">
        <f t="shared" si="292"/>
        <v>5.5250000000000001E-5</v>
      </c>
      <c r="CL41" s="71">
        <f t="shared" si="292"/>
        <v>7.2140217391304347E-4</v>
      </c>
      <c r="CM41" s="71">
        <f t="shared" si="292"/>
        <v>5.379608695652174E-3</v>
      </c>
      <c r="CN41" s="71">
        <f t="shared" si="292"/>
        <v>0.11642333333333335</v>
      </c>
      <c r="CO41" s="71">
        <f t="shared" si="292"/>
        <v>2.4811666666666666E-2</v>
      </c>
      <c r="CP41" s="71">
        <f t="shared" si="292"/>
        <v>5.9166666666666664E-5</v>
      </c>
      <c r="CQ41" s="71">
        <f t="shared" si="292"/>
        <v>-6.5358333333333327E-3</v>
      </c>
      <c r="CR41" s="71">
        <f t="shared" si="292"/>
        <v>7.1542499999999995E-2</v>
      </c>
      <c r="CS41" s="71">
        <f t="shared" si="292"/>
        <v>0.12595083333333332</v>
      </c>
      <c r="CT41" s="71">
        <f t="shared" si="292"/>
        <v>8.3334166666666681E-2</v>
      </c>
      <c r="CU41" s="71">
        <f t="shared" si="292"/>
        <v>8.6689166666666678E-2</v>
      </c>
      <c r="CV41" s="71">
        <f t="shared" si="292"/>
        <v>0.36098083333333336</v>
      </c>
      <c r="CW41" s="71">
        <f t="shared" si="292"/>
        <v>5.5494999999999996E-2</v>
      </c>
      <c r="CX41" s="71">
        <f t="shared" si="292"/>
        <v>1.3366043478260866E-2</v>
      </c>
      <c r="CY41" s="71">
        <f t="shared" si="292"/>
        <v>4.5742753623188407E-5</v>
      </c>
      <c r="CZ41" s="71">
        <f t="shared" si="292"/>
        <v>1.6925724637681161E-4</v>
      </c>
      <c r="DA41" s="71">
        <f t="shared" si="292"/>
        <v>5.5036195652173915E-3</v>
      </c>
      <c r="DB41" s="71">
        <f t="shared" si="292"/>
        <v>5.778913043478261E-4</v>
      </c>
      <c r="DC41" s="71">
        <f t="shared" si="292"/>
        <v>4.4639384057971005E-3</v>
      </c>
      <c r="DD41" s="71">
        <f t="shared" si="292"/>
        <v>2.1357608695652175E-4</v>
      </c>
      <c r="DE41" s="71">
        <f t="shared" si="292"/>
        <v>1.2320652173913044E-4</v>
      </c>
      <c r="DF41" s="71">
        <f t="shared" si="292"/>
        <v>5.1886666666666678E-2</v>
      </c>
      <c r="DG41" s="71">
        <f t="shared" si="292"/>
        <v>5.6583333333333329E-3</v>
      </c>
      <c r="DH41" s="71">
        <f t="shared" si="292"/>
        <v>2.811557971014493E-4</v>
      </c>
      <c r="DI41" s="71">
        <f t="shared" si="292"/>
        <v>1.2263231884057969E-2</v>
      </c>
      <c r="DJ41" s="71">
        <f t="shared" si="292"/>
        <v>5.5311594202898548E-5</v>
      </c>
      <c r="DK41" s="71">
        <f t="shared" si="292"/>
        <v>3.5543478260869569E-5</v>
      </c>
      <c r="DL41" s="71">
        <f t="shared" si="292"/>
        <v>1.6626536231884058E-2</v>
      </c>
      <c r="DM41" s="71">
        <f t="shared" si="292"/>
        <v>4.4245018115942017E-2</v>
      </c>
      <c r="DN41" s="71">
        <f t="shared" si="292"/>
        <v>1.1070652173913044E-4</v>
      </c>
      <c r="DO41" s="71">
        <f t="shared" si="292"/>
        <v>0.33244749999999995</v>
      </c>
      <c r="DP41" s="71">
        <f t="shared" si="292"/>
        <v>0.12447166666666669</v>
      </c>
      <c r="DQ41" s="71">
        <f t="shared" si="292"/>
        <v>5.0293840579710152E-4</v>
      </c>
      <c r="DR41" s="71">
        <f t="shared" si="292"/>
        <v>2.9336956521739131E-4</v>
      </c>
      <c r="DS41" s="71">
        <f t="shared" si="292"/>
        <v>1.722782608695652E-3</v>
      </c>
      <c r="DT41" s="71">
        <f t="shared" si="292"/>
        <v>1.4440942028985508E-4</v>
      </c>
      <c r="DU41" s="72">
        <f t="shared" si="292"/>
        <v>210.69089516666662</v>
      </c>
      <c r="DV41" s="73">
        <f t="shared" si="292"/>
        <v>9.9471015142857144</v>
      </c>
      <c r="DW41" s="71">
        <f t="shared" si="292"/>
        <v>6.9815367999999989</v>
      </c>
      <c r="DX41" s="71">
        <f t="shared" si="292"/>
        <v>9.3125437396969666</v>
      </c>
      <c r="DY41" s="71">
        <f t="shared" si="292"/>
        <v>6.5632168733333334</v>
      </c>
      <c r="DZ41" s="71">
        <f t="shared" si="292"/>
        <v>3.53355379</v>
      </c>
      <c r="EA41" s="71">
        <f t="shared" si="292"/>
        <v>0.36816457666666669</v>
      </c>
      <c r="EB41" s="71">
        <f t="shared" si="292"/>
        <v>2.04175482</v>
      </c>
      <c r="EC41" s="71">
        <f t="shared" si="292"/>
        <v>0.22930320666666662</v>
      </c>
      <c r="ED41" s="71">
        <f t="shared" si="292"/>
        <v>0.28388235666666672</v>
      </c>
      <c r="EE41" s="71">
        <f t="shared" si="292"/>
        <v>2.9662340666666664</v>
      </c>
      <c r="EF41" s="71">
        <f t="shared" si="292"/>
        <v>0.10655860000000002</v>
      </c>
      <c r="EG41" s="71">
        <f t="shared" si="292"/>
        <v>1.8733049999999998E-2</v>
      </c>
      <c r="EH41" s="71">
        <f t="shared" si="292"/>
        <v>2.2003666666666667E-4</v>
      </c>
      <c r="EI41" s="71">
        <f t="shared" si="292"/>
        <v>2.0393033333333333E-3</v>
      </c>
      <c r="EJ41" s="71">
        <f t="shared" si="292"/>
        <v>1.6252189999999996E-2</v>
      </c>
      <c r="EK41" s="71">
        <f t="shared" si="292"/>
        <v>0.52583457391304356</v>
      </c>
      <c r="EL41" s="71">
        <f t="shared" ref="EL41:FR41" si="293">IF(COUNT(EL11:EL15)&lt;3,"",AVERAGE(EL11:EL15))</f>
        <v>4.7327794202898552E-2</v>
      </c>
      <c r="EM41" s="71">
        <f t="shared" si="293"/>
        <v>1.0873623188405797E-4</v>
      </c>
      <c r="EN41" s="71">
        <f t="shared" si="293"/>
        <v>3.2136444927536235E-2</v>
      </c>
      <c r="EO41" s="71">
        <f t="shared" si="293"/>
        <v>0.30231583623188407</v>
      </c>
      <c r="EP41" s="71">
        <f t="shared" si="293"/>
        <v>0.2627997797101449</v>
      </c>
      <c r="EQ41" s="71">
        <f t="shared" si="293"/>
        <v>0.22209452173913044</v>
      </c>
      <c r="ER41" s="71">
        <f t="shared" si="293"/>
        <v>0.34000658985507254</v>
      </c>
      <c r="ES41" s="71">
        <f t="shared" si="293"/>
        <v>1.159353172463768</v>
      </c>
      <c r="ET41" s="71">
        <f t="shared" si="293"/>
        <v>6.0773147826086948E-2</v>
      </c>
      <c r="EU41" s="71">
        <f t="shared" si="293"/>
        <v>1.4206700000000002E-3</v>
      </c>
      <c r="EV41" s="71">
        <f t="shared" si="293"/>
        <v>1.0789333333333334E-4</v>
      </c>
      <c r="EW41" s="71">
        <f t="shared" si="293"/>
        <v>6.679833333333333E-4</v>
      </c>
      <c r="EX41" s="71">
        <f t="shared" si="293"/>
        <v>1.8313516666666668E-2</v>
      </c>
      <c r="EY41" s="71">
        <f t="shared" si="293"/>
        <v>1.2457066666666668E-3</v>
      </c>
      <c r="EZ41" s="71">
        <f t="shared" si="293"/>
        <v>1.228983E-2</v>
      </c>
      <c r="FA41" s="71">
        <f t="shared" si="293"/>
        <v>5.2946999999999998E-4</v>
      </c>
      <c r="FB41" s="71">
        <f t="shared" si="293"/>
        <v>4.5914666666666654E-4</v>
      </c>
      <c r="FC41" s="71">
        <f t="shared" si="293"/>
        <v>0.28696076521739128</v>
      </c>
      <c r="FD41" s="71">
        <f t="shared" si="293"/>
        <v>6.7650086956521733E-3</v>
      </c>
      <c r="FE41" s="71">
        <f t="shared" si="293"/>
        <v>9.4902333333333339E-4</v>
      </c>
      <c r="FF41" s="71">
        <f t="shared" si="293"/>
        <v>3.0652466666666666E-2</v>
      </c>
      <c r="FG41" s="71">
        <f t="shared" si="293"/>
        <v>5.9490000000000001E-5</v>
      </c>
      <c r="FH41" s="71">
        <f t="shared" si="293"/>
        <v>4.0756666666666669E-4</v>
      </c>
      <c r="FI41" s="71">
        <f t="shared" si="293"/>
        <v>6.7901799999999984E-2</v>
      </c>
      <c r="FJ41" s="71">
        <f t="shared" si="293"/>
        <v>0.12546617333333332</v>
      </c>
      <c r="FK41" s="71">
        <f t="shared" si="293"/>
        <v>2.8979666666666674E-4</v>
      </c>
      <c r="FL41" s="71">
        <f t="shared" si="293"/>
        <v>2.366120452173913</v>
      </c>
      <c r="FM41" s="71">
        <f t="shared" si="293"/>
        <v>0.85816741999999979</v>
      </c>
      <c r="FN41" s="71">
        <f t="shared" si="293"/>
        <v>1.499106666666667E-3</v>
      </c>
      <c r="FO41" s="71">
        <f t="shared" si="293"/>
        <v>1.2153766666666665E-3</v>
      </c>
      <c r="FP41" s="71">
        <f t="shared" si="293"/>
        <v>3.8649133333333334E-3</v>
      </c>
      <c r="FQ41" s="71">
        <f t="shared" si="293"/>
        <v>1.4257333333333333E-4</v>
      </c>
      <c r="FR41" s="72">
        <f t="shared" si="293"/>
        <v>74.117678100000006</v>
      </c>
    </row>
    <row r="42" spans="1:174" x14ac:dyDescent="0.2">
      <c r="A42" s="62" t="str">
        <f t="shared" si="213"/>
        <v>ACAD1</v>
      </c>
      <c r="B42" s="63" t="s">
        <v>73</v>
      </c>
      <c r="C42" s="20"/>
      <c r="D42" s="41"/>
      <c r="E42" s="41"/>
      <c r="F42" s="41"/>
      <c r="G42" s="41"/>
      <c r="H42" s="41"/>
      <c r="I42" s="20"/>
      <c r="J42" s="64">
        <f t="shared" si="214"/>
        <v>7.0286797246376809</v>
      </c>
      <c r="K42" s="40"/>
      <c r="L42" s="41"/>
      <c r="M42" s="64">
        <f t="shared" si="215"/>
        <v>20.381854855072465</v>
      </c>
      <c r="N42" s="64">
        <f t="shared" ref="N42:V42" si="294">IF(COUNT(N12:N16)&lt;3,"",AVERAGE(N12:N16))</f>
        <v>8.381854855072465</v>
      </c>
      <c r="O42" s="64">
        <f t="shared" si="294"/>
        <v>4.1856594637681157</v>
      </c>
      <c r="P42" s="64">
        <f t="shared" si="294"/>
        <v>0.59364920289855083</v>
      </c>
      <c r="Q42" s="64">
        <f t="shared" si="294"/>
        <v>1.6724116449275364</v>
      </c>
      <c r="R42" s="64">
        <f t="shared" si="294"/>
        <v>0.48461956521739136</v>
      </c>
      <c r="S42" s="64">
        <f t="shared" si="294"/>
        <v>7.0338510869565218E-2</v>
      </c>
      <c r="T42" s="64">
        <f t="shared" si="294"/>
        <v>0.80384689855072478</v>
      </c>
      <c r="U42" s="64">
        <f t="shared" si="294"/>
        <v>0.57132989855072469</v>
      </c>
      <c r="V42" s="65">
        <f t="shared" si="294"/>
        <v>12</v>
      </c>
      <c r="W42" s="20"/>
      <c r="X42" s="64">
        <f t="shared" si="217"/>
        <v>16.839512670000001</v>
      </c>
      <c r="Y42" s="40"/>
      <c r="Z42" s="41"/>
      <c r="AA42" s="64">
        <f t="shared" ref="AA42:AJ42" si="295">IF(COUNT(AA12:AA16)&lt;3,"",AVERAGE(AA12:AA16))</f>
        <v>58.216682933333331</v>
      </c>
      <c r="AB42" s="64">
        <f t="shared" si="295"/>
        <v>46.216682933333331</v>
      </c>
      <c r="AC42" s="64">
        <f t="shared" si="295"/>
        <v>31.266071466666659</v>
      </c>
      <c r="AD42" s="64">
        <f t="shared" si="295"/>
        <v>3.6427588533333335</v>
      </c>
      <c r="AE42" s="64">
        <f t="shared" si="295"/>
        <v>6.2100447333333326</v>
      </c>
      <c r="AF42" s="64">
        <f t="shared" si="295"/>
        <v>2.2192644000000001</v>
      </c>
      <c r="AG42" s="64">
        <f t="shared" si="295"/>
        <v>0.25891802333333336</v>
      </c>
      <c r="AH42" s="64">
        <f t="shared" si="295"/>
        <v>1.7744767633333332</v>
      </c>
      <c r="AI42" s="64">
        <f t="shared" si="295"/>
        <v>0.84514982666666683</v>
      </c>
      <c r="AJ42" s="65">
        <f t="shared" si="295"/>
        <v>12</v>
      </c>
      <c r="AK42" s="66">
        <f t="shared" si="224"/>
        <v>7.0286797246376809</v>
      </c>
      <c r="AL42" s="67">
        <f t="shared" si="225"/>
        <v>1</v>
      </c>
      <c r="AM42" s="67">
        <f t="shared" si="226"/>
        <v>0.20536204842644259</v>
      </c>
      <c r="AN42" s="67">
        <f t="shared" si="227"/>
        <v>2.912635808270455E-2</v>
      </c>
      <c r="AO42" s="67">
        <f t="shared" si="228"/>
        <v>8.2053947337934294E-2</v>
      </c>
      <c r="AP42" s="67">
        <f t="shared" si="229"/>
        <v>2.3777009926885202E-2</v>
      </c>
      <c r="AQ42" s="67">
        <f t="shared" si="230"/>
        <v>3.4510358046269747E-3</v>
      </c>
      <c r="AR42" s="67">
        <f t="shared" si="231"/>
        <v>3.943933975914219E-2</v>
      </c>
      <c r="AS42" s="67">
        <f t="shared" si="232"/>
        <v>2.8031300517702241E-2</v>
      </c>
      <c r="AT42" s="68">
        <f t="shared" si="233"/>
        <v>0.58875897632121255</v>
      </c>
      <c r="AU42" s="66">
        <f t="shared" si="234"/>
        <v>16.839512670000001</v>
      </c>
      <c r="AV42" s="67">
        <f t="shared" si="235"/>
        <v>1</v>
      </c>
      <c r="AW42" s="67">
        <f t="shared" si="236"/>
        <v>0.537063774356071</v>
      </c>
      <c r="AX42" s="67">
        <f t="shared" si="237"/>
        <v>6.2572422023852312E-2</v>
      </c>
      <c r="AY42" s="67">
        <f t="shared" si="238"/>
        <v>0.10667122241307955</v>
      </c>
      <c r="AZ42" s="67">
        <f t="shared" si="239"/>
        <v>3.8120763468117623E-2</v>
      </c>
      <c r="BA42" s="67">
        <f t="shared" si="240"/>
        <v>4.447488422345062E-3</v>
      </c>
      <c r="BB42" s="67">
        <f t="shared" si="241"/>
        <v>3.0480554265954488E-2</v>
      </c>
      <c r="BC42" s="67">
        <f t="shared" si="242"/>
        <v>1.4517313321243118E-2</v>
      </c>
      <c r="BD42" s="68">
        <f t="shared" si="243"/>
        <v>0.2061264811968378</v>
      </c>
      <c r="BE42" s="66">
        <f t="shared" si="244"/>
        <v>7.0286797246376809</v>
      </c>
      <c r="BF42" s="69">
        <f t="shared" si="245"/>
        <v>7.0286797246376809</v>
      </c>
      <c r="BG42" s="69">
        <f t="shared" si="246"/>
        <v>1.4434240659849986</v>
      </c>
      <c r="BH42" s="69">
        <f t="shared" si="247"/>
        <v>0.2047198425084423</v>
      </c>
      <c r="BI42" s="69">
        <f t="shared" si="248"/>
        <v>0.57673091598062676</v>
      </c>
      <c r="BJ42" s="69">
        <f t="shared" si="249"/>
        <v>0.16712098758560689</v>
      </c>
      <c r="BK42" s="69">
        <f t="shared" si="250"/>
        <v>2.4256225388980302E-2</v>
      </c>
      <c r="BL42" s="69">
        <f t="shared" si="251"/>
        <v>0.27720648771817946</v>
      </c>
      <c r="BM42" s="69">
        <f t="shared" si="252"/>
        <v>0.19702303360399948</v>
      </c>
      <c r="BN42" s="70">
        <f t="shared" si="253"/>
        <v>4.1381982795673427</v>
      </c>
      <c r="BO42" s="66">
        <f t="shared" si="254"/>
        <v>16.839512670000001</v>
      </c>
      <c r="BP42" s="69">
        <f t="shared" si="255"/>
        <v>16.839512670000001</v>
      </c>
      <c r="BQ42" s="69">
        <f t="shared" si="256"/>
        <v>9.0438922328670799</v>
      </c>
      <c r="BR42" s="69">
        <f t="shared" si="257"/>
        <v>1.0536890934632481</v>
      </c>
      <c r="BS42" s="69">
        <f t="shared" si="258"/>
        <v>1.7962914013494413</v>
      </c>
      <c r="BT42" s="69">
        <f t="shared" si="259"/>
        <v>0.6419350794114399</v>
      </c>
      <c r="BU42" s="69">
        <f t="shared" si="260"/>
        <v>7.4893537637757995E-2</v>
      </c>
      <c r="BV42" s="69">
        <f t="shared" si="261"/>
        <v>0.51327767975016314</v>
      </c>
      <c r="BW42" s="69">
        <f t="shared" si="262"/>
        <v>0.24446448160743328</v>
      </c>
      <c r="BX42" s="70">
        <f t="shared" si="263"/>
        <v>3.4710694917366669</v>
      </c>
      <c r="BY42" s="71">
        <f t="shared" si="219"/>
        <v>2.7111505797101452</v>
      </c>
      <c r="BZ42" s="71">
        <f t="shared" ref="BZ42:DE42" si="296">IF(COUNT(BZ12:BZ16)&lt;3,"",AVERAGE(BZ12:BZ16))</f>
        <v>1.4082059420289856</v>
      </c>
      <c r="CA42" s="71">
        <f t="shared" si="296"/>
        <v>2.6404538840579703</v>
      </c>
      <c r="CB42" s="71">
        <f t="shared" si="296"/>
        <v>1.3244958007246379</v>
      </c>
      <c r="CC42" s="71">
        <f t="shared" si="296"/>
        <v>0.48362232608695643</v>
      </c>
      <c r="CD42" s="71">
        <f t="shared" si="296"/>
        <v>6.3993297101449284E-2</v>
      </c>
      <c r="CE42" s="71">
        <f t="shared" si="296"/>
        <v>0.57266745652173923</v>
      </c>
      <c r="CF42" s="71">
        <f t="shared" si="296"/>
        <v>4.8461956521739138E-2</v>
      </c>
      <c r="CG42" s="71">
        <f t="shared" si="296"/>
        <v>7.0338510869565218E-2</v>
      </c>
      <c r="CH42" s="71">
        <f t="shared" si="296"/>
        <v>1.3397447753623188</v>
      </c>
      <c r="CI42" s="71">
        <f t="shared" si="296"/>
        <v>8.5411981884057991E-2</v>
      </c>
      <c r="CJ42" s="71">
        <f t="shared" si="296"/>
        <v>6.260481884057971E-3</v>
      </c>
      <c r="CK42" s="71">
        <f t="shared" si="296"/>
        <v>5.7554347826086955E-5</v>
      </c>
      <c r="CL42" s="71">
        <f t="shared" si="296"/>
        <v>6.2557971014492748E-4</v>
      </c>
      <c r="CM42" s="71">
        <f t="shared" si="296"/>
        <v>4.7496268115942031E-3</v>
      </c>
      <c r="CN42" s="71">
        <f t="shared" si="296"/>
        <v>0.10209318840579711</v>
      </c>
      <c r="CO42" s="71">
        <f t="shared" si="296"/>
        <v>2.2707789855072463E-2</v>
      </c>
      <c r="CP42" s="71">
        <f t="shared" si="296"/>
        <v>5.0833333333333327E-5</v>
      </c>
      <c r="CQ42" s="71">
        <f t="shared" si="296"/>
        <v>-6.9646014492753625E-3</v>
      </c>
      <c r="CR42" s="71">
        <f t="shared" si="296"/>
        <v>6.2741086956521724E-2</v>
      </c>
      <c r="CS42" s="71">
        <f t="shared" si="296"/>
        <v>0.11909119565217392</v>
      </c>
      <c r="CT42" s="71">
        <f t="shared" si="296"/>
        <v>7.8425217391304355E-2</v>
      </c>
      <c r="CU42" s="71">
        <f t="shared" si="296"/>
        <v>7.5889021739130438E-2</v>
      </c>
      <c r="CV42" s="71">
        <f t="shared" si="296"/>
        <v>0.3291819202898551</v>
      </c>
      <c r="CW42" s="71">
        <f t="shared" si="296"/>
        <v>4.9645507246376806E-2</v>
      </c>
      <c r="CX42" s="71">
        <f t="shared" si="296"/>
        <v>1.1693362318840579E-2</v>
      </c>
      <c r="CY42" s="71">
        <f t="shared" si="296"/>
        <v>5.0264492753623188E-5</v>
      </c>
      <c r="CZ42" s="71">
        <f t="shared" si="296"/>
        <v>1.513731884057971E-4</v>
      </c>
      <c r="DA42" s="71">
        <f t="shared" si="296"/>
        <v>4.9953152173913039E-3</v>
      </c>
      <c r="DB42" s="71">
        <f t="shared" si="296"/>
        <v>5.4596739130434782E-4</v>
      </c>
      <c r="DC42" s="71">
        <f t="shared" si="296"/>
        <v>4.9564818840579705E-3</v>
      </c>
      <c r="DD42" s="71">
        <f t="shared" si="296"/>
        <v>2.0611231884057972E-4</v>
      </c>
      <c r="DE42" s="71">
        <f t="shared" si="296"/>
        <v>1.0948550724637681E-4</v>
      </c>
      <c r="DF42" s="71">
        <f t="shared" ref="DF42:EK42" si="297">IF(COUNT(DF12:DF16)&lt;3,"",AVERAGE(DF12:DF16))</f>
        <v>4.9639601449275365E-2</v>
      </c>
      <c r="DG42" s="71">
        <f t="shared" si="297"/>
        <v>6.3584420289855073E-3</v>
      </c>
      <c r="DH42" s="71">
        <f t="shared" si="297"/>
        <v>2.2916666666666666E-4</v>
      </c>
      <c r="DI42" s="71">
        <f t="shared" si="297"/>
        <v>1.1545641304347824E-2</v>
      </c>
      <c r="DJ42" s="71">
        <f t="shared" si="297"/>
        <v>4.9840579710144936E-5</v>
      </c>
      <c r="DK42" s="71">
        <f t="shared" si="297"/>
        <v>2.9623188405797102E-5</v>
      </c>
      <c r="DL42" s="71">
        <f t="shared" si="297"/>
        <v>1.3919249999999999E-2</v>
      </c>
      <c r="DM42" s="71">
        <f t="shared" si="297"/>
        <v>4.0019047101449268E-2</v>
      </c>
      <c r="DN42" s="71">
        <f t="shared" si="297"/>
        <v>9.0572463768115951E-5</v>
      </c>
      <c r="DO42" s="71">
        <f t="shared" si="297"/>
        <v>0.31855626811594201</v>
      </c>
      <c r="DP42" s="71">
        <f t="shared" si="297"/>
        <v>0.11738466666666666</v>
      </c>
      <c r="DQ42" s="71">
        <f t="shared" si="297"/>
        <v>4.6872826086956522E-4</v>
      </c>
      <c r="DR42" s="71">
        <f t="shared" si="297"/>
        <v>2.5775E-4</v>
      </c>
      <c r="DS42" s="71">
        <f t="shared" si="297"/>
        <v>1.6640543478260873E-3</v>
      </c>
      <c r="DT42" s="71">
        <f t="shared" si="297"/>
        <v>1.6010144927536233E-4</v>
      </c>
      <c r="DU42" s="72">
        <f t="shared" si="297"/>
        <v>217.92518773913039</v>
      </c>
      <c r="DV42" s="73">
        <f t="shared" si="297"/>
        <v>9.4948555809523789</v>
      </c>
      <c r="DW42" s="71">
        <f t="shared" si="297"/>
        <v>6.5489500333333321</v>
      </c>
      <c r="DX42" s="71">
        <f t="shared" si="297"/>
        <v>8.7791963363636363</v>
      </c>
      <c r="DY42" s="71">
        <f t="shared" si="297"/>
        <v>6.0214000066666671</v>
      </c>
      <c r="DZ42" s="71">
        <f t="shared" si="297"/>
        <v>3.1106994466666666</v>
      </c>
      <c r="EA42" s="71">
        <f t="shared" si="297"/>
        <v>0.37527433333333332</v>
      </c>
      <c r="EB42" s="71">
        <f t="shared" si="297"/>
        <v>1.9288919999999998</v>
      </c>
      <c r="EC42" s="71">
        <f t="shared" si="297"/>
        <v>0.22192643999999997</v>
      </c>
      <c r="ED42" s="71">
        <f t="shared" si="297"/>
        <v>0.25891802333333336</v>
      </c>
      <c r="EE42" s="71">
        <f t="shared" si="297"/>
        <v>2.9574613000000003</v>
      </c>
      <c r="EF42" s="71">
        <f t="shared" si="297"/>
        <v>0.12569024000000001</v>
      </c>
      <c r="EG42" s="71">
        <f t="shared" si="297"/>
        <v>1.9629359999999998E-2</v>
      </c>
      <c r="EH42" s="71">
        <f t="shared" si="297"/>
        <v>2.0449000000000002E-4</v>
      </c>
      <c r="EI42" s="71">
        <f t="shared" si="297"/>
        <v>2.0371000000000005E-3</v>
      </c>
      <c r="EJ42" s="71">
        <f t="shared" si="297"/>
        <v>1.5950139999999995E-2</v>
      </c>
      <c r="EK42" s="71">
        <f t="shared" si="297"/>
        <v>0.48632187391304349</v>
      </c>
      <c r="EL42" s="71">
        <f t="shared" ref="EL42:FR42" si="298">IF(COUNT(EL12:EL16)&lt;3,"",AVERAGE(EL12:EL16))</f>
        <v>4.7811327536231879E-2</v>
      </c>
      <c r="EM42" s="71">
        <f t="shared" si="298"/>
        <v>1.0280289855072464E-4</v>
      </c>
      <c r="EN42" s="71">
        <f t="shared" si="298"/>
        <v>2.8681544927536228E-2</v>
      </c>
      <c r="EO42" s="71">
        <f t="shared" si="298"/>
        <v>0.2770043695652174</v>
      </c>
      <c r="EP42" s="71">
        <f t="shared" si="298"/>
        <v>0.25800927971014487</v>
      </c>
      <c r="EQ42" s="71">
        <f t="shared" si="298"/>
        <v>0.21485615507246378</v>
      </c>
      <c r="ER42" s="71">
        <f t="shared" si="298"/>
        <v>0.30948105652173918</v>
      </c>
      <c r="ES42" s="71">
        <f t="shared" si="298"/>
        <v>1.0880324057971014</v>
      </c>
      <c r="ET42" s="71">
        <f t="shared" si="298"/>
        <v>7.0507281159420274E-2</v>
      </c>
      <c r="EU42" s="71">
        <f t="shared" si="298"/>
        <v>2.7833366666666672E-3</v>
      </c>
      <c r="EV42" s="71">
        <f t="shared" si="298"/>
        <v>1.0734333333333333E-4</v>
      </c>
      <c r="EW42" s="71">
        <f t="shared" si="298"/>
        <v>6.5333666666666655E-4</v>
      </c>
      <c r="EX42" s="71">
        <f t="shared" si="298"/>
        <v>1.8135950000000001E-2</v>
      </c>
      <c r="EY42" s="71">
        <f t="shared" si="298"/>
        <v>1.2431733333333336E-3</v>
      </c>
      <c r="EZ42" s="71">
        <f t="shared" si="298"/>
        <v>1.2451163333333333E-2</v>
      </c>
      <c r="FA42" s="71">
        <f t="shared" si="298"/>
        <v>5.5758666666666664E-4</v>
      </c>
      <c r="FB42" s="71">
        <f t="shared" si="298"/>
        <v>3.9919333333333337E-4</v>
      </c>
      <c r="FC42" s="71">
        <f t="shared" si="298"/>
        <v>0.29229309855072472</v>
      </c>
      <c r="FD42" s="71">
        <f t="shared" si="298"/>
        <v>9.1679753623188399E-3</v>
      </c>
      <c r="FE42" s="71">
        <f t="shared" si="298"/>
        <v>1.1728566666666666E-3</v>
      </c>
      <c r="FF42" s="71">
        <f t="shared" si="298"/>
        <v>3.1248626666666668E-2</v>
      </c>
      <c r="FG42" s="71">
        <f t="shared" si="298"/>
        <v>3.5723333333333337E-5</v>
      </c>
      <c r="FH42" s="71">
        <f t="shared" si="298"/>
        <v>3.6866666666666672E-4</v>
      </c>
      <c r="FI42" s="71">
        <f t="shared" si="298"/>
        <v>5.7598769999999987E-2</v>
      </c>
      <c r="FJ42" s="71">
        <f t="shared" si="298"/>
        <v>0.11815308666666666</v>
      </c>
      <c r="FK42" s="71">
        <f t="shared" si="298"/>
        <v>3.0021000000000003E-4</v>
      </c>
      <c r="FL42" s="71">
        <f t="shared" si="298"/>
        <v>2.0926180521739131</v>
      </c>
      <c r="FM42" s="71">
        <f t="shared" si="298"/>
        <v>0.75502844666666658</v>
      </c>
      <c r="FN42" s="71">
        <f t="shared" si="298"/>
        <v>1.4507066666666669E-3</v>
      </c>
      <c r="FO42" s="71">
        <f t="shared" si="298"/>
        <v>9.9682000000000004E-4</v>
      </c>
      <c r="FP42" s="71">
        <f t="shared" si="298"/>
        <v>4.0567399999999997E-3</v>
      </c>
      <c r="FQ42" s="71">
        <f t="shared" si="298"/>
        <v>1.9631333333333334E-4</v>
      </c>
      <c r="FR42" s="72">
        <f t="shared" si="298"/>
        <v>80.106998916666669</v>
      </c>
    </row>
    <row r="43" spans="1:174" x14ac:dyDescent="0.2">
      <c r="A43" s="62" t="str">
        <f t="shared" si="213"/>
        <v>ACAD1</v>
      </c>
      <c r="B43" s="63" t="s">
        <v>74</v>
      </c>
      <c r="C43" s="20"/>
      <c r="D43" s="41"/>
      <c r="E43" s="41"/>
      <c r="F43" s="41"/>
      <c r="G43" s="41"/>
      <c r="H43" s="41"/>
      <c r="I43" s="20"/>
      <c r="J43" s="64">
        <f t="shared" si="214"/>
        <v>7.0510642391304348</v>
      </c>
      <c r="K43" s="40"/>
      <c r="L43" s="41"/>
      <c r="M43" s="64">
        <f t="shared" ref="M43:V43" si="299">IF(COUNT(M13:M17)&lt;3,"",AVERAGE(M13:M17))</f>
        <v>20.451853655797102</v>
      </c>
      <c r="N43" s="64">
        <f t="shared" si="299"/>
        <v>8.4518536557971036</v>
      </c>
      <c r="O43" s="64">
        <f t="shared" si="299"/>
        <v>4.2628034094202905</v>
      </c>
      <c r="P43" s="64">
        <f t="shared" si="299"/>
        <v>0.62560620652173926</v>
      </c>
      <c r="Q43" s="64">
        <f t="shared" si="299"/>
        <v>1.6789638913043479</v>
      </c>
      <c r="R43" s="64">
        <f t="shared" si="299"/>
        <v>0.46569456521739133</v>
      </c>
      <c r="S43" s="64">
        <f t="shared" si="299"/>
        <v>6.1586500000000002E-2</v>
      </c>
      <c r="T43" s="64">
        <f t="shared" si="299"/>
        <v>0.78521700724637689</v>
      </c>
      <c r="U43" s="64">
        <f t="shared" si="299"/>
        <v>0.57198232608695654</v>
      </c>
      <c r="V43" s="65">
        <f t="shared" si="299"/>
        <v>12</v>
      </c>
      <c r="W43" s="20"/>
      <c r="X43" s="64">
        <f t="shared" si="217"/>
        <v>16.278737693333333</v>
      </c>
      <c r="Y43" s="40"/>
      <c r="Z43" s="41"/>
      <c r="AA43" s="64">
        <f t="shared" ref="AA43:AJ43" si="300">IF(COUNT(AA13:AA17)&lt;3,"",AVERAGE(AA13:AA17))</f>
        <v>53.944836183333322</v>
      </c>
      <c r="AB43" s="64">
        <f t="shared" si="300"/>
        <v>41.944836183333322</v>
      </c>
      <c r="AC43" s="64">
        <f t="shared" si="300"/>
        <v>26.363426296666667</v>
      </c>
      <c r="AD43" s="64">
        <f t="shared" si="300"/>
        <v>4.0346023133333331</v>
      </c>
      <c r="AE43" s="64">
        <f t="shared" si="300"/>
        <v>6.1797549166666661</v>
      </c>
      <c r="AF43" s="64">
        <f t="shared" si="300"/>
        <v>2.148251066666667</v>
      </c>
      <c r="AG43" s="64">
        <f t="shared" si="300"/>
        <v>0.22650975666666667</v>
      </c>
      <c r="AH43" s="64">
        <f t="shared" si="300"/>
        <v>1.9262373633333332</v>
      </c>
      <c r="AI43" s="64">
        <f t="shared" si="300"/>
        <v>1.0660556900000002</v>
      </c>
      <c r="AJ43" s="65">
        <f t="shared" si="300"/>
        <v>12</v>
      </c>
      <c r="AK43" s="66">
        <f t="shared" ref="AK43:AK45" si="301">J43</f>
        <v>7.0510642391304348</v>
      </c>
      <c r="AL43" s="67">
        <f t="shared" ref="AL43:AL45" si="302">M43/M43</f>
        <v>1</v>
      </c>
      <c r="AM43" s="67">
        <f t="shared" ref="AM43:AM45" si="303">O43/M43</f>
        <v>0.20843115157984685</v>
      </c>
      <c r="AN43" s="67">
        <f t="shared" ref="AN43:AN45" si="304">P43/M43</f>
        <v>3.0589217830844905E-2</v>
      </c>
      <c r="AO43" s="67">
        <f t="shared" ref="AO43:AO45" si="305">Q43/M43</f>
        <v>8.2093482554743566E-2</v>
      </c>
      <c r="AP43" s="67">
        <f t="shared" ref="AP43:AP45" si="306">R43/M43</f>
        <v>2.277028640312951E-2</v>
      </c>
      <c r="AQ43" s="67">
        <f t="shared" ref="AQ43:AQ45" si="307">S43/M43</f>
        <v>3.0112918387005588E-3</v>
      </c>
      <c r="AR43" s="67">
        <f t="shared" ref="AR43:AR45" si="308">T43/M43</f>
        <v>3.839343956110336E-2</v>
      </c>
      <c r="AS43" s="67">
        <f t="shared" ref="AS43:AS45" si="309">U43/M43</f>
        <v>2.796726085143033E-2</v>
      </c>
      <c r="AT43" s="68">
        <f t="shared" ref="AT43:AT45" si="310">V43/M43</f>
        <v>0.58674388160403179</v>
      </c>
      <c r="AU43" s="66">
        <f t="shared" ref="AU43:AU45" si="311">X43</f>
        <v>16.278737693333333</v>
      </c>
      <c r="AV43" s="67">
        <f t="shared" ref="AV43:AV45" si="312">AA43/AA43</f>
        <v>1</v>
      </c>
      <c r="AW43" s="67">
        <f t="shared" ref="AW43:AW45" si="313">AC43/AA43</f>
        <v>0.48871084170261792</v>
      </c>
      <c r="AX43" s="67">
        <f t="shared" ref="AX43:AX45" si="314">AD43/AA43</f>
        <v>7.4791260828406314E-2</v>
      </c>
      <c r="AY43" s="67">
        <f t="shared" ref="AY43:AY45" si="315">AE43/AA43</f>
        <v>0.11455693174532153</v>
      </c>
      <c r="AZ43" s="67">
        <f t="shared" ref="AZ43:AZ45" si="316">AF43/AA43</f>
        <v>3.982310854306359E-2</v>
      </c>
      <c r="BA43" s="67">
        <f t="shared" ref="BA43:BA45" si="317">AG43/AA43</f>
        <v>4.1989145336703906E-3</v>
      </c>
      <c r="BB43" s="67">
        <f t="shared" ref="BB43:BB45" si="318">AH43/AA43</f>
        <v>3.5707539397968537E-2</v>
      </c>
      <c r="BC43" s="67">
        <f t="shared" ref="BC43:BC45" si="319">AI43/AA43</f>
        <v>1.9761959909878574E-2</v>
      </c>
      <c r="BD43" s="68">
        <f t="shared" ref="BD43:BD45" si="320">AJ43/AA43</f>
        <v>0.22244946595476905</v>
      </c>
      <c r="BE43" s="66">
        <f t="shared" ref="BE43:BE45" si="321">J43</f>
        <v>7.0510642391304348</v>
      </c>
      <c r="BF43" s="69">
        <f t="shared" ref="BF43:BF45" si="322">BE43</f>
        <v>7.0510642391304348</v>
      </c>
      <c r="BG43" s="69">
        <f t="shared" ref="BG43:BG45" si="323">BE43*AM43</f>
        <v>1.469661439225433</v>
      </c>
      <c r="BH43" s="69">
        <f t="shared" ref="BH43:BH45" si="324">BE43*AN43</f>
        <v>0.21568653995004156</v>
      </c>
      <c r="BI43" s="69">
        <f t="shared" ref="BI43:BI45" si="325">BE43*AO43</f>
        <v>0.57884641910743051</v>
      </c>
      <c r="BJ43" s="69">
        <f t="shared" ref="BJ43:BJ45" si="326">BE43*AP43</f>
        <v>0.16055475217186446</v>
      </c>
      <c r="BK43" s="69">
        <f t="shared" ref="BK43:BK45" si="327">BE43*AQ43</f>
        <v>2.1232812197446844E-2</v>
      </c>
      <c r="BL43" s="69">
        <f t="shared" ref="BL43:BL45" si="328">BE43*AR43</f>
        <v>0.27071460870651159</v>
      </c>
      <c r="BM43" s="69">
        <f t="shared" ref="BM43:BM45" si="329">BE43*AS43</f>
        <v>0.19719895285595299</v>
      </c>
      <c r="BN43" s="70">
        <f t="shared" ref="BN43:BN45" si="330">BE43*AT43</f>
        <v>4.1371688011067702</v>
      </c>
      <c r="BO43" s="66">
        <f t="shared" ref="BO43:BO45" si="331">X43</f>
        <v>16.278737693333333</v>
      </c>
      <c r="BP43" s="69">
        <f t="shared" ref="BP43:BP45" si="332">BO43</f>
        <v>16.278737693333333</v>
      </c>
      <c r="BQ43" s="69">
        <f t="shared" ref="BQ43:BQ45" si="333">BO43*AW43</f>
        <v>7.9555955999650658</v>
      </c>
      <c r="BR43" s="69">
        <f t="shared" ref="BR43:BR45" si="334">BO43*AX43</f>
        <v>1.2175073167793027</v>
      </c>
      <c r="BS43" s="69">
        <f t="shared" ref="BS43:BS45" si="335">BO43*AY43</f>
        <v>1.8648422428351794</v>
      </c>
      <c r="BT43" s="69">
        <f t="shared" ref="BT43:BT45" si="336">BO43*AZ43</f>
        <v>0.6482699381056739</v>
      </c>
      <c r="BU43" s="69">
        <f t="shared" ref="BU43:BU45" si="337">BO43*BA43</f>
        <v>6.8353028290345341E-2</v>
      </c>
      <c r="BV43" s="69">
        <f t="shared" ref="BV43:BV45" si="338">BO43*BB43</f>
        <v>0.58127366753389542</v>
      </c>
      <c r="BW43" s="69">
        <f t="shared" ref="BW43:BW45" si="339">BO43*BC43</f>
        <v>0.32169976167908254</v>
      </c>
      <c r="BX43" s="70">
        <f t="shared" ref="BX43:BX45" si="340">BO43*BD43</f>
        <v>3.6211965062997691</v>
      </c>
      <c r="BY43" s="71">
        <f t="shared" ref="BY43:EJ43" si="341">IF(COUNT(BY13:BY17)&lt;3,"",AVERAGE(BY13:BY17))</f>
        <v>2.6753201811594205</v>
      </c>
      <c r="BZ43" s="71">
        <f t="shared" si="341"/>
        <v>1.404666195652174</v>
      </c>
      <c r="CA43" s="71">
        <f t="shared" si="341"/>
        <v>2.5998407681159419</v>
      </c>
      <c r="CB43" s="71">
        <f t="shared" si="341"/>
        <v>1.3306800579710147</v>
      </c>
      <c r="CC43" s="71">
        <f t="shared" si="341"/>
        <v>0.49350392753623196</v>
      </c>
      <c r="CD43" s="71">
        <f t="shared" si="341"/>
        <v>6.7814800724637678E-2</v>
      </c>
      <c r="CE43" s="71">
        <f t="shared" si="341"/>
        <v>0.57472584782608704</v>
      </c>
      <c r="CF43" s="71">
        <f t="shared" si="341"/>
        <v>4.656945652173914E-2</v>
      </c>
      <c r="CG43" s="71">
        <f t="shared" si="341"/>
        <v>6.1586500000000002E-2</v>
      </c>
      <c r="CH43" s="71">
        <f t="shared" si="341"/>
        <v>1.3086949565217392</v>
      </c>
      <c r="CI43" s="71">
        <f t="shared" si="341"/>
        <v>8.6478572463768139E-2</v>
      </c>
      <c r="CJ43" s="71">
        <f t="shared" si="341"/>
        <v>6.2542681159420297E-3</v>
      </c>
      <c r="CK43" s="71">
        <f t="shared" si="341"/>
        <v>6.5923913043478265E-5</v>
      </c>
      <c r="CL43" s="71">
        <f t="shared" si="341"/>
        <v>6.5547463768115947E-4</v>
      </c>
      <c r="CM43" s="71">
        <f t="shared" si="341"/>
        <v>4.4631086956521734E-3</v>
      </c>
      <c r="CN43" s="71">
        <f t="shared" si="341"/>
        <v>9.8825072463768121E-2</v>
      </c>
      <c r="CO43" s="71">
        <f t="shared" si="341"/>
        <v>2.2071304347826087E-2</v>
      </c>
      <c r="CP43" s="71">
        <f t="shared" si="341"/>
        <v>1.007608695652174E-4</v>
      </c>
      <c r="CQ43" s="71">
        <f t="shared" si="341"/>
        <v>-5.240652173913043E-3</v>
      </c>
      <c r="CR43" s="71">
        <f t="shared" si="341"/>
        <v>5.790952898550724E-2</v>
      </c>
      <c r="CS43" s="71">
        <f t="shared" si="341"/>
        <v>0.11615333333333333</v>
      </c>
      <c r="CT43" s="71">
        <f t="shared" si="341"/>
        <v>7.5974420289855085E-2</v>
      </c>
      <c r="CU43" s="71">
        <f t="shared" si="341"/>
        <v>7.4427681159420292E-2</v>
      </c>
      <c r="CV43" s="71">
        <f t="shared" si="341"/>
        <v>0.31922431159420295</v>
      </c>
      <c r="CW43" s="71">
        <f t="shared" si="341"/>
        <v>5.0176304347826085E-2</v>
      </c>
      <c r="CX43" s="71">
        <f t="shared" si="341"/>
        <v>1.1734409420289854E-2</v>
      </c>
      <c r="CY43" s="71">
        <f t="shared" si="341"/>
        <v>4.238768115942029E-5</v>
      </c>
      <c r="CZ43" s="71">
        <f t="shared" si="341"/>
        <v>1.4895289855072465E-4</v>
      </c>
      <c r="DA43" s="71">
        <f t="shared" si="341"/>
        <v>4.8274891304347827E-3</v>
      </c>
      <c r="DB43" s="71">
        <f t="shared" si="341"/>
        <v>5.0562681159420299E-4</v>
      </c>
      <c r="DC43" s="71">
        <f t="shared" si="341"/>
        <v>5.4482789855072461E-3</v>
      </c>
      <c r="DD43" s="71">
        <f t="shared" si="341"/>
        <v>1.9283333333333332E-4</v>
      </c>
      <c r="DE43" s="71">
        <f t="shared" si="341"/>
        <v>1.0105434782608697E-4</v>
      </c>
      <c r="DF43" s="71">
        <f t="shared" si="341"/>
        <v>5.2462717391304356E-2</v>
      </c>
      <c r="DG43" s="71">
        <f t="shared" si="341"/>
        <v>8.7640217391304343E-3</v>
      </c>
      <c r="DH43" s="71">
        <f t="shared" si="341"/>
        <v>1.9573188405797105E-4</v>
      </c>
      <c r="DI43" s="71">
        <f t="shared" si="341"/>
        <v>1.1620916666666665E-2</v>
      </c>
      <c r="DJ43" s="71">
        <f t="shared" si="341"/>
        <v>3.4449275362318845E-5</v>
      </c>
      <c r="DK43" s="71">
        <f t="shared" si="341"/>
        <v>2.8891304347826087E-5</v>
      </c>
      <c r="DL43" s="71">
        <f t="shared" si="341"/>
        <v>1.081090579710145E-2</v>
      </c>
      <c r="DM43" s="71">
        <f t="shared" si="341"/>
        <v>3.7255112318840579E-2</v>
      </c>
      <c r="DN43" s="71">
        <f t="shared" si="341"/>
        <v>8.4329710144927548E-5</v>
      </c>
      <c r="DO43" s="71">
        <f t="shared" si="341"/>
        <v>0.33035963768115939</v>
      </c>
      <c r="DP43" s="71">
        <f t="shared" si="341"/>
        <v>0.11969576449275363</v>
      </c>
      <c r="DQ43" s="71">
        <f t="shared" si="341"/>
        <v>4.3215579710144928E-4</v>
      </c>
      <c r="DR43" s="71">
        <f t="shared" si="341"/>
        <v>2.1172826086956524E-4</v>
      </c>
      <c r="DS43" s="71">
        <f t="shared" si="341"/>
        <v>1.4206050724637682E-3</v>
      </c>
      <c r="DT43" s="71">
        <f t="shared" si="341"/>
        <v>1.8521014492753622E-4</v>
      </c>
      <c r="DU43" s="72">
        <f t="shared" si="341"/>
        <v>217.8174417536232</v>
      </c>
      <c r="DV43" s="73">
        <f t="shared" si="341"/>
        <v>9.4670530809523807</v>
      </c>
      <c r="DW43" s="71">
        <f t="shared" si="341"/>
        <v>6.2962413000000002</v>
      </c>
      <c r="DX43" s="71">
        <f t="shared" si="341"/>
        <v>8.6226852530303031</v>
      </c>
      <c r="DY43" s="71">
        <f t="shared" si="341"/>
        <v>5.6318244200000001</v>
      </c>
      <c r="DZ43" s="71">
        <f t="shared" si="341"/>
        <v>2.6899790600000002</v>
      </c>
      <c r="EA43" s="71">
        <f t="shared" si="341"/>
        <v>0.41910894333333337</v>
      </c>
      <c r="EB43" s="71">
        <f t="shared" si="341"/>
        <v>1.92391194</v>
      </c>
      <c r="EC43" s="71">
        <f t="shared" si="341"/>
        <v>0.21482510666666665</v>
      </c>
      <c r="ED43" s="71">
        <f t="shared" si="341"/>
        <v>0.22650975666666667</v>
      </c>
      <c r="EE43" s="71">
        <f t="shared" si="341"/>
        <v>3.2103956066666668</v>
      </c>
      <c r="EF43" s="71">
        <f t="shared" si="341"/>
        <v>0.15748936333333335</v>
      </c>
      <c r="EG43" s="71">
        <f t="shared" si="341"/>
        <v>1.9489856666666666E-2</v>
      </c>
      <c r="EH43" s="71">
        <f t="shared" si="341"/>
        <v>1.9306666666666668E-4</v>
      </c>
      <c r="EI43" s="71">
        <f t="shared" si="341"/>
        <v>2.1544200000000002E-3</v>
      </c>
      <c r="EJ43" s="71">
        <f t="shared" si="341"/>
        <v>1.605926333333333E-2</v>
      </c>
      <c r="EK43" s="71">
        <f t="shared" ref="EK43:FR43" si="342">IF(COUNT(EK13:EK17)&lt;3,"",AVERAGE(EK13:EK17))</f>
        <v>0.46070307391304349</v>
      </c>
      <c r="EL43" s="71">
        <f t="shared" si="342"/>
        <v>4.7001394202898547E-2</v>
      </c>
      <c r="EM43" s="71">
        <f t="shared" si="342"/>
        <v>1.5810289855072466E-4</v>
      </c>
      <c r="EN43" s="71">
        <f t="shared" si="342"/>
        <v>2.9987711594202902E-2</v>
      </c>
      <c r="EO43" s="71">
        <f t="shared" si="342"/>
        <v>0.26321143623188409</v>
      </c>
      <c r="EP43" s="71">
        <f t="shared" si="342"/>
        <v>0.27433057971014491</v>
      </c>
      <c r="EQ43" s="71">
        <f t="shared" si="342"/>
        <v>0.21691102173913043</v>
      </c>
      <c r="ER43" s="71">
        <f t="shared" si="342"/>
        <v>0.29120015652173914</v>
      </c>
      <c r="ES43" s="71">
        <f t="shared" si="342"/>
        <v>1.0756409057971015</v>
      </c>
      <c r="ET43" s="71">
        <f t="shared" si="342"/>
        <v>8.752154782608694E-2</v>
      </c>
      <c r="EU43" s="71">
        <f t="shared" si="342"/>
        <v>4.2198366666666674E-3</v>
      </c>
      <c r="EV43" s="71">
        <f t="shared" si="342"/>
        <v>1.1383333333333333E-4</v>
      </c>
      <c r="EW43" s="71">
        <f t="shared" si="342"/>
        <v>6.744633333333332E-4</v>
      </c>
      <c r="EX43" s="71">
        <f t="shared" si="342"/>
        <v>1.840582E-2</v>
      </c>
      <c r="EY43" s="71">
        <f t="shared" si="342"/>
        <v>1.2215200000000002E-3</v>
      </c>
      <c r="EZ43" s="71">
        <f t="shared" si="342"/>
        <v>1.5953180000000004E-2</v>
      </c>
      <c r="FA43" s="71">
        <f t="shared" si="342"/>
        <v>6.1116333333333345E-4</v>
      </c>
      <c r="FB43" s="71">
        <f t="shared" si="342"/>
        <v>3.597533333333333E-4</v>
      </c>
      <c r="FC43" s="71">
        <f t="shared" si="342"/>
        <v>0.32607113188405801</v>
      </c>
      <c r="FD43" s="71">
        <f t="shared" si="342"/>
        <v>9.87367536231884E-3</v>
      </c>
      <c r="FE43" s="71">
        <f t="shared" si="342"/>
        <v>1.2620233333333335E-3</v>
      </c>
      <c r="FF43" s="71">
        <f t="shared" si="342"/>
        <v>3.3740173333333338E-2</v>
      </c>
      <c r="FG43" s="71">
        <f t="shared" si="342"/>
        <v>1.1840000000000005E-5</v>
      </c>
      <c r="FH43" s="71">
        <f t="shared" si="342"/>
        <v>3.3721000000000006E-4</v>
      </c>
      <c r="FI43" s="71">
        <f t="shared" si="342"/>
        <v>4.4402320000000002E-2</v>
      </c>
      <c r="FJ43" s="71">
        <f t="shared" si="342"/>
        <v>0.11496247999999998</v>
      </c>
      <c r="FK43" s="71">
        <f t="shared" si="342"/>
        <v>3.2571E-4</v>
      </c>
      <c r="FL43" s="71">
        <f t="shared" si="342"/>
        <v>1.8077860521739133</v>
      </c>
      <c r="FM43" s="71">
        <f t="shared" si="342"/>
        <v>0.65237181333333338</v>
      </c>
      <c r="FN43" s="71">
        <f t="shared" si="342"/>
        <v>1.434476666666667E-3</v>
      </c>
      <c r="FO43" s="71">
        <f t="shared" si="342"/>
        <v>8.5187000000000023E-4</v>
      </c>
      <c r="FP43" s="71">
        <f t="shared" si="342"/>
        <v>4.2002866666666664E-3</v>
      </c>
      <c r="FQ43" s="71">
        <f t="shared" si="342"/>
        <v>2.0262000000000001E-4</v>
      </c>
      <c r="FR43" s="72">
        <f t="shared" si="342"/>
        <v>84.102570480000011</v>
      </c>
    </row>
    <row r="44" spans="1:174" x14ac:dyDescent="0.2">
      <c r="A44" s="62" t="str">
        <f t="shared" si="213"/>
        <v>ACAD1</v>
      </c>
      <c r="B44" s="63" t="s">
        <v>75</v>
      </c>
      <c r="C44" s="20"/>
      <c r="D44" s="41"/>
      <c r="E44" s="41"/>
      <c r="F44" s="41"/>
      <c r="G44" s="41"/>
      <c r="H44" s="41"/>
      <c r="I44" s="20"/>
      <c r="J44" s="64">
        <f t="shared" si="214"/>
        <v>6.9196422101449269</v>
      </c>
      <c r="K44" s="40"/>
      <c r="L44" s="41"/>
      <c r="M44" s="64">
        <f t="shared" ref="M44:V44" si="343">IF(COUNT(M14:M18)&lt;3,"",AVERAGE(M14:M18))</f>
        <v>20.187755663043475</v>
      </c>
      <c r="N44" s="64">
        <f t="shared" si="343"/>
        <v>8.1877556630434789</v>
      </c>
      <c r="O44" s="64">
        <f t="shared" si="343"/>
        <v>4.0252161485507241</v>
      </c>
      <c r="P44" s="64">
        <f t="shared" si="343"/>
        <v>0.61624427898550727</v>
      </c>
      <c r="Q44" s="64">
        <f t="shared" si="343"/>
        <v>1.6327655760869564</v>
      </c>
      <c r="R44" s="64">
        <f t="shared" si="343"/>
        <v>0.41529956521739131</v>
      </c>
      <c r="S44" s="64">
        <f t="shared" si="343"/>
        <v>5.3297057971014493E-2</v>
      </c>
      <c r="T44" s="64">
        <f t="shared" si="343"/>
        <v>0.83847550724637698</v>
      </c>
      <c r="U44" s="64">
        <f t="shared" si="343"/>
        <v>0.60645743840579702</v>
      </c>
      <c r="V44" s="65">
        <f t="shared" si="343"/>
        <v>12</v>
      </c>
      <c r="W44" s="20"/>
      <c r="X44" s="64">
        <f t="shared" si="217"/>
        <v>15.989402859999998</v>
      </c>
      <c r="Y44" s="40"/>
      <c r="Z44" s="41"/>
      <c r="AA44" s="64">
        <f t="shared" ref="AA44:AJ44" si="344">IF(COUNT(AA14:AA18)&lt;3,"",AVERAGE(AA14:AA18))</f>
        <v>51.142300183333326</v>
      </c>
      <c r="AB44" s="64">
        <f t="shared" si="344"/>
        <v>39.142300183333326</v>
      </c>
      <c r="AC44" s="64">
        <f t="shared" si="344"/>
        <v>23.245398546666667</v>
      </c>
      <c r="AD44" s="64">
        <f t="shared" si="344"/>
        <v>4.3824292299999996</v>
      </c>
      <c r="AE44" s="64">
        <f t="shared" si="344"/>
        <v>6.1399093333333328</v>
      </c>
      <c r="AF44" s="64">
        <f t="shared" si="344"/>
        <v>2.0580685666666669</v>
      </c>
      <c r="AG44" s="64">
        <f t="shared" si="344"/>
        <v>0.18811092333333332</v>
      </c>
      <c r="AH44" s="64">
        <f t="shared" si="344"/>
        <v>1.9144639466666669</v>
      </c>
      <c r="AI44" s="64">
        <f t="shared" si="344"/>
        <v>1.2139206900000001</v>
      </c>
      <c r="AJ44" s="65">
        <f t="shared" si="344"/>
        <v>12</v>
      </c>
      <c r="AK44" s="66">
        <f t="shared" si="301"/>
        <v>6.9196422101449269</v>
      </c>
      <c r="AL44" s="67">
        <f t="shared" si="302"/>
        <v>1</v>
      </c>
      <c r="AM44" s="67">
        <f t="shared" si="303"/>
        <v>0.19938898685600046</v>
      </c>
      <c r="AN44" s="67">
        <f t="shared" si="304"/>
        <v>3.0525645805869795E-2</v>
      </c>
      <c r="AO44" s="67">
        <f t="shared" si="305"/>
        <v>8.0879004250876851E-2</v>
      </c>
      <c r="AP44" s="67">
        <f t="shared" si="306"/>
        <v>2.0571854155024053E-2</v>
      </c>
      <c r="AQ44" s="67">
        <f t="shared" si="307"/>
        <v>2.640068507891754E-3</v>
      </c>
      <c r="AR44" s="67">
        <f t="shared" si="308"/>
        <v>4.1533864449396142E-2</v>
      </c>
      <c r="AS44" s="67">
        <f t="shared" si="309"/>
        <v>3.004085488888706E-2</v>
      </c>
      <c r="AT44" s="68">
        <f t="shared" si="310"/>
        <v>0.59441971659919024</v>
      </c>
      <c r="AU44" s="66">
        <f t="shared" si="311"/>
        <v>15.989402859999998</v>
      </c>
      <c r="AV44" s="67">
        <f t="shared" si="312"/>
        <v>1</v>
      </c>
      <c r="AW44" s="67">
        <f t="shared" si="313"/>
        <v>0.45452391588444957</v>
      </c>
      <c r="AX44" s="67">
        <f t="shared" si="314"/>
        <v>8.5690890208105691E-2</v>
      </c>
      <c r="AY44" s="67">
        <f t="shared" si="315"/>
        <v>0.12005540054559879</v>
      </c>
      <c r="AZ44" s="67">
        <f t="shared" si="316"/>
        <v>4.024200239897241E-2</v>
      </c>
      <c r="BA44" s="67">
        <f t="shared" si="317"/>
        <v>3.678186602069112E-3</v>
      </c>
      <c r="BB44" s="67">
        <f t="shared" si="318"/>
        <v>3.7434060255478463E-2</v>
      </c>
      <c r="BC44" s="67">
        <f t="shared" si="319"/>
        <v>2.3736137906358826E-2</v>
      </c>
      <c r="BD44" s="68">
        <f t="shared" si="320"/>
        <v>0.23463942679509472</v>
      </c>
      <c r="BE44" s="66">
        <f t="shared" si="321"/>
        <v>6.9196422101449269</v>
      </c>
      <c r="BF44" s="69">
        <f t="shared" si="322"/>
        <v>6.9196422101449269</v>
      </c>
      <c r="BG44" s="69">
        <f t="shared" si="323"/>
        <v>1.3797004496868128</v>
      </c>
      <c r="BH44" s="69">
        <f t="shared" si="324"/>
        <v>0.2112265472102301</v>
      </c>
      <c r="BI44" s="69">
        <f t="shared" si="325"/>
        <v>0.55965377172885844</v>
      </c>
      <c r="BJ44" s="69">
        <f t="shared" si="326"/>
        <v>0.14234987035204974</v>
      </c>
      <c r="BK44" s="69">
        <f t="shared" si="327"/>
        <v>1.8268329484882117E-2</v>
      </c>
      <c r="BL44" s="69">
        <f t="shared" si="328"/>
        <v>0.28739948159447931</v>
      </c>
      <c r="BM44" s="69">
        <f t="shared" si="329"/>
        <v>0.20787196751798148</v>
      </c>
      <c r="BN44" s="70">
        <f t="shared" si="330"/>
        <v>4.1131717615221417</v>
      </c>
      <c r="BO44" s="66">
        <f t="shared" si="331"/>
        <v>15.989402859999998</v>
      </c>
      <c r="BP44" s="69">
        <f t="shared" si="332"/>
        <v>15.989402859999998</v>
      </c>
      <c r="BQ44" s="69">
        <f t="shared" si="333"/>
        <v>7.2675660005812164</v>
      </c>
      <c r="BR44" s="69">
        <f t="shared" si="334"/>
        <v>1.3701461649694311</v>
      </c>
      <c r="BS44" s="69">
        <f t="shared" si="335"/>
        <v>1.9196141648422427</v>
      </c>
      <c r="BT44" s="69">
        <f t="shared" si="336"/>
        <v>0.64344558825025622</v>
      </c>
      <c r="BU44" s="69">
        <f t="shared" si="337"/>
        <v>5.8812007374737532E-2</v>
      </c>
      <c r="BV44" s="69">
        <f t="shared" si="338"/>
        <v>0.5985482701103596</v>
      </c>
      <c r="BW44" s="69">
        <f t="shared" si="339"/>
        <v>0.37952667132528817</v>
      </c>
      <c r="BX44" s="70">
        <f t="shared" si="340"/>
        <v>3.7517443218662478</v>
      </c>
      <c r="BY44" s="71">
        <f t="shared" ref="BY44:EJ44" si="345">IF(COUNT(BY14:BY18)&lt;3,"",AVERAGE(BY14:BY18))</f>
        <v>2.7059506449275363</v>
      </c>
      <c r="BZ44" s="71">
        <f t="shared" si="345"/>
        <v>1.3481454202898551</v>
      </c>
      <c r="CA44" s="71">
        <f t="shared" si="345"/>
        <v>2.6323553043478265</v>
      </c>
      <c r="CB44" s="71">
        <f t="shared" si="345"/>
        <v>1.2733236630434783</v>
      </c>
      <c r="CC44" s="71">
        <f t="shared" si="345"/>
        <v>0.46257427898550729</v>
      </c>
      <c r="CD44" s="71">
        <f t="shared" si="345"/>
        <v>6.5968239130434786E-2</v>
      </c>
      <c r="CE44" s="71">
        <f t="shared" si="345"/>
        <v>0.55974778260869573</v>
      </c>
      <c r="CF44" s="71">
        <f t="shared" si="345"/>
        <v>4.1529956521739138E-2</v>
      </c>
      <c r="CG44" s="71">
        <f t="shared" si="345"/>
        <v>5.3297057971014493E-2</v>
      </c>
      <c r="CH44" s="71">
        <f t="shared" si="345"/>
        <v>1.3974592391304348</v>
      </c>
      <c r="CI44" s="71">
        <f t="shared" si="345"/>
        <v>9.0205224637681172E-2</v>
      </c>
      <c r="CJ44" s="71">
        <f t="shared" si="345"/>
        <v>5.7053623188405792E-3</v>
      </c>
      <c r="CK44" s="71">
        <f t="shared" si="345"/>
        <v>6.8619565217391325E-5</v>
      </c>
      <c r="CL44" s="71">
        <f t="shared" si="345"/>
        <v>6.0826811594202901E-4</v>
      </c>
      <c r="CM44" s="71">
        <f t="shared" si="345"/>
        <v>4.0294456521739134E-3</v>
      </c>
      <c r="CN44" s="71">
        <f t="shared" si="345"/>
        <v>8.989865942028985E-2</v>
      </c>
      <c r="CO44" s="71">
        <f t="shared" si="345"/>
        <v>2.1361644927536234E-2</v>
      </c>
      <c r="CP44" s="71">
        <f t="shared" si="345"/>
        <v>1.007608695652174E-4</v>
      </c>
      <c r="CQ44" s="71">
        <f t="shared" si="345"/>
        <v>-5.3088623188405791E-3</v>
      </c>
      <c r="CR44" s="71">
        <f t="shared" si="345"/>
        <v>5.3750268115942024E-2</v>
      </c>
      <c r="CS44" s="71">
        <f t="shared" si="345"/>
        <v>0.11924445652173912</v>
      </c>
      <c r="CT44" s="71">
        <f t="shared" si="345"/>
        <v>7.3386144927536229E-2</v>
      </c>
      <c r="CU44" s="71">
        <f t="shared" si="345"/>
        <v>6.9831108695652164E-2</v>
      </c>
      <c r="CV44" s="71">
        <f t="shared" si="345"/>
        <v>0.31090311594202896</v>
      </c>
      <c r="CW44" s="71">
        <f t="shared" si="345"/>
        <v>5.1647731884057982E-2</v>
      </c>
      <c r="CX44" s="71">
        <f t="shared" si="345"/>
        <v>1.5108358695652172E-2</v>
      </c>
      <c r="CY44" s="71">
        <f t="shared" si="345"/>
        <v>3.1239130434782607E-5</v>
      </c>
      <c r="CZ44" s="71">
        <f t="shared" si="345"/>
        <v>1.4103985507246377E-4</v>
      </c>
      <c r="DA44" s="71">
        <f t="shared" si="345"/>
        <v>4.5184637681159419E-3</v>
      </c>
      <c r="DB44" s="71">
        <f t="shared" si="345"/>
        <v>4.4179710144927532E-4</v>
      </c>
      <c r="DC44" s="71">
        <f t="shared" si="345"/>
        <v>6.3739999999999995E-3</v>
      </c>
      <c r="DD44" s="71">
        <f t="shared" si="345"/>
        <v>1.6571014492753626E-4</v>
      </c>
      <c r="DE44" s="71">
        <f t="shared" si="345"/>
        <v>9.2239130434782613E-5</v>
      </c>
      <c r="DF44" s="71">
        <f t="shared" si="345"/>
        <v>5.1031405797101449E-2</v>
      </c>
      <c r="DG44" s="71">
        <f t="shared" si="345"/>
        <v>9.1700579710144933E-3</v>
      </c>
      <c r="DH44" s="71">
        <f t="shared" si="345"/>
        <v>2.1773188405797107E-4</v>
      </c>
      <c r="DI44" s="71">
        <f t="shared" si="345"/>
        <v>1.0823039855072464E-2</v>
      </c>
      <c r="DJ44" s="71">
        <f t="shared" si="345"/>
        <v>2.794202898550725E-5</v>
      </c>
      <c r="DK44" s="71">
        <f t="shared" si="345"/>
        <v>2.0307971014492751E-5</v>
      </c>
      <c r="DL44" s="71">
        <f t="shared" si="345"/>
        <v>8.630746376811594E-3</v>
      </c>
      <c r="DM44" s="71">
        <f t="shared" si="345"/>
        <v>3.4120347826086951E-2</v>
      </c>
      <c r="DN44" s="71">
        <f t="shared" si="345"/>
        <v>7.8311594202898558E-5</v>
      </c>
      <c r="DO44" s="71">
        <f t="shared" si="345"/>
        <v>0.31064734782608694</v>
      </c>
      <c r="DP44" s="71">
        <f t="shared" si="345"/>
        <v>0.11219768478260872</v>
      </c>
      <c r="DQ44" s="71">
        <f t="shared" si="345"/>
        <v>3.7604347826086955E-4</v>
      </c>
      <c r="DR44" s="71">
        <f t="shared" si="345"/>
        <v>1.8609782608695652E-4</v>
      </c>
      <c r="DS44" s="71">
        <f t="shared" si="345"/>
        <v>1.2971884057971016E-3</v>
      </c>
      <c r="DT44" s="71">
        <f t="shared" si="345"/>
        <v>1.9032608695652173E-4</v>
      </c>
      <c r="DU44" s="72">
        <f t="shared" si="345"/>
        <v>220.98507394202898</v>
      </c>
      <c r="DV44" s="73">
        <f t="shared" si="345"/>
        <v>9.310021783333335</v>
      </c>
      <c r="DW44" s="71">
        <f t="shared" si="345"/>
        <v>6.0800904666666664</v>
      </c>
      <c r="DX44" s="71">
        <f t="shared" si="345"/>
        <v>8.4506241363636345</v>
      </c>
      <c r="DY44" s="71">
        <f t="shared" si="345"/>
        <v>5.4090541700000001</v>
      </c>
      <c r="DZ44" s="71">
        <f t="shared" si="345"/>
        <v>2.4538158933333336</v>
      </c>
      <c r="EA44" s="71">
        <f t="shared" si="345"/>
        <v>0.46371385999999992</v>
      </c>
      <c r="EB44" s="71">
        <f t="shared" si="345"/>
        <v>1.9162610233333333</v>
      </c>
      <c r="EC44" s="71">
        <f t="shared" si="345"/>
        <v>0.20580685666666665</v>
      </c>
      <c r="ED44" s="71">
        <f t="shared" si="345"/>
        <v>0.18811092333333332</v>
      </c>
      <c r="EE44" s="71">
        <f t="shared" si="345"/>
        <v>3.1907731900000003</v>
      </c>
      <c r="EF44" s="71">
        <f t="shared" si="345"/>
        <v>0.18134528</v>
      </c>
      <c r="EG44" s="71">
        <f t="shared" si="345"/>
        <v>1.7685523333333335E-2</v>
      </c>
      <c r="EH44" s="71">
        <f t="shared" si="345"/>
        <v>1.9365000000000002E-4</v>
      </c>
      <c r="EI44" s="71">
        <f t="shared" si="345"/>
        <v>2.4669200000000001E-3</v>
      </c>
      <c r="EJ44" s="71">
        <f t="shared" si="345"/>
        <v>1.5380846666666666E-2</v>
      </c>
      <c r="EK44" s="71">
        <f t="shared" ref="EK44:FR44" si="346">IF(COUNT(EK14:EK18)&lt;3,"",AVERAGE(EK14:EK18))</f>
        <v>0.44847815724637685</v>
      </c>
      <c r="EL44" s="71">
        <f t="shared" si="346"/>
        <v>4.349972753623188E-2</v>
      </c>
      <c r="EM44" s="71">
        <f t="shared" si="346"/>
        <v>1.2810289855072463E-4</v>
      </c>
      <c r="EN44" s="71">
        <f t="shared" si="346"/>
        <v>2.4978211594202899E-2</v>
      </c>
      <c r="EO44" s="71">
        <f t="shared" si="346"/>
        <v>0.2397511862318841</v>
      </c>
      <c r="EP44" s="71">
        <f t="shared" si="346"/>
        <v>0.30331957971014489</v>
      </c>
      <c r="EQ44" s="71">
        <f t="shared" si="346"/>
        <v>0.21887968840579713</v>
      </c>
      <c r="ER44" s="71">
        <f t="shared" si="346"/>
        <v>0.28446182318840585</v>
      </c>
      <c r="ES44" s="71">
        <f t="shared" si="346"/>
        <v>1.0713904891304347</v>
      </c>
      <c r="ET44" s="71">
        <f t="shared" si="346"/>
        <v>0.10142069999999999</v>
      </c>
      <c r="EU44" s="71">
        <f t="shared" si="346"/>
        <v>5.6788366666666677E-3</v>
      </c>
      <c r="EV44" s="71">
        <f t="shared" si="346"/>
        <v>1.1800000000000001E-4</v>
      </c>
      <c r="EW44" s="71">
        <f t="shared" si="346"/>
        <v>6.4012999999999993E-4</v>
      </c>
      <c r="EX44" s="71">
        <f t="shared" si="346"/>
        <v>1.8251403333333336E-2</v>
      </c>
      <c r="EY44" s="71">
        <f t="shared" si="346"/>
        <v>1.1895200000000001E-3</v>
      </c>
      <c r="EZ44" s="71">
        <f t="shared" si="346"/>
        <v>1.8977263333333334E-2</v>
      </c>
      <c r="FA44" s="71">
        <f t="shared" si="346"/>
        <v>6.3424666666666673E-4</v>
      </c>
      <c r="FB44" s="71">
        <f t="shared" si="346"/>
        <v>3.1175333333333338E-4</v>
      </c>
      <c r="FC44" s="71">
        <f t="shared" si="346"/>
        <v>0.35946823333333333</v>
      </c>
      <c r="FD44" s="71">
        <f t="shared" si="346"/>
        <v>1.1537566666666669E-2</v>
      </c>
      <c r="FE44" s="71">
        <f t="shared" si="346"/>
        <v>1.3878566666666668E-3</v>
      </c>
      <c r="FF44" s="71">
        <f t="shared" si="346"/>
        <v>3.3993256666666673E-2</v>
      </c>
      <c r="FG44" s="71">
        <f t="shared" si="346"/>
        <v>-7.4933333333333274E-6</v>
      </c>
      <c r="FH44" s="71">
        <f t="shared" si="346"/>
        <v>3.1129333333333335E-4</v>
      </c>
      <c r="FI44" s="71">
        <f t="shared" si="346"/>
        <v>3.1327486666666668E-2</v>
      </c>
      <c r="FJ44" s="71">
        <f t="shared" si="346"/>
        <v>0.10545272999999999</v>
      </c>
      <c r="FK44" s="71">
        <f t="shared" si="346"/>
        <v>3.0446E-4</v>
      </c>
      <c r="FL44" s="71">
        <f t="shared" si="346"/>
        <v>1.6360748166666668</v>
      </c>
      <c r="FM44" s="71">
        <f t="shared" si="346"/>
        <v>0.59512014666666668</v>
      </c>
      <c r="FN44" s="71">
        <f t="shared" si="346"/>
        <v>1.3112266666666669E-3</v>
      </c>
      <c r="FO44" s="71">
        <f t="shared" si="346"/>
        <v>6.6578666666666688E-4</v>
      </c>
      <c r="FP44" s="71">
        <f t="shared" si="346"/>
        <v>4.4187866666666664E-3</v>
      </c>
      <c r="FQ44" s="71">
        <f t="shared" si="346"/>
        <v>2.5336999999999999E-4</v>
      </c>
      <c r="FR44" s="72">
        <f t="shared" si="346"/>
        <v>85.338307646666678</v>
      </c>
    </row>
    <row r="45" spans="1:174" x14ac:dyDescent="0.2">
      <c r="A45" s="62" t="str">
        <f t="shared" si="213"/>
        <v>ACAD1</v>
      </c>
      <c r="B45" s="63" t="s">
        <v>76</v>
      </c>
      <c r="C45" s="20"/>
      <c r="D45" s="41"/>
      <c r="E45" s="41"/>
      <c r="F45" s="41"/>
      <c r="G45" s="41"/>
      <c r="H45" s="41"/>
      <c r="I45" s="20"/>
      <c r="J45" s="64">
        <f t="shared" si="214"/>
        <v>6.634687543478262</v>
      </c>
      <c r="K45" s="40"/>
      <c r="L45" s="41"/>
      <c r="M45" s="64">
        <f t="shared" ref="M45:V49" si="347">IF(COUNT(M15:M19)&lt;3,"",AVERAGE(M15:M19))</f>
        <v>19.614245163043478</v>
      </c>
      <c r="N45" s="64">
        <f t="shared" si="347"/>
        <v>7.6142451630434778</v>
      </c>
      <c r="O45" s="64">
        <f t="shared" si="347"/>
        <v>3.6406314818840579</v>
      </c>
      <c r="P45" s="64">
        <f t="shared" si="347"/>
        <v>0.59950219565217389</v>
      </c>
      <c r="Q45" s="64">
        <f t="shared" si="347"/>
        <v>1.5779757427536232</v>
      </c>
      <c r="R45" s="64">
        <f t="shared" si="347"/>
        <v>0.37734789855072459</v>
      </c>
      <c r="S45" s="64">
        <f t="shared" si="347"/>
        <v>5.1208557971014493E-2</v>
      </c>
      <c r="T45" s="64">
        <f t="shared" si="347"/>
        <v>0.8191314239130435</v>
      </c>
      <c r="U45" s="64">
        <f t="shared" si="347"/>
        <v>0.54844818840579701</v>
      </c>
      <c r="V45" s="65">
        <f t="shared" si="347"/>
        <v>12</v>
      </c>
      <c r="W45" s="20"/>
      <c r="X45" s="64">
        <f t="shared" si="217"/>
        <v>15.256664466666667</v>
      </c>
      <c r="Y45" s="40"/>
      <c r="Z45" s="41"/>
      <c r="AA45" s="64">
        <f t="shared" ref="AA45:AJ49" si="348">IF(COUNT(AA15:AA19)&lt;3,"",AVERAGE(AA15:AA19))</f>
        <v>47.444619419999995</v>
      </c>
      <c r="AB45" s="64">
        <f t="shared" si="348"/>
        <v>35.444619419999995</v>
      </c>
      <c r="AC45" s="64">
        <f t="shared" si="348"/>
        <v>19.690781056666665</v>
      </c>
      <c r="AD45" s="64">
        <f t="shared" si="348"/>
        <v>4.6817496566666668</v>
      </c>
      <c r="AE45" s="64">
        <f t="shared" si="348"/>
        <v>5.8750177733333331</v>
      </c>
      <c r="AF45" s="64">
        <f t="shared" si="348"/>
        <v>1.8767481666666668</v>
      </c>
      <c r="AG45" s="64">
        <f t="shared" si="348"/>
        <v>0.18570729333333333</v>
      </c>
      <c r="AH45" s="64">
        <f t="shared" si="348"/>
        <v>1.8523783266666665</v>
      </c>
      <c r="AI45" s="64">
        <f t="shared" si="348"/>
        <v>1.2822368866666669</v>
      </c>
      <c r="AJ45" s="65">
        <f t="shared" si="348"/>
        <v>12</v>
      </c>
      <c r="AK45" s="66">
        <f t="shared" si="301"/>
        <v>6.634687543478262</v>
      </c>
      <c r="AL45" s="67">
        <f t="shared" si="302"/>
        <v>1</v>
      </c>
      <c r="AM45" s="67">
        <f t="shared" si="303"/>
        <v>0.18561160277243893</v>
      </c>
      <c r="AN45" s="67">
        <f t="shared" si="304"/>
        <v>3.0564632524413247E-2</v>
      </c>
      <c r="AO45" s="67">
        <f t="shared" si="305"/>
        <v>8.0450495526934354E-2</v>
      </c>
      <c r="AP45" s="67">
        <f t="shared" si="306"/>
        <v>1.9238461404658652E-2</v>
      </c>
      <c r="AQ45" s="67">
        <f t="shared" si="307"/>
        <v>2.6107840268816459E-3</v>
      </c>
      <c r="AR45" s="67">
        <f t="shared" si="308"/>
        <v>4.1762067166185128E-2</v>
      </c>
      <c r="AS45" s="67">
        <f t="shared" si="309"/>
        <v>2.796172801180059E-2</v>
      </c>
      <c r="AT45" s="68">
        <f t="shared" si="310"/>
        <v>0.61180024519169407</v>
      </c>
      <c r="AU45" s="66">
        <f t="shared" si="311"/>
        <v>15.256664466666667</v>
      </c>
      <c r="AV45" s="67">
        <f t="shared" si="312"/>
        <v>1</v>
      </c>
      <c r="AW45" s="67">
        <f t="shared" si="313"/>
        <v>0.41502664153242497</v>
      </c>
      <c r="AX45" s="67">
        <f t="shared" si="314"/>
        <v>9.867820026591051E-2</v>
      </c>
      <c r="AY45" s="67">
        <f t="shared" si="315"/>
        <v>0.12382895774387337</v>
      </c>
      <c r="AZ45" s="67">
        <f t="shared" si="316"/>
        <v>3.9556607042263152E-2</v>
      </c>
      <c r="BA45" s="67">
        <f t="shared" si="317"/>
        <v>3.9141908103292643E-3</v>
      </c>
      <c r="BB45" s="67">
        <f t="shared" si="318"/>
        <v>3.9042958913183053E-2</v>
      </c>
      <c r="BC45" s="67">
        <f t="shared" si="319"/>
        <v>2.7025970538740323E-2</v>
      </c>
      <c r="BD45" s="68">
        <f t="shared" si="320"/>
        <v>0.25292646767320198</v>
      </c>
      <c r="BE45" s="66">
        <f t="shared" si="321"/>
        <v>6.634687543478262</v>
      </c>
      <c r="BF45" s="69">
        <f t="shared" si="322"/>
        <v>6.634687543478262</v>
      </c>
      <c r="BG45" s="69">
        <f t="shared" si="323"/>
        <v>1.2314749888393359</v>
      </c>
      <c r="BH45" s="69">
        <f t="shared" si="324"/>
        <v>0.20278678668071512</v>
      </c>
      <c r="BI45" s="69">
        <f t="shared" si="325"/>
        <v>0.53376390053920497</v>
      </c>
      <c r="BJ45" s="69">
        <f t="shared" si="326"/>
        <v>0.12764118023717608</v>
      </c>
      <c r="BK45" s="69">
        <f t="shared" si="327"/>
        <v>1.732173626186367E-2</v>
      </c>
      <c r="BL45" s="69">
        <f t="shared" si="328"/>
        <v>0.27707826681739101</v>
      </c>
      <c r="BM45" s="69">
        <f t="shared" si="329"/>
        <v>0.18551732853402056</v>
      </c>
      <c r="BN45" s="70">
        <f t="shared" si="330"/>
        <v>4.0591034658702787</v>
      </c>
      <c r="BO45" s="66">
        <f t="shared" si="331"/>
        <v>15.256664466666667</v>
      </c>
      <c r="BP45" s="69">
        <f t="shared" si="332"/>
        <v>15.256664466666667</v>
      </c>
      <c r="BQ45" s="69">
        <f t="shared" si="333"/>
        <v>6.3319222145877525</v>
      </c>
      <c r="BR45" s="69">
        <f t="shared" si="334"/>
        <v>1.505500191631534</v>
      </c>
      <c r="BS45" s="69">
        <f t="shared" si="335"/>
        <v>1.8892168595553209</v>
      </c>
      <c r="BT45" s="69">
        <f t="shared" si="336"/>
        <v>0.60350188108359271</v>
      </c>
      <c r="BU45" s="69">
        <f t="shared" si="337"/>
        <v>5.9717495851703696E-2</v>
      </c>
      <c r="BV45" s="69">
        <f t="shared" si="338"/>
        <v>0.5956653239242865</v>
      </c>
      <c r="BW45" s="69">
        <f t="shared" si="339"/>
        <v>0.41232616439557968</v>
      </c>
      <c r="BX45" s="70">
        <f t="shared" si="340"/>
        <v>3.8588142520292559</v>
      </c>
      <c r="BY45" s="71">
        <f t="shared" ref="BY45:EJ48" si="349">IF(COUNT(BY15:BY19)&lt;3,"",AVERAGE(BY15:BY19))</f>
        <v>2.6015755615942031</v>
      </c>
      <c r="BZ45" s="71">
        <f t="shared" si="349"/>
        <v>1.2674978369565215</v>
      </c>
      <c r="CA45" s="71">
        <f t="shared" si="349"/>
        <v>2.5144844637681159</v>
      </c>
      <c r="CB45" s="71">
        <f t="shared" si="349"/>
        <v>1.1942555797101453</v>
      </c>
      <c r="CC45" s="71">
        <f t="shared" si="349"/>
        <v>0.4181343623188406</v>
      </c>
      <c r="CD45" s="71">
        <f t="shared" si="349"/>
        <v>6.3951739130434795E-2</v>
      </c>
      <c r="CE45" s="71">
        <f t="shared" si="349"/>
        <v>0.54159094927536233</v>
      </c>
      <c r="CF45" s="71">
        <f t="shared" si="349"/>
        <v>3.7734789855072462E-2</v>
      </c>
      <c r="CG45" s="71">
        <f t="shared" si="349"/>
        <v>5.1208557971014493E-2</v>
      </c>
      <c r="CH45" s="71">
        <f t="shared" si="349"/>
        <v>1.365219239130435</v>
      </c>
      <c r="CI45" s="71">
        <f t="shared" si="349"/>
        <v>8.1634224637681163E-2</v>
      </c>
      <c r="CJ45" s="71">
        <f t="shared" si="349"/>
        <v>5.6016123188405795E-3</v>
      </c>
      <c r="CK45" s="71">
        <f t="shared" si="349"/>
        <v>6.2702898550724654E-5</v>
      </c>
      <c r="CL45" s="71">
        <f t="shared" si="349"/>
        <v>6.0085144927536226E-4</v>
      </c>
      <c r="CM45" s="71">
        <f t="shared" si="349"/>
        <v>3.7746956521739128E-3</v>
      </c>
      <c r="CN45" s="71">
        <f t="shared" si="349"/>
        <v>8.1759659420289857E-2</v>
      </c>
      <c r="CO45" s="71">
        <f t="shared" si="349"/>
        <v>2.0872478260869569E-2</v>
      </c>
      <c r="CP45" s="71">
        <f t="shared" si="349"/>
        <v>7.492753623188406E-5</v>
      </c>
      <c r="CQ45" s="71">
        <f t="shared" si="349"/>
        <v>-4.8812789855072463E-3</v>
      </c>
      <c r="CR45" s="71">
        <f t="shared" si="349"/>
        <v>5.1795268115942025E-2</v>
      </c>
      <c r="CS45" s="71">
        <f t="shared" si="349"/>
        <v>0.12088753985507246</v>
      </c>
      <c r="CT45" s="71">
        <f t="shared" si="349"/>
        <v>6.8042144927536241E-2</v>
      </c>
      <c r="CU45" s="71">
        <f t="shared" si="349"/>
        <v>6.4972275362318838E-2</v>
      </c>
      <c r="CV45" s="71">
        <f t="shared" si="349"/>
        <v>0.30081594927536232</v>
      </c>
      <c r="CW45" s="71">
        <f t="shared" si="349"/>
        <v>4.6405231884057978E-2</v>
      </c>
      <c r="CX45" s="71">
        <f t="shared" si="349"/>
        <v>1.5251608695652175E-2</v>
      </c>
      <c r="CY45" s="71">
        <f t="shared" si="349"/>
        <v>2.2822463768115947E-5</v>
      </c>
      <c r="CZ45" s="71">
        <f t="shared" si="349"/>
        <v>1.2920652173913042E-4</v>
      </c>
      <c r="DA45" s="71">
        <f t="shared" si="349"/>
        <v>4.142880434782609E-3</v>
      </c>
      <c r="DB45" s="71">
        <f t="shared" si="349"/>
        <v>4.2838043478260869E-4</v>
      </c>
      <c r="DC45" s="71">
        <f t="shared" si="349"/>
        <v>5.8820833333333338E-3</v>
      </c>
      <c r="DD45" s="71">
        <f t="shared" si="349"/>
        <v>1.4171014492753625E-4</v>
      </c>
      <c r="DE45" s="71">
        <f t="shared" si="349"/>
        <v>8.1655797101449289E-5</v>
      </c>
      <c r="DF45" s="71">
        <f t="shared" si="349"/>
        <v>4.9468072463768116E-2</v>
      </c>
      <c r="DG45" s="71">
        <f t="shared" si="349"/>
        <v>8.9772246376811603E-3</v>
      </c>
      <c r="DH45" s="71">
        <f t="shared" si="349"/>
        <v>2.2339855072463769E-4</v>
      </c>
      <c r="DI45" s="71">
        <f t="shared" si="349"/>
        <v>1.0118039855072465E-2</v>
      </c>
      <c r="DJ45" s="71">
        <f t="shared" si="349"/>
        <v>1.9942028985507245E-5</v>
      </c>
      <c r="DK45" s="71">
        <f t="shared" si="349"/>
        <v>2.7557971014492754E-5</v>
      </c>
      <c r="DL45" s="71">
        <f t="shared" si="349"/>
        <v>8.4401630434782614E-3</v>
      </c>
      <c r="DM45" s="71">
        <f t="shared" si="349"/>
        <v>3.206718115942029E-2</v>
      </c>
      <c r="DN45" s="71">
        <f t="shared" si="349"/>
        <v>6.7561594202898541E-5</v>
      </c>
      <c r="DO45" s="71">
        <f t="shared" si="349"/>
        <v>0.28116601449275364</v>
      </c>
      <c r="DP45" s="71">
        <f t="shared" si="349"/>
        <v>0.10142443478260869</v>
      </c>
      <c r="DQ45" s="71">
        <f t="shared" si="349"/>
        <v>3.4637681159420289E-4</v>
      </c>
      <c r="DR45" s="71">
        <f t="shared" si="349"/>
        <v>1.1351449275362319E-4</v>
      </c>
      <c r="DS45" s="71">
        <f t="shared" si="349"/>
        <v>1.2123550724637681E-3</v>
      </c>
      <c r="DT45" s="71">
        <f t="shared" si="349"/>
        <v>1.6065942028985501E-4</v>
      </c>
      <c r="DU45" s="72">
        <f t="shared" si="349"/>
        <v>227.92995794202898</v>
      </c>
      <c r="DV45" s="73">
        <f t="shared" si="349"/>
        <v>8.6745018333333341</v>
      </c>
      <c r="DW45" s="71">
        <f t="shared" si="349"/>
        <v>5.5810642999999995</v>
      </c>
      <c r="DX45" s="71">
        <f t="shared" si="349"/>
        <v>7.9246603333333354</v>
      </c>
      <c r="DY45" s="71">
        <f t="shared" si="349"/>
        <v>5.010947156666667</v>
      </c>
      <c r="DZ45" s="71">
        <f t="shared" si="349"/>
        <v>2.1052021466666671</v>
      </c>
      <c r="EA45" s="71">
        <f t="shared" si="349"/>
        <v>0.49658829999999987</v>
      </c>
      <c r="EB45" s="71">
        <f t="shared" si="349"/>
        <v>1.843558583333333</v>
      </c>
      <c r="EC45" s="71">
        <f t="shared" si="349"/>
        <v>0.18767481666666663</v>
      </c>
      <c r="ED45" s="71">
        <f t="shared" si="349"/>
        <v>0.18570729333333333</v>
      </c>
      <c r="EE45" s="71">
        <f t="shared" si="349"/>
        <v>3.0872974599999998</v>
      </c>
      <c r="EF45" s="71">
        <f t="shared" si="349"/>
        <v>0.19221576000000001</v>
      </c>
      <c r="EG45" s="71">
        <f t="shared" si="349"/>
        <v>1.7880356666666666E-2</v>
      </c>
      <c r="EH45" s="71">
        <f t="shared" si="349"/>
        <v>1.7131666666666667E-4</v>
      </c>
      <c r="EI45" s="71">
        <f t="shared" si="349"/>
        <v>2.4559199999999999E-3</v>
      </c>
      <c r="EJ45" s="71">
        <f t="shared" si="349"/>
        <v>1.5216513333333334E-2</v>
      </c>
      <c r="EK45" s="71">
        <f t="shared" ref="EK45:FR49" si="350">IF(COUNT(EK15:EK19)&lt;3,"",AVERAGE(EK15:EK19))</f>
        <v>0.39753465000000004</v>
      </c>
      <c r="EL45" s="71">
        <f t="shared" si="350"/>
        <v>4.2023216666666668E-2</v>
      </c>
      <c r="EM45" s="71">
        <f t="shared" si="350"/>
        <v>1.0723333333333333E-4</v>
      </c>
      <c r="EN45" s="71">
        <f t="shared" si="350"/>
        <v>2.3567066666666671E-2</v>
      </c>
      <c r="EO45" s="71">
        <f t="shared" si="350"/>
        <v>0.22458914999999999</v>
      </c>
      <c r="EP45" s="71">
        <f t="shared" si="350"/>
        <v>0.31253716666666664</v>
      </c>
      <c r="EQ45" s="71">
        <f t="shared" si="350"/>
        <v>0.21151558333333337</v>
      </c>
      <c r="ER45" s="71">
        <f t="shared" si="350"/>
        <v>0.25199028333333329</v>
      </c>
      <c r="ES45" s="71">
        <f t="shared" si="350"/>
        <v>1.0241992500000001</v>
      </c>
      <c r="ET45" s="71">
        <f t="shared" si="350"/>
        <v>0.10718219999999998</v>
      </c>
      <c r="EU45" s="71">
        <f t="shared" si="350"/>
        <v>6.555753333333335E-3</v>
      </c>
      <c r="EV45" s="71">
        <f t="shared" si="350"/>
        <v>1.1375E-4</v>
      </c>
      <c r="EW45" s="71">
        <f t="shared" si="350"/>
        <v>7.054633333333333E-4</v>
      </c>
      <c r="EX45" s="71">
        <f t="shared" si="350"/>
        <v>1.7630736666666667E-2</v>
      </c>
      <c r="EY45" s="71">
        <f t="shared" si="350"/>
        <v>1.1604366666666667E-3</v>
      </c>
      <c r="EZ45" s="71">
        <f t="shared" si="350"/>
        <v>2.0807013333333336E-2</v>
      </c>
      <c r="FA45" s="71">
        <f t="shared" si="350"/>
        <v>6.1233000000000001E-4</v>
      </c>
      <c r="FB45" s="71">
        <f t="shared" si="350"/>
        <v>2.1817000000000003E-4</v>
      </c>
      <c r="FC45" s="71">
        <f t="shared" si="350"/>
        <v>0.38495221666666668</v>
      </c>
      <c r="FD45" s="71">
        <f t="shared" si="350"/>
        <v>1.2258983333333334E-2</v>
      </c>
      <c r="FE45" s="71">
        <f t="shared" si="350"/>
        <v>1.0469400000000001E-3</v>
      </c>
      <c r="FF45" s="71">
        <f t="shared" si="350"/>
        <v>3.4573673333333339E-2</v>
      </c>
      <c r="FG45" s="71">
        <f t="shared" si="350"/>
        <v>-2.1826666666666662E-5</v>
      </c>
      <c r="FH45" s="71">
        <f t="shared" si="350"/>
        <v>2.801266666666667E-4</v>
      </c>
      <c r="FI45" s="71">
        <f t="shared" si="350"/>
        <v>3.0681486666666667E-2</v>
      </c>
      <c r="FJ45" s="71">
        <f t="shared" si="350"/>
        <v>0.11099447999999998</v>
      </c>
      <c r="FK45" s="71">
        <f t="shared" si="350"/>
        <v>3.3904333333333329E-4</v>
      </c>
      <c r="FL45" s="71">
        <f t="shared" si="350"/>
        <v>1.4000812000000002</v>
      </c>
      <c r="FM45" s="71">
        <f t="shared" si="350"/>
        <v>0.51035206333333327</v>
      </c>
      <c r="FN45" s="71">
        <f t="shared" si="350"/>
        <v>1.2910600000000001E-3</v>
      </c>
      <c r="FO45" s="71">
        <f t="shared" si="350"/>
        <v>3.6945333333333338E-4</v>
      </c>
      <c r="FP45" s="71">
        <f t="shared" si="350"/>
        <v>4.350119999999999E-3</v>
      </c>
      <c r="FQ45" s="71">
        <f t="shared" si="350"/>
        <v>2.7570333333333335E-4</v>
      </c>
      <c r="FR45" s="72">
        <f t="shared" si="350"/>
        <v>92.00392384333334</v>
      </c>
    </row>
    <row r="46" spans="1:174" x14ac:dyDescent="0.2">
      <c r="A46" s="62" t="str">
        <f t="shared" si="213"/>
        <v>ACAD1</v>
      </c>
      <c r="B46" s="63" t="s">
        <v>77</v>
      </c>
      <c r="C46" s="20"/>
      <c r="D46" s="41"/>
      <c r="E46" s="41"/>
      <c r="F46" s="41"/>
      <c r="G46" s="41"/>
      <c r="H46" s="41"/>
      <c r="I46" s="20"/>
      <c r="J46" s="64">
        <f t="shared" si="214"/>
        <v>6.5206760181159424</v>
      </c>
      <c r="K46" s="40"/>
      <c r="L46" s="41"/>
      <c r="M46" s="64">
        <f t="shared" si="347"/>
        <v>19.358736713768117</v>
      </c>
      <c r="N46" s="64">
        <f t="shared" si="347"/>
        <v>7.3587367137681152</v>
      </c>
      <c r="O46" s="64">
        <f t="shared" si="347"/>
        <v>3.358192210144928</v>
      </c>
      <c r="P46" s="64">
        <f t="shared" si="347"/>
        <v>0.60835696739130429</v>
      </c>
      <c r="Q46" s="64">
        <f t="shared" si="347"/>
        <v>1.640905101449275</v>
      </c>
      <c r="R46" s="64">
        <f t="shared" si="347"/>
        <v>0.39006224637681158</v>
      </c>
      <c r="S46" s="64">
        <f t="shared" si="347"/>
        <v>4.3804539855072461E-2</v>
      </c>
      <c r="T46" s="64">
        <f t="shared" si="347"/>
        <v>0.81056280797101454</v>
      </c>
      <c r="U46" s="64">
        <f t="shared" si="347"/>
        <v>0.50685274637681155</v>
      </c>
      <c r="V46" s="65">
        <f t="shared" si="347"/>
        <v>12</v>
      </c>
      <c r="W46" s="20"/>
      <c r="X46" s="64">
        <f t="shared" si="217"/>
        <v>14.887892249999998</v>
      </c>
      <c r="Y46" s="40"/>
      <c r="Z46" s="41"/>
      <c r="AA46" s="64">
        <f t="shared" si="348"/>
        <v>46.038897083333332</v>
      </c>
      <c r="AB46" s="64">
        <f t="shared" si="348"/>
        <v>34.038897083333332</v>
      </c>
      <c r="AC46" s="64">
        <f t="shared" si="348"/>
        <v>17.733370666666666</v>
      </c>
      <c r="AD46" s="64">
        <f t="shared" si="348"/>
        <v>4.8546811666666665</v>
      </c>
      <c r="AE46" s="64">
        <f t="shared" si="348"/>
        <v>6.1201029166666663</v>
      </c>
      <c r="AF46" s="64">
        <f t="shared" si="348"/>
        <v>1.8247683333333335</v>
      </c>
      <c r="AG46" s="64">
        <f t="shared" si="348"/>
        <v>0.17717116666666666</v>
      </c>
      <c r="AH46" s="64">
        <f t="shared" si="348"/>
        <v>1.966743083333333</v>
      </c>
      <c r="AI46" s="64">
        <f t="shared" si="348"/>
        <v>1.3620589999999999</v>
      </c>
      <c r="AJ46" s="65">
        <f t="shared" si="348"/>
        <v>12</v>
      </c>
      <c r="AK46" s="66">
        <f t="shared" ref="AK46" si="351">J46</f>
        <v>6.5206760181159424</v>
      </c>
      <c r="AL46" s="67">
        <f t="shared" ref="AL46" si="352">M46/M46</f>
        <v>1</v>
      </c>
      <c r="AM46" s="67">
        <f t="shared" ref="AM46" si="353">O46/M46</f>
        <v>0.1734716608732299</v>
      </c>
      <c r="AN46" s="67">
        <f t="shared" ref="AN46" si="354">P46/M46</f>
        <v>3.1425447661501335E-2</v>
      </c>
      <c r="AO46" s="67">
        <f t="shared" ref="AO46" si="355">Q46/M46</f>
        <v>8.4763025899424929E-2</v>
      </c>
      <c r="AP46" s="67">
        <f t="shared" ref="AP46" si="356">R46/M46</f>
        <v>2.0149158085268841E-2</v>
      </c>
      <c r="AQ46" s="67">
        <f t="shared" ref="AQ46" si="357">S46/M46</f>
        <v>2.262778842584199E-3</v>
      </c>
      <c r="AR46" s="67">
        <f t="shared" ref="AR46" si="358">T46/M46</f>
        <v>4.1870645794492088E-2</v>
      </c>
      <c r="AS46" s="67">
        <f t="shared" ref="AS46" si="359">U46/M46</f>
        <v>2.6182118899129046E-2</v>
      </c>
      <c r="AT46" s="68">
        <f t="shared" ref="AT46" si="360">V46/M46</f>
        <v>0.6198751590781999</v>
      </c>
      <c r="AU46" s="66">
        <f t="shared" ref="AU46" si="361">X46</f>
        <v>14.887892249999998</v>
      </c>
      <c r="AV46" s="67">
        <f t="shared" ref="AV46" si="362">AA46/AA46</f>
        <v>1</v>
      </c>
      <c r="AW46" s="67">
        <f t="shared" ref="AW46" si="363">AC46/AA46</f>
        <v>0.38518235210040191</v>
      </c>
      <c r="AX46" s="67">
        <f t="shared" ref="AX46" si="364">AD46/AA46</f>
        <v>0.10544738197962007</v>
      </c>
      <c r="AY46" s="67">
        <f t="shared" ref="AY46" si="365">AE46/AA46</f>
        <v>0.13293330866699285</v>
      </c>
      <c r="AZ46" s="67">
        <f t="shared" ref="AZ46" si="366">AF46/AA46</f>
        <v>3.9635361595009258E-2</v>
      </c>
      <c r="BA46" s="67">
        <f t="shared" ref="BA46" si="367">AG46/AA46</f>
        <v>3.8482930280883051E-3</v>
      </c>
      <c r="BB46" s="67">
        <f t="shared" ref="BB46" si="368">AH46/AA46</f>
        <v>4.271916157707694E-2</v>
      </c>
      <c r="BC46" s="67">
        <f t="shared" ref="BC46" si="369">AI46/AA46</f>
        <v>2.9584961549678015E-2</v>
      </c>
      <c r="BD46" s="68">
        <f t="shared" ref="BD46" si="370">AJ46/AA46</f>
        <v>0.26064916321255993</v>
      </c>
      <c r="BE46" s="66">
        <f t="shared" ref="BE46" si="371">J46</f>
        <v>6.5206760181159424</v>
      </c>
      <c r="BF46" s="69">
        <f t="shared" ref="BF46" si="372">BE46</f>
        <v>6.5206760181159424</v>
      </c>
      <c r="BG46" s="69">
        <f t="shared" ref="BG46" si="373">BE46*AM46</f>
        <v>1.131152498878812</v>
      </c>
      <c r="BH46" s="69">
        <f t="shared" ref="BH46" si="374">BE46*AN46</f>
        <v>0.20491516292490949</v>
      </c>
      <c r="BI46" s="69">
        <f t="shared" ref="BI46" si="375">BE46*AO46</f>
        <v>0.55271223020532068</v>
      </c>
      <c r="BJ46" s="69">
        <f t="shared" ref="BJ46" si="376">BE46*AP46</f>
        <v>0.13138613191183948</v>
      </c>
      <c r="BK46" s="69">
        <f t="shared" ref="BK46" si="377">BE46*AQ46</f>
        <v>1.4754847733138936E-2</v>
      </c>
      <c r="BL46" s="69">
        <f t="shared" ref="BL46" si="378">BE46*AR46</f>
        <v>0.27302491589517169</v>
      </c>
      <c r="BM46" s="69">
        <f t="shared" ref="BM46" si="379">BE46*AS46</f>
        <v>0.17072511480901095</v>
      </c>
      <c r="BN46" s="70">
        <f t="shared" ref="BN46" si="380">BE46*AT46</f>
        <v>4.0420050840270232</v>
      </c>
      <c r="BO46" s="66">
        <f t="shared" ref="BO46" si="381">X46</f>
        <v>14.887892249999998</v>
      </c>
      <c r="BP46" s="69">
        <f t="shared" ref="BP46" si="382">BO46</f>
        <v>14.887892249999998</v>
      </c>
      <c r="BQ46" s="69">
        <f t="shared" ref="BQ46" si="383">BO46*AW46</f>
        <v>5.7345533546723439</v>
      </c>
      <c r="BR46" s="69">
        <f t="shared" ref="BR46" si="384">BO46*AX46</f>
        <v>1.5698892609571751</v>
      </c>
      <c r="BS46" s="69">
        <f t="shared" ref="BS46" si="385">BO46*AY46</f>
        <v>1.9790967758701805</v>
      </c>
      <c r="BT46" s="69">
        <f t="shared" ref="BT46" si="386">BO46*AZ46</f>
        <v>0.59008699271628595</v>
      </c>
      <c r="BU46" s="69">
        <f t="shared" ref="BU46" si="387">BO46*BA46</f>
        <v>5.7292971948604901E-2</v>
      </c>
      <c r="BV46" s="69">
        <f t="shared" ref="BV46" si="388">BO46*BB46</f>
        <v>0.63599827456986147</v>
      </c>
      <c r="BW46" s="69">
        <f t="shared" ref="BW46" si="389">BO46*BC46</f>
        <v>0.44045771977199927</v>
      </c>
      <c r="BX46" s="70">
        <f t="shared" ref="BX46" si="390">BO46*BD46</f>
        <v>3.8805166569612557</v>
      </c>
      <c r="BY46" s="71">
        <f t="shared" si="349"/>
        <v>2.553118829710145</v>
      </c>
      <c r="BZ46" s="71">
        <f t="shared" si="349"/>
        <v>1.2102552282608696</v>
      </c>
      <c r="CA46" s="71">
        <f t="shared" si="349"/>
        <v>2.4910372463768118</v>
      </c>
      <c r="CB46" s="71">
        <f t="shared" si="349"/>
        <v>1.1745798224637682</v>
      </c>
      <c r="CC46" s="71">
        <f t="shared" si="349"/>
        <v>0.38787758333333333</v>
      </c>
      <c r="CD46" s="71">
        <f t="shared" si="349"/>
        <v>6.5394101449275363E-2</v>
      </c>
      <c r="CE46" s="71">
        <f t="shared" si="349"/>
        <v>0.56249807971014487</v>
      </c>
      <c r="CF46" s="71">
        <f t="shared" si="349"/>
        <v>3.9006224637681164E-2</v>
      </c>
      <c r="CG46" s="71">
        <f t="shared" si="349"/>
        <v>4.3804539855072461E-2</v>
      </c>
      <c r="CH46" s="71">
        <f t="shared" si="349"/>
        <v>1.350938384057971</v>
      </c>
      <c r="CI46" s="71">
        <f t="shared" si="349"/>
        <v>7.5998333333333321E-2</v>
      </c>
      <c r="CJ46" s="71">
        <f t="shared" si="349"/>
        <v>4.8351775362318839E-3</v>
      </c>
      <c r="CK46" s="71">
        <f t="shared" si="349"/>
        <v>6.5137681159420287E-5</v>
      </c>
      <c r="CL46" s="71">
        <f t="shared" si="349"/>
        <v>5.8372101449275361E-4</v>
      </c>
      <c r="CM46" s="71">
        <f t="shared" si="349"/>
        <v>3.2870434782608692E-3</v>
      </c>
      <c r="CN46" s="71">
        <f t="shared" si="349"/>
        <v>8.1365123188405789E-2</v>
      </c>
      <c r="CO46" s="71">
        <f t="shared" si="349"/>
        <v>2.1364891304347829E-2</v>
      </c>
      <c r="CP46" s="71">
        <f t="shared" si="349"/>
        <v>5.82608695652174E-5</v>
      </c>
      <c r="CQ46" s="71">
        <f t="shared" si="349"/>
        <v>-3.7980326086956518E-3</v>
      </c>
      <c r="CR46" s="71">
        <f t="shared" si="349"/>
        <v>5.2533268115942014E-2</v>
      </c>
      <c r="CS46" s="71">
        <f t="shared" si="349"/>
        <v>0.13066225000000001</v>
      </c>
      <c r="CT46" s="71">
        <f t="shared" si="349"/>
        <v>6.9251427536231897E-2</v>
      </c>
      <c r="CU46" s="71">
        <f t="shared" si="349"/>
        <v>6.3782050724637676E-2</v>
      </c>
      <c r="CV46" s="71">
        <f t="shared" si="349"/>
        <v>0.31243096376811591</v>
      </c>
      <c r="CW46" s="71">
        <f t="shared" si="349"/>
        <v>4.3962326086956528E-2</v>
      </c>
      <c r="CX46" s="71">
        <f t="shared" si="349"/>
        <v>1.4666130434782609E-2</v>
      </c>
      <c r="CY46" s="71">
        <f t="shared" si="349"/>
        <v>1.7952898550724637E-5</v>
      </c>
      <c r="CZ46" s="71">
        <f t="shared" si="349"/>
        <v>1.2129347826086957E-4</v>
      </c>
      <c r="DA46" s="71">
        <f t="shared" si="349"/>
        <v>3.7480978260869568E-3</v>
      </c>
      <c r="DB46" s="71">
        <f t="shared" si="349"/>
        <v>3.9090217391304341E-4</v>
      </c>
      <c r="DC46" s="71">
        <f t="shared" si="349"/>
        <v>5.2651268115942035E-3</v>
      </c>
      <c r="DD46" s="71">
        <f t="shared" si="349"/>
        <v>1.3501449275362317E-4</v>
      </c>
      <c r="DE46" s="71">
        <f t="shared" si="349"/>
        <v>5.0177536231884069E-5</v>
      </c>
      <c r="DF46" s="71">
        <f t="shared" si="349"/>
        <v>5.0586173913043472E-2</v>
      </c>
      <c r="DG46" s="71">
        <f t="shared" si="349"/>
        <v>9.156985507246378E-3</v>
      </c>
      <c r="DH46" s="71">
        <f t="shared" si="349"/>
        <v>1.6565942028985508E-4</v>
      </c>
      <c r="DI46" s="71">
        <f t="shared" si="349"/>
        <v>9.9525615942028991E-3</v>
      </c>
      <c r="DJ46" s="71">
        <f t="shared" si="349"/>
        <v>2.7768115942028984E-5</v>
      </c>
      <c r="DK46" s="71">
        <f t="shared" si="349"/>
        <v>2.9210144927536233E-5</v>
      </c>
      <c r="DL46" s="71">
        <f t="shared" si="349"/>
        <v>7.2325978260869579E-3</v>
      </c>
      <c r="DM46" s="71">
        <f t="shared" si="349"/>
        <v>3.0052572463768117E-2</v>
      </c>
      <c r="DN46" s="71">
        <f t="shared" si="349"/>
        <v>3.9996376811594196E-5</v>
      </c>
      <c r="DO46" s="71">
        <f t="shared" si="349"/>
        <v>0.26084778260869562</v>
      </c>
      <c r="DP46" s="71">
        <f t="shared" si="349"/>
        <v>9.4031130434782617E-2</v>
      </c>
      <c r="DQ46" s="71">
        <f t="shared" si="349"/>
        <v>3.4168115942028983E-4</v>
      </c>
      <c r="DR46" s="71">
        <f t="shared" si="349"/>
        <v>5.9079710144927531E-5</v>
      </c>
      <c r="DS46" s="71">
        <f t="shared" si="349"/>
        <v>1.1807028985507248E-3</v>
      </c>
      <c r="DT46" s="71">
        <f t="shared" si="349"/>
        <v>1.338768115942029E-4</v>
      </c>
      <c r="DU46" s="72">
        <f t="shared" si="349"/>
        <v>230.26757994927539</v>
      </c>
      <c r="DV46" s="73">
        <f t="shared" si="349"/>
        <v>8.6397403333333322</v>
      </c>
      <c r="DW46" s="71">
        <f t="shared" si="349"/>
        <v>5.3708748333333336</v>
      </c>
      <c r="DX46" s="71">
        <f t="shared" si="349"/>
        <v>8.0019690833333339</v>
      </c>
      <c r="DY46" s="71">
        <f t="shared" si="349"/>
        <v>4.8958472500000001</v>
      </c>
      <c r="DZ46" s="71">
        <f t="shared" si="349"/>
        <v>1.9130902500000002</v>
      </c>
      <c r="EA46" s="71">
        <f t="shared" si="349"/>
        <v>0.51865941666666671</v>
      </c>
      <c r="EB46" s="71">
        <f t="shared" si="349"/>
        <v>1.8980260000000002</v>
      </c>
      <c r="EC46" s="71">
        <f t="shared" si="349"/>
        <v>0.18247683333333334</v>
      </c>
      <c r="ED46" s="71">
        <f t="shared" si="349"/>
        <v>0.17717116666666666</v>
      </c>
      <c r="EE46" s="71">
        <f t="shared" si="349"/>
        <v>3.2779055000000001</v>
      </c>
      <c r="EF46" s="71">
        <f t="shared" si="349"/>
        <v>0.20642333333333332</v>
      </c>
      <c r="EG46" s="71">
        <f t="shared" si="349"/>
        <v>1.7326249999999998E-2</v>
      </c>
      <c r="EH46" s="71">
        <f t="shared" si="349"/>
        <v>1.6833333333333332E-4</v>
      </c>
      <c r="EI46" s="71">
        <f t="shared" si="349"/>
        <v>2.5203333333333332E-3</v>
      </c>
      <c r="EJ46" s="71">
        <f t="shared" si="349"/>
        <v>1.5465499999999998E-2</v>
      </c>
      <c r="EK46" s="71">
        <f t="shared" si="350"/>
        <v>0.37796300000000005</v>
      </c>
      <c r="EL46" s="71">
        <f t="shared" si="350"/>
        <v>4.0076416666666663E-2</v>
      </c>
      <c r="EM46" s="71">
        <f t="shared" si="350"/>
        <v>1.0083333333333334E-4</v>
      </c>
      <c r="EN46" s="71">
        <f t="shared" si="350"/>
        <v>2.5822666666666671E-2</v>
      </c>
      <c r="EO46" s="71">
        <f t="shared" si="350"/>
        <v>0.22805024999999998</v>
      </c>
      <c r="EP46" s="71">
        <f t="shared" si="350"/>
        <v>0.34240266666666663</v>
      </c>
      <c r="EQ46" s="71">
        <f t="shared" si="350"/>
        <v>0.22251991666666665</v>
      </c>
      <c r="ER46" s="71">
        <f t="shared" si="350"/>
        <v>0.23566341666666668</v>
      </c>
      <c r="ES46" s="71">
        <f t="shared" si="350"/>
        <v>1.0544589166666669</v>
      </c>
      <c r="ET46" s="71">
        <f t="shared" si="350"/>
        <v>0.11523233333333334</v>
      </c>
      <c r="EU46" s="71">
        <f t="shared" si="350"/>
        <v>9.9669166666666673E-3</v>
      </c>
      <c r="EV46" s="71">
        <f t="shared" si="350"/>
        <v>1.0616666666666669E-4</v>
      </c>
      <c r="EW46" s="71">
        <f t="shared" si="350"/>
        <v>6.8408333333333331E-4</v>
      </c>
      <c r="EX46" s="71">
        <f t="shared" si="350"/>
        <v>1.7241333333333334E-2</v>
      </c>
      <c r="EY46" s="71">
        <f t="shared" si="350"/>
        <v>1.18775E-3</v>
      </c>
      <c r="EZ46" s="71">
        <f t="shared" si="350"/>
        <v>2.3228000000000002E-2</v>
      </c>
      <c r="FA46" s="71">
        <f t="shared" si="350"/>
        <v>5.8516666666666678E-4</v>
      </c>
      <c r="FB46" s="71">
        <f t="shared" si="350"/>
        <v>1.7983333333333336E-4</v>
      </c>
      <c r="FC46" s="71">
        <f t="shared" si="350"/>
        <v>0.40206149999999996</v>
      </c>
      <c r="FD46" s="71">
        <f t="shared" si="350"/>
        <v>1.255975E-2</v>
      </c>
      <c r="FE46" s="71">
        <f t="shared" si="350"/>
        <v>6.5241666666666681E-4</v>
      </c>
      <c r="FF46" s="71">
        <f t="shared" si="350"/>
        <v>3.4861583333333335E-2</v>
      </c>
      <c r="FG46" s="71">
        <f t="shared" si="350"/>
        <v>-1.3666666666666664E-5</v>
      </c>
      <c r="FH46" s="71">
        <f t="shared" si="350"/>
        <v>2.6108333333333333E-4</v>
      </c>
      <c r="FI46" s="71">
        <f t="shared" si="350"/>
        <v>2.7998166666666664E-2</v>
      </c>
      <c r="FJ46" s="71">
        <f t="shared" si="350"/>
        <v>0.120814</v>
      </c>
      <c r="FK46" s="71">
        <f t="shared" si="350"/>
        <v>3.309166666666667E-4</v>
      </c>
      <c r="FL46" s="71">
        <f t="shared" si="350"/>
        <v>1.27225425</v>
      </c>
      <c r="FM46" s="71">
        <f t="shared" si="350"/>
        <v>0.46377949999999996</v>
      </c>
      <c r="FN46" s="71">
        <f t="shared" si="350"/>
        <v>1.2399166666666665E-3</v>
      </c>
      <c r="FO46" s="71">
        <f t="shared" si="350"/>
        <v>2.9266666666666672E-4</v>
      </c>
      <c r="FP46" s="71">
        <f t="shared" si="350"/>
        <v>4.2446666666666657E-3</v>
      </c>
      <c r="FQ46" s="71">
        <f t="shared" si="350"/>
        <v>2.4791666666666668E-4</v>
      </c>
      <c r="FR46" s="72">
        <f t="shared" si="350"/>
        <v>96.32444799999999</v>
      </c>
    </row>
    <row r="47" spans="1:174" x14ac:dyDescent="0.2">
      <c r="A47" s="62" t="str">
        <f t="shared" ref="A47" si="391">A31</f>
        <v>ACAD1</v>
      </c>
      <c r="B47" s="63" t="s">
        <v>78</v>
      </c>
      <c r="C47" s="20"/>
      <c r="D47" s="41"/>
      <c r="E47" s="41"/>
      <c r="F47" s="41"/>
      <c r="G47" s="41"/>
      <c r="H47" s="41"/>
      <c r="I47" s="20"/>
      <c r="J47" s="64">
        <f t="shared" si="214"/>
        <v>6.5752204449934126</v>
      </c>
      <c r="K47" s="40"/>
      <c r="L47" s="41"/>
      <c r="M47" s="64">
        <f t="shared" si="347"/>
        <v>19.448788737483532</v>
      </c>
      <c r="N47" s="64">
        <f t="shared" si="347"/>
        <v>7.4487887374835307</v>
      </c>
      <c r="O47" s="64">
        <f t="shared" si="347"/>
        <v>3.193161170619236</v>
      </c>
      <c r="P47" s="64">
        <f t="shared" si="347"/>
        <v>0.63671573418972327</v>
      </c>
      <c r="Q47" s="64">
        <f t="shared" si="347"/>
        <v>1.6785917140974966</v>
      </c>
      <c r="R47" s="64">
        <f t="shared" si="347"/>
        <v>0.42987995388669303</v>
      </c>
      <c r="S47" s="64">
        <f t="shared" si="347"/>
        <v>4.5199915349143603E-2</v>
      </c>
      <c r="T47" s="64">
        <f t="shared" si="347"/>
        <v>0.84851260638998682</v>
      </c>
      <c r="U47" s="64">
        <f t="shared" si="347"/>
        <v>0.61672781752305661</v>
      </c>
      <c r="V47" s="65">
        <f t="shared" si="347"/>
        <v>12</v>
      </c>
      <c r="W47" s="20"/>
      <c r="X47" s="64">
        <f t="shared" si="217"/>
        <v>14.540799224637681</v>
      </c>
      <c r="Y47" s="40"/>
      <c r="Z47" s="41"/>
      <c r="AA47" s="64">
        <f t="shared" si="348"/>
        <v>44.526145855072464</v>
      </c>
      <c r="AB47" s="64">
        <f t="shared" si="348"/>
        <v>32.526145855072464</v>
      </c>
      <c r="AC47" s="64">
        <f t="shared" si="348"/>
        <v>15.827043228260868</v>
      </c>
      <c r="AD47" s="64">
        <f t="shared" si="348"/>
        <v>5.193615278985507</v>
      </c>
      <c r="AE47" s="64">
        <f t="shared" si="348"/>
        <v>6.1616965797101448</v>
      </c>
      <c r="AF47" s="64">
        <f t="shared" si="348"/>
        <v>1.832817391304348</v>
      </c>
      <c r="AG47" s="64">
        <f t="shared" si="348"/>
        <v>0.1727804565217391</v>
      </c>
      <c r="AH47" s="64">
        <f t="shared" si="348"/>
        <v>1.8839305833333335</v>
      </c>
      <c r="AI47" s="64">
        <f t="shared" si="348"/>
        <v>1.4542611557971012</v>
      </c>
      <c r="AJ47" s="65">
        <f t="shared" si="348"/>
        <v>12</v>
      </c>
      <c r="AK47" s="66">
        <f t="shared" ref="AK47" si="392">J47</f>
        <v>6.5752204449934126</v>
      </c>
      <c r="AL47" s="67">
        <f t="shared" ref="AL47" si="393">M47/M47</f>
        <v>1</v>
      </c>
      <c r="AM47" s="67">
        <f t="shared" ref="AM47" si="394">O47/M47</f>
        <v>0.16418303544349144</v>
      </c>
      <c r="AN47" s="67">
        <f t="shared" ref="AN47" si="395">P47/M47</f>
        <v>3.2738066251014643E-2</v>
      </c>
      <c r="AO47" s="67">
        <f t="shared" ref="AO47" si="396">Q47/M47</f>
        <v>8.6308290801799761E-2</v>
      </c>
      <c r="AP47" s="67">
        <f t="shared" ref="AP47" si="397">R47/M47</f>
        <v>2.2103173605777723E-2</v>
      </c>
      <c r="AQ47" s="67">
        <f t="shared" ref="AQ47" si="398">S47/M47</f>
        <v>2.3240478345075591E-3</v>
      </c>
      <c r="AR47" s="67">
        <f t="shared" ref="AR47" si="399">T47/M47</f>
        <v>4.3628043773988538E-2</v>
      </c>
      <c r="AS47" s="67">
        <f t="shared" ref="AS47" si="400">U47/M47</f>
        <v>3.171034586510988E-2</v>
      </c>
      <c r="AT47" s="68">
        <f t="shared" ref="AT47" si="401">V47/M47</f>
        <v>0.61700500540028347</v>
      </c>
      <c r="AU47" s="66">
        <f t="shared" ref="AU47" si="402">X47</f>
        <v>14.540799224637681</v>
      </c>
      <c r="AV47" s="67">
        <f t="shared" ref="AV47" si="403">AA47/AA47</f>
        <v>1</v>
      </c>
      <c r="AW47" s="67">
        <f t="shared" ref="AW47" si="404">AC47/AA47</f>
        <v>0.3554550461155136</v>
      </c>
      <c r="AX47" s="67">
        <f t="shared" ref="AX47" si="405">AD47/AA47</f>
        <v>0.11664192305999566</v>
      </c>
      <c r="AY47" s="67">
        <f t="shared" ref="AY47" si="406">AE47/AA47</f>
        <v>0.13838378465914758</v>
      </c>
      <c r="AZ47" s="67">
        <f t="shared" ref="AZ47" si="407">AF47/AA47</f>
        <v>4.1162722623017046E-2</v>
      </c>
      <c r="BA47" s="67">
        <f t="shared" ref="BA47" si="408">AG47/AA47</f>
        <v>3.8804269537300582E-3</v>
      </c>
      <c r="BB47" s="67">
        <f t="shared" ref="BB47" si="409">AH47/AA47</f>
        <v>4.2310659212798543E-2</v>
      </c>
      <c r="BC47" s="67">
        <f t="shared" ref="BC47" si="410">AI47/AA47</f>
        <v>3.2660836186688059E-2</v>
      </c>
      <c r="BD47" s="68">
        <f t="shared" ref="BD47" si="411">AJ47/AA47</f>
        <v>0.26950457466178712</v>
      </c>
      <c r="BE47" s="66">
        <f t="shared" ref="BE47" si="412">J47</f>
        <v>6.5752204449934126</v>
      </c>
      <c r="BF47" s="69">
        <f t="shared" ref="BF47" si="413">BE47</f>
        <v>6.5752204449934126</v>
      </c>
      <c r="BG47" s="69">
        <f t="shared" ref="BG47" si="414">BE47*AM47</f>
        <v>1.0795396513691231</v>
      </c>
      <c r="BH47" s="69">
        <f t="shared" ref="BH47" si="415">BE47*AN47</f>
        <v>0.21526000254322034</v>
      </c>
      <c r="BI47" s="69">
        <f t="shared" ref="BI47" si="416">BE47*AO47</f>
        <v>0.56749603825243067</v>
      </c>
      <c r="BJ47" s="69">
        <f t="shared" ref="BJ47" si="417">BE47*AP47</f>
        <v>0.14533323899194844</v>
      </c>
      <c r="BK47" s="69">
        <f t="shared" ref="BK47" si="418">BE47*AQ47</f>
        <v>1.528112683659677E-2</v>
      </c>
      <c r="BL47" s="69">
        <f t="shared" ref="BL47" si="419">BE47*AR47</f>
        <v>0.286864005397797</v>
      </c>
      <c r="BM47" s="69">
        <f t="shared" ref="BM47" si="420">BE47*AS47</f>
        <v>0.2085025144500828</v>
      </c>
      <c r="BN47" s="70">
        <f t="shared" ref="BN47" si="421">BE47*AT47</f>
        <v>4.0569439261712148</v>
      </c>
      <c r="BO47" s="66">
        <f t="shared" ref="BO47" si="422">X47</f>
        <v>14.540799224637681</v>
      </c>
      <c r="BP47" s="69">
        <f t="shared" ref="BP47" si="423">BO47</f>
        <v>14.540799224637681</v>
      </c>
      <c r="BQ47" s="69">
        <f t="shared" ref="BQ47" si="424">BO47*AW47</f>
        <v>5.168600458950011</v>
      </c>
      <c r="BR47" s="69">
        <f t="shared" ref="BR47" si="425">BO47*AX47</f>
        <v>1.6960667843910329</v>
      </c>
      <c r="BS47" s="69">
        <f t="shared" ref="BS47" si="426">BO47*AY47</f>
        <v>2.0122108286741609</v>
      </c>
      <c r="BT47" s="69">
        <f t="shared" ref="BT47" si="427">BO47*AZ47</f>
        <v>0.59853888520074217</v>
      </c>
      <c r="BU47" s="69">
        <f t="shared" ref="BU47" si="428">BO47*BA47</f>
        <v>5.6424509240061191E-2</v>
      </c>
      <c r="BV47" s="69">
        <f t="shared" ref="BV47" si="429">BO47*BB47</f>
        <v>0.61523080067537017</v>
      </c>
      <c r="BW47" s="69">
        <f t="shared" ref="BW47" si="430">BO47*BC47</f>
        <v>0.47491466149941203</v>
      </c>
      <c r="BX47" s="70">
        <f t="shared" ref="BX47" si="431">BO47*BD47</f>
        <v>3.9188119102784222</v>
      </c>
      <c r="BY47" s="71">
        <f t="shared" si="349"/>
        <v>2.6045508257575758</v>
      </c>
      <c r="BZ47" s="71">
        <f t="shared" si="349"/>
        <v>1.2000405657349897</v>
      </c>
      <c r="CA47" s="71">
        <f t="shared" si="349"/>
        <v>2.5618722401656315</v>
      </c>
      <c r="CB47" s="71">
        <f t="shared" si="349"/>
        <v>1.1943867868906455</v>
      </c>
      <c r="CC47" s="71">
        <f t="shared" si="349"/>
        <v>0.36803202997364953</v>
      </c>
      <c r="CD47" s="71">
        <f t="shared" si="349"/>
        <v>6.8794516469038211E-2</v>
      </c>
      <c r="CE47" s="71">
        <f t="shared" si="349"/>
        <v>0.57525966864295119</v>
      </c>
      <c r="CF47" s="71">
        <f t="shared" si="349"/>
        <v>4.2987995388669306E-2</v>
      </c>
      <c r="CG47" s="71">
        <f t="shared" si="349"/>
        <v>4.5199915349143603E-2</v>
      </c>
      <c r="CH47" s="71">
        <f t="shared" si="349"/>
        <v>1.4141880480895916</v>
      </c>
      <c r="CI47" s="71">
        <f t="shared" si="349"/>
        <v>9.4111677206851124E-2</v>
      </c>
      <c r="CJ47" s="71">
        <f t="shared" si="349"/>
        <v>4.7646834650856389E-3</v>
      </c>
      <c r="CK47" s="71">
        <f t="shared" si="349"/>
        <v>5.0651515151515148E-5</v>
      </c>
      <c r="CL47" s="71">
        <f t="shared" si="349"/>
        <v>6.2236923583662703E-4</v>
      </c>
      <c r="CM47" s="71">
        <f t="shared" si="349"/>
        <v>3.4454268774703556E-3</v>
      </c>
      <c r="CN47" s="71">
        <f t="shared" si="349"/>
        <v>8.4997055994729884E-2</v>
      </c>
      <c r="CO47" s="71">
        <f t="shared" si="349"/>
        <v>2.2904571146245063E-2</v>
      </c>
      <c r="CP47" s="71">
        <f t="shared" si="349"/>
        <v>5.82608695652174E-5</v>
      </c>
      <c r="CQ47" s="71">
        <f t="shared" si="349"/>
        <v>-3.6353250988142285E-3</v>
      </c>
      <c r="CR47" s="71">
        <f t="shared" si="349"/>
        <v>5.4877635704874826E-2</v>
      </c>
      <c r="CS47" s="71">
        <f t="shared" si="349"/>
        <v>0.1328425543478261</v>
      </c>
      <c r="CT47" s="71">
        <f t="shared" si="349"/>
        <v>7.0330846508563902E-2</v>
      </c>
      <c r="CU47" s="71">
        <f t="shared" si="349"/>
        <v>6.510498353096178E-2</v>
      </c>
      <c r="CV47" s="71">
        <f t="shared" si="349"/>
        <v>0.31952069499341229</v>
      </c>
      <c r="CW47" s="71">
        <f t="shared" si="349"/>
        <v>5.3849606719367595E-2</v>
      </c>
      <c r="CX47" s="71">
        <f t="shared" si="349"/>
        <v>2.2161660079051387E-2</v>
      </c>
      <c r="CY47" s="71">
        <f t="shared" si="349"/>
        <v>1.870388669301713E-5</v>
      </c>
      <c r="CZ47" s="71">
        <f t="shared" si="349"/>
        <v>1.2405632411067194E-4</v>
      </c>
      <c r="DA47" s="71">
        <f t="shared" si="349"/>
        <v>3.8783112648221344E-3</v>
      </c>
      <c r="DB47" s="71">
        <f t="shared" si="349"/>
        <v>3.828942687747035E-4</v>
      </c>
      <c r="DC47" s="71">
        <f t="shared" si="349"/>
        <v>6.3362651515151509E-3</v>
      </c>
      <c r="DD47" s="71">
        <f t="shared" si="349"/>
        <v>1.2978129117259551E-4</v>
      </c>
      <c r="DE47" s="71">
        <f t="shared" si="349"/>
        <v>4.8027338603425564E-5</v>
      </c>
      <c r="DF47" s="71">
        <f t="shared" si="349"/>
        <v>5.321792094861659E-2</v>
      </c>
      <c r="DG47" s="71">
        <f t="shared" si="349"/>
        <v>8.735013175230566E-3</v>
      </c>
      <c r="DH47" s="71">
        <f t="shared" si="349"/>
        <v>1.1139855072463769E-4</v>
      </c>
      <c r="DI47" s="71">
        <f t="shared" si="349"/>
        <v>1.0434008234519105E-2</v>
      </c>
      <c r="DJ47" s="71">
        <f t="shared" si="349"/>
        <v>2.3436100131752306E-5</v>
      </c>
      <c r="DK47" s="71">
        <f t="shared" si="349"/>
        <v>3.0388010540184449E-5</v>
      </c>
      <c r="DL47" s="71">
        <f t="shared" si="349"/>
        <v>7.4189219367588946E-3</v>
      </c>
      <c r="DM47" s="71">
        <f t="shared" si="349"/>
        <v>3.6354967720685111E-2</v>
      </c>
      <c r="DN47" s="71">
        <f t="shared" si="349"/>
        <v>4.7668313570487479E-5</v>
      </c>
      <c r="DO47" s="71">
        <f t="shared" si="349"/>
        <v>0.24483262055335966</v>
      </c>
      <c r="DP47" s="71">
        <f t="shared" si="349"/>
        <v>8.9310039525691692E-2</v>
      </c>
      <c r="DQ47" s="71">
        <f t="shared" si="349"/>
        <v>3.7172463768115943E-4</v>
      </c>
      <c r="DR47" s="71">
        <f t="shared" si="349"/>
        <v>8.385836627140975E-5</v>
      </c>
      <c r="DS47" s="71">
        <f t="shared" si="349"/>
        <v>1.1387266139657444E-3</v>
      </c>
      <c r="DT47" s="71">
        <f t="shared" si="349"/>
        <v>1.419953886693017E-4</v>
      </c>
      <c r="DU47" s="72">
        <f t="shared" si="349"/>
        <v>228.6221775737813</v>
      </c>
      <c r="DV47" s="73">
        <f t="shared" si="349"/>
        <v>8.2726585797101446</v>
      </c>
      <c r="DW47" s="71">
        <f t="shared" si="349"/>
        <v>5.1327739130434784</v>
      </c>
      <c r="DX47" s="71">
        <f t="shared" si="349"/>
        <v>7.7419202536231895</v>
      </c>
      <c r="DY47" s="71">
        <f t="shared" si="349"/>
        <v>4.7616188297101445</v>
      </c>
      <c r="DZ47" s="71">
        <f t="shared" si="349"/>
        <v>1.7180892681159421</v>
      </c>
      <c r="EA47" s="71">
        <f t="shared" si="349"/>
        <v>0.55478897826086959</v>
      </c>
      <c r="EB47" s="71">
        <f t="shared" si="349"/>
        <v>1.9125171956521736</v>
      </c>
      <c r="EC47" s="71">
        <f t="shared" si="349"/>
        <v>0.18328173913043477</v>
      </c>
      <c r="ED47" s="71">
        <f t="shared" si="349"/>
        <v>0.1727804565217391</v>
      </c>
      <c r="EE47" s="71">
        <f t="shared" si="349"/>
        <v>3.1398846666666667</v>
      </c>
      <c r="EF47" s="71">
        <f t="shared" si="349"/>
        <v>0.22016033333333335</v>
      </c>
      <c r="EG47" s="71">
        <f t="shared" si="349"/>
        <v>1.7037630434782607E-2</v>
      </c>
      <c r="EH47" s="71">
        <f t="shared" si="349"/>
        <v>1.5813043478260871E-4</v>
      </c>
      <c r="EI47" s="71">
        <f t="shared" si="349"/>
        <v>2.5495905797101445E-3</v>
      </c>
      <c r="EJ47" s="71">
        <f t="shared" si="349"/>
        <v>1.5235793478260869E-2</v>
      </c>
      <c r="EK47" s="71">
        <f t="shared" si="350"/>
        <v>0.36700719565217393</v>
      </c>
      <c r="EL47" s="71">
        <f t="shared" si="350"/>
        <v>3.8184083333333334E-2</v>
      </c>
      <c r="EM47" s="71">
        <f t="shared" si="350"/>
        <v>6.9166666666666676E-5</v>
      </c>
      <c r="EN47" s="71">
        <f t="shared" si="350"/>
        <v>2.8344123188405797E-2</v>
      </c>
      <c r="EO47" s="71">
        <f t="shared" si="350"/>
        <v>0.2240190905797102</v>
      </c>
      <c r="EP47" s="71">
        <f t="shared" si="350"/>
        <v>0.35921603623188403</v>
      </c>
      <c r="EQ47" s="71">
        <f t="shared" si="350"/>
        <v>0.22895160507246373</v>
      </c>
      <c r="ER47" s="71">
        <f t="shared" si="350"/>
        <v>0.22197870652173912</v>
      </c>
      <c r="ES47" s="71">
        <f t="shared" si="350"/>
        <v>1.0625095615942028</v>
      </c>
      <c r="ET47" s="71">
        <f t="shared" si="350"/>
        <v>0.12278569565217393</v>
      </c>
      <c r="EU47" s="71">
        <f t="shared" si="350"/>
        <v>1.434642391304348E-2</v>
      </c>
      <c r="EV47" s="71">
        <f t="shared" si="350"/>
        <v>1.0548188405797104E-4</v>
      </c>
      <c r="EW47" s="71">
        <f t="shared" si="350"/>
        <v>6.7738043478260867E-4</v>
      </c>
      <c r="EX47" s="71">
        <f t="shared" si="350"/>
        <v>1.6782326086956522E-2</v>
      </c>
      <c r="EY47" s="71">
        <f t="shared" si="350"/>
        <v>1.1140398550724638E-3</v>
      </c>
      <c r="EZ47" s="71">
        <f t="shared" si="350"/>
        <v>2.4209014492753624E-2</v>
      </c>
      <c r="FA47" s="71">
        <f t="shared" si="350"/>
        <v>5.5651086956521744E-4</v>
      </c>
      <c r="FB47" s="71">
        <f t="shared" si="350"/>
        <v>1.5440579710144931E-4</v>
      </c>
      <c r="FC47" s="71">
        <f t="shared" si="350"/>
        <v>0.43006890579710139</v>
      </c>
      <c r="FD47" s="71">
        <f t="shared" si="350"/>
        <v>1.3431235507246378E-2</v>
      </c>
      <c r="FE47" s="71">
        <f t="shared" si="350"/>
        <v>5.6188768115942038E-4</v>
      </c>
      <c r="FF47" s="71">
        <f t="shared" si="350"/>
        <v>3.4564887681159423E-2</v>
      </c>
      <c r="FG47" s="71">
        <f t="shared" si="350"/>
        <v>-6.717391304347824E-6</v>
      </c>
      <c r="FH47" s="71">
        <f t="shared" si="350"/>
        <v>2.3384420289855072E-4</v>
      </c>
      <c r="FI47" s="71">
        <f t="shared" si="350"/>
        <v>2.7072177536231885E-2</v>
      </c>
      <c r="FJ47" s="71">
        <f t="shared" si="350"/>
        <v>0.12547594927536232</v>
      </c>
      <c r="FK47" s="71">
        <f t="shared" si="350"/>
        <v>3.1562681159420287E-4</v>
      </c>
      <c r="FL47" s="71">
        <f t="shared" si="350"/>
        <v>1.1328363369565217</v>
      </c>
      <c r="FM47" s="71">
        <f t="shared" si="350"/>
        <v>0.41650661594202898</v>
      </c>
      <c r="FN47" s="71">
        <f t="shared" si="350"/>
        <v>1.2580905797101448E-3</v>
      </c>
      <c r="FO47" s="71">
        <f t="shared" si="350"/>
        <v>2.4614855072463773E-4</v>
      </c>
      <c r="FP47" s="71">
        <f t="shared" si="350"/>
        <v>4.1925652173913034E-3</v>
      </c>
      <c r="FQ47" s="71">
        <f t="shared" si="350"/>
        <v>1.7641666666666665E-4</v>
      </c>
      <c r="FR47" s="72">
        <f t="shared" si="350"/>
        <v>99.934126713768109</v>
      </c>
    </row>
    <row r="48" spans="1:174" x14ac:dyDescent="0.2">
      <c r="A48" s="62" t="str">
        <f>A47</f>
        <v>ACAD1</v>
      </c>
      <c r="B48" s="63" t="s">
        <v>133</v>
      </c>
      <c r="C48" s="20"/>
      <c r="D48" s="41"/>
      <c r="E48" s="41"/>
      <c r="F48" s="41"/>
      <c r="G48" s="41"/>
      <c r="H48" s="41"/>
      <c r="I48" s="20"/>
      <c r="J48" s="64">
        <f t="shared" si="214"/>
        <v>6.3579680971673254</v>
      </c>
      <c r="K48" s="40"/>
      <c r="L48" s="41"/>
      <c r="M48" s="64">
        <f t="shared" si="347"/>
        <v>18.991891901044607</v>
      </c>
      <c r="N48" s="64">
        <f t="shared" si="347"/>
        <v>6.9918919010446077</v>
      </c>
      <c r="O48" s="64">
        <f t="shared" si="347"/>
        <v>2.8571351416337287</v>
      </c>
      <c r="P48" s="64">
        <f t="shared" si="347"/>
        <v>0.61634136151891572</v>
      </c>
      <c r="Q48" s="64">
        <f t="shared" si="347"/>
        <v>1.6794666581968756</v>
      </c>
      <c r="R48" s="64">
        <f t="shared" si="347"/>
        <v>0.44313519198193108</v>
      </c>
      <c r="S48" s="64">
        <f t="shared" si="347"/>
        <v>4.211246193299454E-2</v>
      </c>
      <c r="T48" s="64">
        <f t="shared" si="347"/>
        <v>0.78995895007528705</v>
      </c>
      <c r="U48" s="64">
        <f t="shared" si="347"/>
        <v>0.56374250903444389</v>
      </c>
      <c r="V48" s="65">
        <f t="shared" si="347"/>
        <v>12</v>
      </c>
      <c r="W48" s="20"/>
      <c r="X48" s="64">
        <f t="shared" si="217"/>
        <v>14.237921277667985</v>
      </c>
      <c r="Y48" s="40"/>
      <c r="Z48" s="41"/>
      <c r="AA48" s="64">
        <f t="shared" si="348"/>
        <v>43.404831877799737</v>
      </c>
      <c r="AB48" s="64">
        <f t="shared" si="348"/>
        <v>31.40483187779974</v>
      </c>
      <c r="AC48" s="64">
        <f t="shared" si="348"/>
        <v>14.425914296442688</v>
      </c>
      <c r="AD48" s="64">
        <f t="shared" si="348"/>
        <v>5.2944751426218701</v>
      </c>
      <c r="AE48" s="64">
        <f t="shared" si="348"/>
        <v>6.3925350872859026</v>
      </c>
      <c r="AF48" s="64">
        <f t="shared" si="348"/>
        <v>1.9016261791831355</v>
      </c>
      <c r="AG48" s="64">
        <f t="shared" si="348"/>
        <v>0.17358030500658764</v>
      </c>
      <c r="AH48" s="64">
        <f t="shared" si="348"/>
        <v>1.8369167651515148</v>
      </c>
      <c r="AI48" s="64">
        <f t="shared" si="348"/>
        <v>1.3797821179183134</v>
      </c>
      <c r="AJ48" s="65">
        <f t="shared" si="348"/>
        <v>12</v>
      </c>
      <c r="AK48" s="66">
        <f t="shared" ref="AK48" si="432">J48</f>
        <v>6.3579680971673254</v>
      </c>
      <c r="AL48" s="67">
        <f t="shared" ref="AL48" si="433">M48/M48</f>
        <v>1</v>
      </c>
      <c r="AM48" s="67">
        <f t="shared" ref="AM48" si="434">O48/M48</f>
        <v>0.15043973273018568</v>
      </c>
      <c r="AN48" s="67">
        <f t="shared" ref="AN48" si="435">P48/M48</f>
        <v>3.245286803075239E-2</v>
      </c>
      <c r="AO48" s="67">
        <f t="shared" ref="AO48" si="436">Q48/M48</f>
        <v>8.8430719116745826E-2</v>
      </c>
      <c r="AP48" s="67">
        <f t="shared" ref="AP48" si="437">R48/M48</f>
        <v>2.3332861954503722E-2</v>
      </c>
      <c r="AQ48" s="67">
        <f t="shared" ref="AQ48" si="438">S48/M48</f>
        <v>2.2173916191402837E-3</v>
      </c>
      <c r="AR48" s="67">
        <f t="shared" ref="AR48" si="439">T48/M48</f>
        <v>4.1594536984060924E-2</v>
      </c>
      <c r="AS48" s="67">
        <f t="shared" ref="AS48" si="440">U48/M48</f>
        <v>2.9683325493414191E-2</v>
      </c>
      <c r="AT48" s="68">
        <f t="shared" ref="AT48" si="441">V48/M48</f>
        <v>0.63184858372851027</v>
      </c>
      <c r="AU48" s="66">
        <f t="shared" ref="AU48" si="442">X48</f>
        <v>14.237921277667985</v>
      </c>
      <c r="AV48" s="67">
        <f t="shared" ref="AV48" si="443">AA48/AA48</f>
        <v>1</v>
      </c>
      <c r="AW48" s="67">
        <f t="shared" ref="AW48" si="444">AC48/AA48</f>
        <v>0.33235733609236967</v>
      </c>
      <c r="AX48" s="67">
        <f t="shared" ref="AX48" si="445">AD48/AA48</f>
        <v>0.12197893445429596</v>
      </c>
      <c r="AY48" s="67">
        <f t="shared" ref="AY48" si="446">AE48/AA48</f>
        <v>0.14727703830954111</v>
      </c>
      <c r="AZ48" s="67">
        <f t="shared" ref="AZ48" si="447">AF48/AA48</f>
        <v>4.381139373000912E-2</v>
      </c>
      <c r="BA48" s="67">
        <f t="shared" ref="BA48" si="448">AG48/AA48</f>
        <v>3.9991009640419489E-3</v>
      </c>
      <c r="BB48" s="67">
        <f t="shared" ref="BB48" si="449">AH48/AA48</f>
        <v>4.2320559386639221E-2</v>
      </c>
      <c r="BC48" s="67">
        <f t="shared" ref="BC48" si="450">AI48/AA48</f>
        <v>3.1788675551212772E-2</v>
      </c>
      <c r="BD48" s="68">
        <f t="shared" ref="BD48" si="451">AJ48/AA48</f>
        <v>0.27646691579832239</v>
      </c>
      <c r="BE48" s="66">
        <f t="shared" ref="BE48" si="452">J48</f>
        <v>6.3579680971673254</v>
      </c>
      <c r="BF48" s="69">
        <f t="shared" ref="BF48" si="453">BE48</f>
        <v>6.3579680971673254</v>
      </c>
      <c r="BG48" s="69">
        <f t="shared" ref="BG48" si="454">BE48*AM48</f>
        <v>0.95649102124489971</v>
      </c>
      <c r="BH48" s="69">
        <f t="shared" ref="BH48" si="455">BE48*AN48</f>
        <v>0.20633429960110511</v>
      </c>
      <c r="BI48" s="69">
        <f t="shared" ref="BI48" si="456">BE48*AO48</f>
        <v>0.56223969095383464</v>
      </c>
      <c r="BJ48" s="69">
        <f t="shared" ref="BJ48" si="457">BE48*AP48</f>
        <v>0.14834959192234393</v>
      </c>
      <c r="BK48" s="69">
        <f t="shared" ref="BK48" si="458">BE48*AQ48</f>
        <v>1.4098105173420125E-2</v>
      </c>
      <c r="BL48" s="69">
        <f t="shared" ref="BL48" si="459">BE48*AR48</f>
        <v>0.26445673916110579</v>
      </c>
      <c r="BM48" s="69">
        <f t="shared" ref="BM48" si="460">BE48*AS48</f>
        <v>0.18872563650496099</v>
      </c>
      <c r="BN48" s="70">
        <f t="shared" ref="BN48" si="461">BE48*AT48</f>
        <v>4.0172731375862263</v>
      </c>
      <c r="BO48" s="66">
        <f t="shared" ref="BO48" si="462">X48</f>
        <v>14.237921277667985</v>
      </c>
      <c r="BP48" s="69">
        <f t="shared" ref="BP48" si="463">BO48</f>
        <v>14.237921277667985</v>
      </c>
      <c r="BQ48" s="69">
        <f t="shared" ref="BQ48" si="464">BO48*AW48</f>
        <v>4.7320775873385994</v>
      </c>
      <c r="BR48" s="69">
        <f t="shared" ref="BR48" si="465">BO48*AX48</f>
        <v>1.7367264662940889</v>
      </c>
      <c r="BS48" s="69">
        <f t="shared" ref="BS48" si="466">BO48*AY48</f>
        <v>2.0969188774593381</v>
      </c>
      <c r="BT48" s="69">
        <f t="shared" ref="BT48" si="467">BO48*AZ48</f>
        <v>0.62378317499278657</v>
      </c>
      <c r="BU48" s="69">
        <f t="shared" ref="BU48" si="468">BO48*BA48</f>
        <v>5.6938884707475414E-2</v>
      </c>
      <c r="BV48" s="69">
        <f t="shared" ref="BV48" si="469">BO48*BB48</f>
        <v>0.60255679297384213</v>
      </c>
      <c r="BW48" s="69">
        <f t="shared" ref="BW48" si="470">BO48*BC48</f>
        <v>0.4526046600194964</v>
      </c>
      <c r="BX48" s="70">
        <f t="shared" ref="BX48" si="471">BO48*BD48</f>
        <v>3.9363141830161776</v>
      </c>
      <c r="BY48" s="71">
        <f t="shared" si="349"/>
        <v>2.4336761052606812</v>
      </c>
      <c r="BZ48" s="71">
        <f t="shared" si="349"/>
        <v>1.1267556216356112</v>
      </c>
      <c r="CA48" s="71">
        <f t="shared" si="349"/>
        <v>2.4181919751552798</v>
      </c>
      <c r="CB48" s="71">
        <f t="shared" si="349"/>
        <v>1.1467132796442687</v>
      </c>
      <c r="CC48" s="71">
        <f t="shared" si="349"/>
        <v>0.33146645233389799</v>
      </c>
      <c r="CD48" s="71">
        <f t="shared" si="349"/>
        <v>6.6576810464897426E-2</v>
      </c>
      <c r="CE48" s="71">
        <f t="shared" si="349"/>
        <v>0.57613437257669864</v>
      </c>
      <c r="CF48" s="71">
        <f t="shared" si="349"/>
        <v>4.431351919819311E-2</v>
      </c>
      <c r="CG48" s="71">
        <f t="shared" si="349"/>
        <v>4.211246193299454E-2</v>
      </c>
      <c r="CH48" s="71">
        <f t="shared" si="349"/>
        <v>1.3165982716920763</v>
      </c>
      <c r="CI48" s="71">
        <f t="shared" si="349"/>
        <v>8.6108931865236202E-2</v>
      </c>
      <c r="CJ48" s="71">
        <f t="shared" si="349"/>
        <v>4.1756234236777715E-3</v>
      </c>
      <c r="CK48" s="71">
        <f t="shared" si="349"/>
        <v>3.1781949934123847E-5</v>
      </c>
      <c r="CL48" s="71">
        <f t="shared" si="349"/>
        <v>5.2698621306230002E-4</v>
      </c>
      <c r="CM48" s="71">
        <f t="shared" si="349"/>
        <v>3.2012902315076224E-3</v>
      </c>
      <c r="CN48" s="71">
        <f t="shared" si="349"/>
        <v>8.2565171936758885E-2</v>
      </c>
      <c r="CO48" s="71">
        <f t="shared" si="349"/>
        <v>2.497184236777715E-2</v>
      </c>
      <c r="CP48" s="71">
        <f t="shared" si="349"/>
        <v>0</v>
      </c>
      <c r="CQ48" s="71">
        <f t="shared" si="349"/>
        <v>9.0579705439488146E-4</v>
      </c>
      <c r="CR48" s="71">
        <f t="shared" si="349"/>
        <v>5.544797939017504E-2</v>
      </c>
      <c r="CS48" s="71">
        <f t="shared" si="349"/>
        <v>0.13146382142857144</v>
      </c>
      <c r="CT48" s="71">
        <f t="shared" si="349"/>
        <v>6.890026265763223E-2</v>
      </c>
      <c r="CU48" s="71">
        <f t="shared" si="349"/>
        <v>6.3356586015433827E-2</v>
      </c>
      <c r="CV48" s="71">
        <f t="shared" si="349"/>
        <v>0.32007444654620737</v>
      </c>
      <c r="CW48" s="71">
        <f t="shared" si="349"/>
        <v>4.9327047713156408E-2</v>
      </c>
      <c r="CX48" s="71">
        <f t="shared" si="349"/>
        <v>2.1110053453792587E-2</v>
      </c>
      <c r="CY48" s="71">
        <f t="shared" si="349"/>
        <v>1.8890222096743839E-5</v>
      </c>
      <c r="CZ48" s="71">
        <f t="shared" si="349"/>
        <v>1.2033375682288727E-4</v>
      </c>
      <c r="DA48" s="71">
        <f t="shared" si="349"/>
        <v>3.7066135422548462E-3</v>
      </c>
      <c r="DB48" s="71">
        <f t="shared" si="349"/>
        <v>2.5773484848484849E-4</v>
      </c>
      <c r="DC48" s="71">
        <f t="shared" si="349"/>
        <v>5.80475376435159E-3</v>
      </c>
      <c r="DD48" s="71">
        <f t="shared" si="349"/>
        <v>1.2342932429888951E-4</v>
      </c>
      <c r="DE48" s="71">
        <f t="shared" si="349"/>
        <v>3.7613259928477322E-5</v>
      </c>
      <c r="DF48" s="71">
        <f t="shared" si="349"/>
        <v>5.1605519292301893E-2</v>
      </c>
      <c r="DG48" s="71">
        <f t="shared" si="349"/>
        <v>6.0013858460380197E-3</v>
      </c>
      <c r="DH48" s="71">
        <f t="shared" si="349"/>
        <v>1.2240476190476189E-4</v>
      </c>
      <c r="DI48" s="71">
        <f t="shared" si="349"/>
        <v>9.5254947769621689E-3</v>
      </c>
      <c r="DJ48" s="71">
        <f t="shared" si="349"/>
        <v>2.6541690193864106E-5</v>
      </c>
      <c r="DK48" s="71">
        <f t="shared" si="349"/>
        <v>1.7096085074345945E-5</v>
      </c>
      <c r="DL48" s="71">
        <f t="shared" si="349"/>
        <v>7.0278494729907786E-3</v>
      </c>
      <c r="DM48" s="71">
        <f t="shared" si="349"/>
        <v>3.4837592979484286E-2</v>
      </c>
      <c r="DN48" s="71">
        <f t="shared" si="349"/>
        <v>4.1875352907961604E-5</v>
      </c>
      <c r="DO48" s="71">
        <f t="shared" si="349"/>
        <v>0.21929308432147562</v>
      </c>
      <c r="DP48" s="71">
        <f t="shared" si="349"/>
        <v>8.0445596461509505E-2</v>
      </c>
      <c r="DQ48" s="71">
        <f t="shared" si="349"/>
        <v>3.7574948240165636E-4</v>
      </c>
      <c r="DR48" s="71">
        <f t="shared" si="349"/>
        <v>6.9522962544701675E-5</v>
      </c>
      <c r="DS48" s="71">
        <f t="shared" si="349"/>
        <v>9.5998541313758697E-4</v>
      </c>
      <c r="DT48" s="71">
        <f t="shared" si="349"/>
        <v>1.0976764539808016E-4</v>
      </c>
      <c r="DU48" s="72">
        <f t="shared" si="349"/>
        <v>233.48804932119327</v>
      </c>
      <c r="DV48" s="73">
        <f t="shared" si="349"/>
        <v>7.9455787918313572</v>
      </c>
      <c r="DW48" s="71">
        <f t="shared" si="349"/>
        <v>4.8840505191040844</v>
      </c>
      <c r="DX48" s="71">
        <f t="shared" si="349"/>
        <v>7.5960680111989465</v>
      </c>
      <c r="DY48" s="71">
        <f t="shared" si="349"/>
        <v>4.6802949509222662</v>
      </c>
      <c r="DZ48" s="71">
        <f t="shared" si="349"/>
        <v>1.5737726620553361</v>
      </c>
      <c r="EA48" s="71">
        <f t="shared" si="349"/>
        <v>0.55952291007905131</v>
      </c>
      <c r="EB48" s="71">
        <f t="shared" si="349"/>
        <v>1.9742296956521739</v>
      </c>
      <c r="EC48" s="71">
        <f t="shared" si="349"/>
        <v>0.1901626179183136</v>
      </c>
      <c r="ED48" s="71">
        <f t="shared" si="349"/>
        <v>0.17358030500658764</v>
      </c>
      <c r="EE48" s="71">
        <f t="shared" si="349"/>
        <v>3.0615282727272728</v>
      </c>
      <c r="EF48" s="71">
        <f t="shared" si="349"/>
        <v>0.20902561363636366</v>
      </c>
      <c r="EG48" s="71">
        <f t="shared" si="349"/>
        <v>1.6207759222661398E-2</v>
      </c>
      <c r="EH48" s="71">
        <f t="shared" si="349"/>
        <v>1.2789558629776023E-4</v>
      </c>
      <c r="EI48" s="71">
        <f t="shared" si="349"/>
        <v>2.4358633069828722E-3</v>
      </c>
      <c r="EJ48" s="71">
        <f t="shared" ref="EJ48:EJ49" si="472">IF(COUNT(EJ18:EJ22)&lt;3,"",AVERAGE(EJ18:EJ22))</f>
        <v>1.5195710144927535E-2</v>
      </c>
      <c r="EK48" s="71">
        <f t="shared" si="350"/>
        <v>0.36998101383399212</v>
      </c>
      <c r="EL48" s="71">
        <f t="shared" si="350"/>
        <v>3.9338689393939398E-2</v>
      </c>
      <c r="EM48" s="71">
        <f t="shared" si="350"/>
        <v>6.6666666666666658E-6</v>
      </c>
      <c r="EN48" s="71">
        <f t="shared" si="350"/>
        <v>3.6634683794466397E-2</v>
      </c>
      <c r="EO48" s="71">
        <f t="shared" si="350"/>
        <v>0.22997860573122533</v>
      </c>
      <c r="EP48" s="71">
        <f t="shared" si="350"/>
        <v>0.37563080895915679</v>
      </c>
      <c r="EQ48" s="71">
        <f t="shared" si="350"/>
        <v>0.23538639295125163</v>
      </c>
      <c r="ER48" s="71">
        <f t="shared" si="350"/>
        <v>0.21916375197628457</v>
      </c>
      <c r="ES48" s="71">
        <f t="shared" si="350"/>
        <v>1.0967942434123847</v>
      </c>
      <c r="ET48" s="71">
        <f t="shared" si="350"/>
        <v>0.11653875625823451</v>
      </c>
      <c r="EU48" s="71">
        <f t="shared" si="350"/>
        <v>1.372692391304348E-2</v>
      </c>
      <c r="EV48" s="71">
        <f t="shared" si="350"/>
        <v>1.1623188405797103E-4</v>
      </c>
      <c r="EW48" s="71">
        <f t="shared" si="350"/>
        <v>6.900319499341239E-4</v>
      </c>
      <c r="EX48" s="71">
        <f t="shared" si="350"/>
        <v>1.6987394268774703E-2</v>
      </c>
      <c r="EY48" s="71">
        <f t="shared" si="350"/>
        <v>1.1061913702239789E-3</v>
      </c>
      <c r="EZ48" s="71">
        <f t="shared" si="350"/>
        <v>2.2068143280632412E-2</v>
      </c>
      <c r="FA48" s="71">
        <f t="shared" si="350"/>
        <v>5.5645783926218709E-4</v>
      </c>
      <c r="FB48" s="71">
        <f t="shared" si="350"/>
        <v>1.2249670619235838E-4</v>
      </c>
      <c r="FC48" s="71">
        <f t="shared" si="350"/>
        <v>0.43373852700922261</v>
      </c>
      <c r="FD48" s="71">
        <f t="shared" si="350"/>
        <v>1.1173099143610015E-2</v>
      </c>
      <c r="FE48" s="71">
        <f t="shared" si="350"/>
        <v>6.2053919631093542E-4</v>
      </c>
      <c r="FF48" s="71">
        <f t="shared" si="350"/>
        <v>3.2781402832674569E-2</v>
      </c>
      <c r="FG48" s="71">
        <f t="shared" si="350"/>
        <v>1.2184123847167329E-5</v>
      </c>
      <c r="FH48" s="71">
        <f t="shared" si="350"/>
        <v>2.2916996047430831E-4</v>
      </c>
      <c r="FI48" s="71">
        <f t="shared" si="350"/>
        <v>2.7906427536231883E-2</v>
      </c>
      <c r="FJ48" s="71">
        <f t="shared" si="350"/>
        <v>0.12150084321475625</v>
      </c>
      <c r="FK48" s="71">
        <f t="shared" si="350"/>
        <v>2.8421772068511198E-4</v>
      </c>
      <c r="FL48" s="71">
        <f t="shared" si="350"/>
        <v>1.0380151551383399</v>
      </c>
      <c r="FM48" s="71">
        <f t="shared" si="350"/>
        <v>0.3815208129117259</v>
      </c>
      <c r="FN48" s="71">
        <f t="shared" si="350"/>
        <v>1.3186587615283266E-3</v>
      </c>
      <c r="FO48" s="71">
        <f t="shared" si="350"/>
        <v>1.7635309617918313E-4</v>
      </c>
      <c r="FP48" s="71">
        <f t="shared" si="350"/>
        <v>4.1711712779973643E-3</v>
      </c>
      <c r="FQ48" s="71">
        <f t="shared" si="350"/>
        <v>2.1693181818181815E-4</v>
      </c>
      <c r="FR48" s="72">
        <f t="shared" si="350"/>
        <v>103.54996681225296</v>
      </c>
    </row>
    <row r="49" spans="1:174" x14ac:dyDescent="0.2">
      <c r="A49" s="62" t="str">
        <f t="shared" ref="A49:A57" si="473">A48</f>
        <v>ACAD1</v>
      </c>
      <c r="B49" s="63" t="s">
        <v>134</v>
      </c>
      <c r="C49" s="20"/>
      <c r="D49" s="41"/>
      <c r="E49" s="41"/>
      <c r="F49" s="41"/>
      <c r="G49" s="41"/>
      <c r="H49" s="41"/>
      <c r="I49" s="20"/>
      <c r="J49" s="64">
        <f t="shared" si="214"/>
        <v>6.5074657094861665</v>
      </c>
      <c r="K49" s="40"/>
      <c r="L49" s="41"/>
      <c r="M49" s="64">
        <f t="shared" si="347"/>
        <v>19.26942114379823</v>
      </c>
      <c r="N49" s="64">
        <f t="shared" si="347"/>
        <v>7.2694211437982306</v>
      </c>
      <c r="O49" s="64">
        <f t="shared" si="347"/>
        <v>2.9570565691699606</v>
      </c>
      <c r="P49" s="64">
        <f t="shared" si="347"/>
        <v>0.67984995572181439</v>
      </c>
      <c r="Q49" s="64">
        <f t="shared" si="347"/>
        <v>1.7330081400809334</v>
      </c>
      <c r="R49" s="64">
        <f t="shared" si="347"/>
        <v>0.50915435864859782</v>
      </c>
      <c r="S49" s="64">
        <f t="shared" si="347"/>
        <v>4.6672737295313377E-2</v>
      </c>
      <c r="T49" s="64">
        <f t="shared" si="347"/>
        <v>0.75727028340862046</v>
      </c>
      <c r="U49" s="64">
        <f t="shared" si="347"/>
        <v>0.58640956338227002</v>
      </c>
      <c r="V49" s="65">
        <f t="shared" si="347"/>
        <v>12</v>
      </c>
      <c r="W49" s="20"/>
      <c r="X49" s="64">
        <f t="shared" si="217"/>
        <v>13.727324017667982</v>
      </c>
      <c r="Y49" s="40"/>
      <c r="Z49" s="41"/>
      <c r="AA49" s="64">
        <f t="shared" si="348"/>
        <v>41.091178134466404</v>
      </c>
      <c r="AB49" s="64">
        <f t="shared" si="348"/>
        <v>29.0911781344664</v>
      </c>
      <c r="AC49" s="64">
        <f t="shared" si="348"/>
        <v>12.340651016442688</v>
      </c>
      <c r="AD49" s="64">
        <f t="shared" si="348"/>
        <v>5.504562195955204</v>
      </c>
      <c r="AE49" s="64">
        <f t="shared" si="348"/>
        <v>5.8754677072859023</v>
      </c>
      <c r="AF49" s="64">
        <f t="shared" si="348"/>
        <v>1.8228022125164691</v>
      </c>
      <c r="AG49" s="64">
        <f t="shared" si="348"/>
        <v>0.1702775816732543</v>
      </c>
      <c r="AH49" s="64">
        <f t="shared" si="348"/>
        <v>1.8301363984848487</v>
      </c>
      <c r="AI49" s="64">
        <f t="shared" si="348"/>
        <v>1.5472786345849801</v>
      </c>
      <c r="AJ49" s="65">
        <f t="shared" si="348"/>
        <v>12</v>
      </c>
      <c r="AK49" s="66">
        <f t="shared" ref="AK49" si="474">J49</f>
        <v>6.5074657094861665</v>
      </c>
      <c r="AL49" s="67">
        <f t="shared" ref="AL49" si="475">M49/M49</f>
        <v>1</v>
      </c>
      <c r="AM49" s="67">
        <f t="shared" ref="AM49" si="476">O49/M49</f>
        <v>0.15345850542696116</v>
      </c>
      <c r="AN49" s="67">
        <f t="shared" ref="AN49" si="477">P49/M49</f>
        <v>3.5281285859519493E-2</v>
      </c>
      <c r="AO49" s="67">
        <f t="shared" ref="AO49" si="478">Q49/M49</f>
        <v>8.9935661644859208E-2</v>
      </c>
      <c r="AP49" s="67">
        <f t="shared" ref="AP49" si="479">R49/M49</f>
        <v>2.6422919238156081E-2</v>
      </c>
      <c r="AQ49" s="67">
        <f t="shared" ref="AQ49" si="480">S49/M49</f>
        <v>2.42211413342506E-3</v>
      </c>
      <c r="AR49" s="67">
        <f t="shared" ref="AR49" si="481">T49/M49</f>
        <v>3.9299067561889077E-2</v>
      </c>
      <c r="AS49" s="67">
        <f t="shared" ref="AS49" si="482">U49/M49</f>
        <v>3.0432131770133795E-2</v>
      </c>
      <c r="AT49" s="68">
        <f t="shared" ref="AT49" si="483">V49/M49</f>
        <v>0.62274833843995059</v>
      </c>
      <c r="AU49" s="66">
        <f t="shared" ref="AU49" si="484">X49</f>
        <v>13.727324017667982</v>
      </c>
      <c r="AV49" s="67">
        <f t="shared" ref="AV49" si="485">AA49/AA49</f>
        <v>1</v>
      </c>
      <c r="AW49" s="67">
        <f t="shared" ref="AW49" si="486">AC49/AA49</f>
        <v>0.30032361145886965</v>
      </c>
      <c r="AX49" s="67">
        <f t="shared" ref="AX49" si="487">AD49/AA49</f>
        <v>0.13395970731094942</v>
      </c>
      <c r="AY49" s="67">
        <f t="shared" ref="AY49" si="488">AE49/AA49</f>
        <v>0.14298610976932991</v>
      </c>
      <c r="AZ49" s="67">
        <f t="shared" ref="AZ49" si="489">AF49/AA49</f>
        <v>4.4359940387972023E-2</v>
      </c>
      <c r="BA49" s="67">
        <f t="shared" ref="BA49" si="490">AG49/AA49</f>
        <v>4.1438963155556036E-3</v>
      </c>
      <c r="BB49" s="67">
        <f t="shared" ref="BB49" si="491">AH49/AA49</f>
        <v>4.4538426045997677E-2</v>
      </c>
      <c r="BC49" s="67">
        <f t="shared" ref="BC49" si="492">AI49/AA49</f>
        <v>3.765476447333E-2</v>
      </c>
      <c r="BD49" s="68">
        <f t="shared" ref="BD49" si="493">AJ49/AA49</f>
        <v>0.2920334861349389</v>
      </c>
      <c r="BE49" s="66">
        <f t="shared" ref="BE49" si="494">J49</f>
        <v>6.5074657094861665</v>
      </c>
      <c r="BF49" s="69">
        <f t="shared" ref="BF49" si="495">BE49</f>
        <v>6.5074657094861665</v>
      </c>
      <c r="BG49" s="69">
        <f t="shared" ref="BG49" si="496">BE49*AM49</f>
        <v>0.99862596189494657</v>
      </c>
      <c r="BH49" s="69">
        <f t="shared" ref="BH49" si="497">BE49*AN49</f>
        <v>0.22959175791740227</v>
      </c>
      <c r="BI49" s="69">
        <f t="shared" ref="BI49" si="498">BE49*AO49</f>
        <v>0.58525323421387154</v>
      </c>
      <c r="BJ49" s="69">
        <f t="shared" ref="BJ49" si="499">BE49*AP49</f>
        <v>0.17194624088682303</v>
      </c>
      <c r="BK49" s="69">
        <f t="shared" ref="BK49" si="500">BE49*AQ49</f>
        <v>1.5761824667725379E-2</v>
      </c>
      <c r="BL49" s="69">
        <f t="shared" ref="BL49" si="501">BE49*AR49</f>
        <v>0.25573733457377329</v>
      </c>
      <c r="BM49" s="69">
        <f t="shared" ref="BM49" si="502">BE49*AS49</f>
        <v>0.19803605396071022</v>
      </c>
      <c r="BN49" s="70">
        <f t="shared" ref="BN49" si="503">BE49*AT49</f>
        <v>4.0525134580374642</v>
      </c>
      <c r="BO49" s="66">
        <f t="shared" ref="BO49" si="504">X49</f>
        <v>13.727324017667982</v>
      </c>
      <c r="BP49" s="69">
        <f t="shared" ref="BP49" si="505">BO49</f>
        <v>13.727324017667982</v>
      </c>
      <c r="BQ49" s="69">
        <f t="shared" ref="BQ49" si="506">BO49*AW49</f>
        <v>4.1226395246521284</v>
      </c>
      <c r="BR49" s="69">
        <f t="shared" ref="BR49" si="507">BO49*AX49</f>
        <v>1.8389083075693691</v>
      </c>
      <c r="BS49" s="69">
        <f t="shared" ref="BS49" si="508">BO49*AY49</f>
        <v>1.9628166588294329</v>
      </c>
      <c r="BT49" s="69">
        <f t="shared" ref="BT49" si="509">BO49*AZ49</f>
        <v>0.60894327511012825</v>
      </c>
      <c r="BU49" s="69">
        <f t="shared" ref="BU49" si="510">BO49*BA49</f>
        <v>5.6884607419252296E-2</v>
      </c>
      <c r="BV49" s="69">
        <f t="shared" ref="BV49" si="511">BO49*BB49</f>
        <v>0.61139340557035315</v>
      </c>
      <c r="BW49" s="69">
        <f t="shared" ref="BW49" si="512">BO49*BC49</f>
        <v>0.51689915273437392</v>
      </c>
      <c r="BX49" s="70">
        <f t="shared" ref="BX49" si="513">BO49*BD49</f>
        <v>4.0088382881834566</v>
      </c>
      <c r="BY49" s="71">
        <f t="shared" ref="BY49:EI49" si="514">IF(COUNT(BY19:BY23)&lt;3,"",AVERAGE(BY19:BY23))</f>
        <v>2.3749756414925653</v>
      </c>
      <c r="BZ49" s="71">
        <f t="shared" si="514"/>
        <v>1.1209230636645962</v>
      </c>
      <c r="CA49" s="71">
        <f t="shared" si="514"/>
        <v>2.4152526055900618</v>
      </c>
      <c r="CB49" s="71">
        <f t="shared" si="514"/>
        <v>1.197992424571805</v>
      </c>
      <c r="CC49" s="71">
        <f t="shared" si="514"/>
        <v>0.34305160088462261</v>
      </c>
      <c r="CD49" s="71">
        <f t="shared" si="514"/>
        <v>7.3251538725766993E-2</v>
      </c>
      <c r="CE49" s="71">
        <f t="shared" si="514"/>
        <v>0.59421118779408988</v>
      </c>
      <c r="CF49" s="71">
        <f t="shared" si="514"/>
        <v>5.0915435864859783E-2</v>
      </c>
      <c r="CG49" s="71">
        <f t="shared" si="514"/>
        <v>4.6672737295313377E-2</v>
      </c>
      <c r="CH49" s="71">
        <f t="shared" si="514"/>
        <v>1.2621173224167137</v>
      </c>
      <c r="CI49" s="71">
        <f t="shared" si="514"/>
        <v>8.9889696357989837E-2</v>
      </c>
      <c r="CJ49" s="71">
        <f t="shared" si="514"/>
        <v>4.5083625541125537E-3</v>
      </c>
      <c r="CK49" s="71">
        <f t="shared" si="514"/>
        <v>2.1336297760210802E-5</v>
      </c>
      <c r="CL49" s="71">
        <f t="shared" si="514"/>
        <v>5.2027606813476374E-4</v>
      </c>
      <c r="CM49" s="71">
        <f t="shared" si="514"/>
        <v>3.3904532749858829E-3</v>
      </c>
      <c r="CN49" s="71">
        <f t="shared" si="514"/>
        <v>8.7745584980237157E-2</v>
      </c>
      <c r="CO49" s="71">
        <f t="shared" si="514"/>
        <v>2.7307668454733668E-2</v>
      </c>
      <c r="CP49" s="71">
        <f t="shared" si="514"/>
        <v>0</v>
      </c>
      <c r="CQ49" s="71">
        <f t="shared" si="514"/>
        <v>4.3927571993224168E-3</v>
      </c>
      <c r="CR49" s="71">
        <f t="shared" si="514"/>
        <v>6.1035073593073585E-2</v>
      </c>
      <c r="CS49" s="71">
        <f t="shared" si="514"/>
        <v>0.13062586490683231</v>
      </c>
      <c r="CT49" s="71">
        <f t="shared" si="514"/>
        <v>6.9792621353284387E-2</v>
      </c>
      <c r="CU49" s="71">
        <f t="shared" si="514"/>
        <v>6.4270908479201944E-2</v>
      </c>
      <c r="CV49" s="71">
        <f t="shared" si="514"/>
        <v>0.33011722553171463</v>
      </c>
      <c r="CW49" s="71">
        <f t="shared" si="514"/>
        <v>5.1098536843591183E-2</v>
      </c>
      <c r="CX49" s="71">
        <f t="shared" si="514"/>
        <v>1.7438604178430267E-2</v>
      </c>
      <c r="CY49" s="71">
        <f t="shared" si="514"/>
        <v>2.7122106154714849E-5</v>
      </c>
      <c r="CZ49" s="71">
        <f t="shared" si="514"/>
        <v>1.2183013363448146E-4</v>
      </c>
      <c r="DA49" s="71">
        <f t="shared" si="514"/>
        <v>4.0361389045736867E-3</v>
      </c>
      <c r="DB49" s="71">
        <f t="shared" si="514"/>
        <v>2.6264789196310935E-4</v>
      </c>
      <c r="DC49" s="71">
        <f t="shared" si="514"/>
        <v>5.32111608319217E-3</v>
      </c>
      <c r="DD49" s="71">
        <f t="shared" si="514"/>
        <v>1.4563584603801994E-4</v>
      </c>
      <c r="DE49" s="71">
        <f t="shared" si="514"/>
        <v>3.1011810653115001E-5</v>
      </c>
      <c r="DF49" s="71">
        <f t="shared" si="514"/>
        <v>5.6779580886504789E-2</v>
      </c>
      <c r="DG49" s="71">
        <f t="shared" si="514"/>
        <v>2.8565996141539621E-3</v>
      </c>
      <c r="DH49" s="71">
        <f t="shared" si="514"/>
        <v>1.6615476190476189E-4</v>
      </c>
      <c r="DI49" s="71">
        <f t="shared" si="514"/>
        <v>9.9399549218897043E-3</v>
      </c>
      <c r="DJ49" s="71">
        <f t="shared" si="514"/>
        <v>2.62989365706757E-5</v>
      </c>
      <c r="DK49" s="71">
        <f t="shared" si="514"/>
        <v>2.6179418407679273E-5</v>
      </c>
      <c r="DL49" s="71">
        <f t="shared" si="514"/>
        <v>8.0675088932806345E-3</v>
      </c>
      <c r="DM49" s="71">
        <f t="shared" si="514"/>
        <v>3.6604524138904568E-2</v>
      </c>
      <c r="DN49" s="71">
        <f t="shared" si="514"/>
        <v>4.5976802183323926E-5</v>
      </c>
      <c r="DO49" s="71">
        <f t="shared" si="514"/>
        <v>0.22714979084321474</v>
      </c>
      <c r="DP49" s="71">
        <f t="shared" si="514"/>
        <v>8.3254092838321095E-2</v>
      </c>
      <c r="DQ49" s="71">
        <f t="shared" si="514"/>
        <v>4.5652846790890275E-4</v>
      </c>
      <c r="DR49" s="71">
        <f t="shared" si="514"/>
        <v>6.9403397327310375E-5</v>
      </c>
      <c r="DS49" s="71">
        <f t="shared" si="514"/>
        <v>1.0421520798042539E-3</v>
      </c>
      <c r="DT49" s="71">
        <f t="shared" si="514"/>
        <v>8.5651703369094654E-5</v>
      </c>
      <c r="DU49" s="72">
        <f t="shared" si="514"/>
        <v>229.46465929945415</v>
      </c>
      <c r="DV49" s="73">
        <f t="shared" si="514"/>
        <v>7.4525726418313569</v>
      </c>
      <c r="DW49" s="71">
        <f t="shared" si="514"/>
        <v>4.4023446591040845</v>
      </c>
      <c r="DX49" s="71">
        <f t="shared" si="514"/>
        <v>7.3147112478656142</v>
      </c>
      <c r="DY49" s="71">
        <f t="shared" si="514"/>
        <v>4.3718289675889324</v>
      </c>
      <c r="DZ49" s="71">
        <f t="shared" si="514"/>
        <v>1.3680322787220027</v>
      </c>
      <c r="EA49" s="71">
        <f t="shared" si="514"/>
        <v>0.58359893674571806</v>
      </c>
      <c r="EB49" s="71">
        <f t="shared" si="514"/>
        <v>1.8317172323188404</v>
      </c>
      <c r="EC49" s="71">
        <f t="shared" si="514"/>
        <v>0.18228022125164692</v>
      </c>
      <c r="ED49" s="71">
        <f t="shared" si="514"/>
        <v>0.1702775816732543</v>
      </c>
      <c r="EE49" s="71">
        <f t="shared" si="514"/>
        <v>3.0502279827272729</v>
      </c>
      <c r="EF49" s="71">
        <f t="shared" si="514"/>
        <v>0.23592165696969697</v>
      </c>
      <c r="EG49" s="71">
        <f t="shared" si="514"/>
        <v>1.5134045889328063E-2</v>
      </c>
      <c r="EH49" s="71">
        <f t="shared" si="514"/>
        <v>9.3078919631093545E-5</v>
      </c>
      <c r="EI49" s="71">
        <f t="shared" si="514"/>
        <v>2.1202533069828722E-3</v>
      </c>
      <c r="EJ49" s="71">
        <f t="shared" si="472"/>
        <v>1.5154576811594203E-2</v>
      </c>
      <c r="EK49" s="71">
        <f t="shared" si="350"/>
        <v>0.33405809050065882</v>
      </c>
      <c r="EL49" s="71">
        <f t="shared" si="350"/>
        <v>3.988098272727273E-2</v>
      </c>
      <c r="EM49" s="71">
        <f t="shared" si="350"/>
        <v>0</v>
      </c>
      <c r="EN49" s="71">
        <f t="shared" si="350"/>
        <v>4.1807537127799735E-2</v>
      </c>
      <c r="EO49" s="71">
        <f t="shared" si="350"/>
        <v>0.21987564906455864</v>
      </c>
      <c r="EP49" s="71">
        <f t="shared" si="350"/>
        <v>0.34270770229249009</v>
      </c>
      <c r="EQ49" s="71">
        <f t="shared" si="350"/>
        <v>0.22157084628458495</v>
      </c>
      <c r="ER49" s="71">
        <f t="shared" si="350"/>
        <v>0.19165885197628457</v>
      </c>
      <c r="ES49" s="71">
        <f t="shared" si="350"/>
        <v>1.017620586745718</v>
      </c>
      <c r="ET49" s="71">
        <f t="shared" si="350"/>
        <v>0.13140661625823452</v>
      </c>
      <c r="EU49" s="71">
        <f t="shared" si="350"/>
        <v>1.6985923913043478E-2</v>
      </c>
      <c r="EV49" s="71">
        <f t="shared" si="350"/>
        <v>1.1696521739130437E-4</v>
      </c>
      <c r="EW49" s="71">
        <f t="shared" si="350"/>
        <v>6.5794194993412387E-4</v>
      </c>
      <c r="EX49" s="71">
        <f t="shared" si="350"/>
        <v>1.6265760935441367E-2</v>
      </c>
      <c r="EY49" s="71">
        <f t="shared" si="350"/>
        <v>1.0710447035573124E-3</v>
      </c>
      <c r="EZ49" s="71">
        <f t="shared" si="350"/>
        <v>2.1181349947299078E-2</v>
      </c>
      <c r="FA49" s="71">
        <f t="shared" si="350"/>
        <v>5.1815450592885366E-4</v>
      </c>
      <c r="FB49" s="71">
        <f t="shared" si="350"/>
        <v>1.0427337285902504E-4</v>
      </c>
      <c r="FC49" s="71">
        <f t="shared" si="350"/>
        <v>0.45240194034255604</v>
      </c>
      <c r="FD49" s="71">
        <f t="shared" si="350"/>
        <v>7.3080391436100133E-3</v>
      </c>
      <c r="FE49" s="71">
        <f t="shared" si="350"/>
        <v>5.6502586297760217E-4</v>
      </c>
      <c r="FF49" s="71">
        <f t="shared" si="350"/>
        <v>3.0923216166007905E-2</v>
      </c>
      <c r="FG49" s="71">
        <f t="shared" si="350"/>
        <v>1.4537457180500661E-5</v>
      </c>
      <c r="FH49" s="71">
        <f t="shared" si="350"/>
        <v>2.1239996047430835E-4</v>
      </c>
      <c r="FI49" s="71">
        <f t="shared" si="350"/>
        <v>2.8193577536231883E-2</v>
      </c>
      <c r="FJ49" s="71">
        <f t="shared" si="350"/>
        <v>0.12939565654808957</v>
      </c>
      <c r="FK49" s="71">
        <f t="shared" si="350"/>
        <v>2.6238438735177869E-4</v>
      </c>
      <c r="FL49" s="71">
        <f t="shared" si="350"/>
        <v>0.91641913847167322</v>
      </c>
      <c r="FM49" s="71">
        <f t="shared" si="350"/>
        <v>0.33164435624505928</v>
      </c>
      <c r="FN49" s="71">
        <f t="shared" si="350"/>
        <v>1.4000120948616602E-3</v>
      </c>
      <c r="FO49" s="71">
        <f t="shared" si="350"/>
        <v>1.688764295125165E-4</v>
      </c>
      <c r="FP49" s="71">
        <f t="shared" si="350"/>
        <v>3.9082412779973654E-3</v>
      </c>
      <c r="FQ49" s="71">
        <f t="shared" si="350"/>
        <v>1.7155515151515152E-4</v>
      </c>
      <c r="FR49" s="72">
        <f t="shared" si="350"/>
        <v>108.77414650558629</v>
      </c>
    </row>
    <row r="50" spans="1:174" x14ac:dyDescent="0.2">
      <c r="A50" s="62" t="str">
        <f t="shared" si="473"/>
        <v>ACAD1</v>
      </c>
      <c r="B50" s="63" t="s">
        <v>135</v>
      </c>
      <c r="C50" s="20"/>
      <c r="D50" s="41"/>
      <c r="E50" s="41"/>
      <c r="F50" s="41"/>
      <c r="G50" s="41"/>
      <c r="H50" s="41"/>
      <c r="I50" s="20"/>
      <c r="J50" s="64" t="str">
        <f t="shared" ref="J50:J57" si="515">IF(J24="","",J24)</f>
        <v/>
      </c>
      <c r="K50" s="40"/>
      <c r="L50" s="41"/>
      <c r="M50" s="64"/>
      <c r="N50" s="64"/>
      <c r="O50" s="64"/>
      <c r="P50" s="64"/>
      <c r="Q50" s="64"/>
      <c r="R50" s="64"/>
      <c r="S50" s="64"/>
      <c r="T50" s="64"/>
      <c r="U50" s="64"/>
      <c r="V50" s="65"/>
      <c r="W50" s="20"/>
      <c r="X50" s="64"/>
      <c r="Y50" s="40"/>
      <c r="Z50" s="41"/>
      <c r="AA50" s="64"/>
      <c r="AB50" s="64"/>
      <c r="AC50" s="64"/>
      <c r="AD50" s="64"/>
      <c r="AE50" s="64"/>
      <c r="AF50" s="64"/>
      <c r="AG50" s="64"/>
      <c r="AH50" s="64"/>
      <c r="AI50" s="64"/>
      <c r="AJ50" s="65"/>
      <c r="AK50" s="66"/>
      <c r="AL50" s="67"/>
      <c r="AM50" s="67"/>
      <c r="AN50" s="67"/>
      <c r="AO50" s="67"/>
      <c r="AP50" s="67"/>
      <c r="AQ50" s="67"/>
      <c r="AR50" s="67"/>
      <c r="AS50" s="67"/>
      <c r="AT50" s="68"/>
      <c r="AU50" s="66"/>
      <c r="AV50" s="67"/>
      <c r="AW50" s="67"/>
      <c r="AX50" s="67"/>
      <c r="AY50" s="67"/>
      <c r="AZ50" s="67"/>
      <c r="BA50" s="67"/>
      <c r="BB50" s="67"/>
      <c r="BC50" s="67"/>
      <c r="BD50" s="68"/>
      <c r="BE50" s="66"/>
      <c r="BF50" s="69"/>
      <c r="BG50" s="69"/>
      <c r="BH50" s="69"/>
      <c r="BI50" s="69"/>
      <c r="BJ50" s="69"/>
      <c r="BK50" s="69"/>
      <c r="BL50" s="69"/>
      <c r="BM50" s="69"/>
      <c r="BN50" s="70"/>
      <c r="BO50" s="66"/>
      <c r="BP50" s="69"/>
      <c r="BQ50" s="69"/>
      <c r="BR50" s="69"/>
      <c r="BS50" s="69"/>
      <c r="BT50" s="69"/>
      <c r="BU50" s="69"/>
      <c r="BV50" s="69"/>
      <c r="BW50" s="69"/>
      <c r="BX50" s="70"/>
      <c r="BY50" s="73"/>
      <c r="BZ50" s="71"/>
      <c r="CA50" s="71"/>
      <c r="CB50" s="71"/>
      <c r="CC50" s="71"/>
      <c r="CD50" s="71"/>
      <c r="CE50" s="71"/>
      <c r="CF50" s="71"/>
      <c r="CG50" s="71"/>
      <c r="CH50" s="71"/>
      <c r="CI50" s="71"/>
      <c r="CJ50" s="71"/>
      <c r="CK50" s="71"/>
      <c r="CL50" s="71"/>
      <c r="CM50" s="71"/>
      <c r="CN50" s="71"/>
      <c r="CO50" s="71"/>
      <c r="CP50" s="71"/>
      <c r="CQ50" s="71"/>
      <c r="CR50" s="71"/>
      <c r="CS50" s="71"/>
      <c r="CT50" s="71"/>
      <c r="CU50" s="71"/>
      <c r="CV50" s="71"/>
      <c r="CW50" s="71"/>
      <c r="CX50" s="71"/>
      <c r="CY50" s="71"/>
      <c r="CZ50" s="71"/>
      <c r="DA50" s="71"/>
      <c r="DB50" s="71"/>
      <c r="DC50" s="71"/>
      <c r="DD50" s="71"/>
      <c r="DE50" s="71"/>
      <c r="DF50" s="71"/>
      <c r="DG50" s="71"/>
      <c r="DH50" s="71"/>
      <c r="DI50" s="71"/>
      <c r="DJ50" s="71"/>
      <c r="DK50" s="71"/>
      <c r="DL50" s="71"/>
      <c r="DM50" s="71"/>
      <c r="DN50" s="71"/>
      <c r="DO50" s="71"/>
      <c r="DP50" s="71"/>
      <c r="DQ50" s="71"/>
      <c r="DR50" s="71"/>
      <c r="DS50" s="71"/>
      <c r="DT50" s="71"/>
      <c r="DU50" s="72"/>
      <c r="DV50" s="73"/>
      <c r="DW50" s="71"/>
      <c r="DX50" s="71"/>
      <c r="DY50" s="71"/>
      <c r="DZ50" s="71"/>
      <c r="EA50" s="71"/>
      <c r="EB50" s="71"/>
      <c r="EC50" s="71"/>
      <c r="ED50" s="71"/>
      <c r="EE50" s="71"/>
      <c r="EF50" s="71"/>
      <c r="EG50" s="71"/>
      <c r="EH50" s="71"/>
      <c r="EI50" s="71"/>
      <c r="EJ50" s="71"/>
      <c r="EK50" s="71"/>
      <c r="EL50" s="71"/>
      <c r="EM50" s="71"/>
      <c r="EN50" s="71"/>
      <c r="EO50" s="71"/>
      <c r="EP50" s="71"/>
      <c r="EQ50" s="71"/>
      <c r="ER50" s="71"/>
      <c r="ES50" s="71"/>
      <c r="ET50" s="71"/>
      <c r="EU50" s="71"/>
      <c r="EV50" s="71"/>
      <c r="EW50" s="71"/>
      <c r="EX50" s="71"/>
      <c r="EY50" s="71"/>
      <c r="EZ50" s="71"/>
      <c r="FA50" s="71"/>
      <c r="FB50" s="71"/>
      <c r="FC50" s="71"/>
      <c r="FD50" s="71"/>
      <c r="FE50" s="71"/>
      <c r="FF50" s="71"/>
      <c r="FG50" s="71"/>
      <c r="FH50" s="71"/>
      <c r="FI50" s="71"/>
      <c r="FJ50" s="71"/>
      <c r="FK50" s="71"/>
      <c r="FL50" s="71"/>
      <c r="FM50" s="71"/>
      <c r="FN50" s="71"/>
      <c r="FO50" s="71"/>
      <c r="FP50" s="71"/>
      <c r="FQ50" s="71"/>
      <c r="FR50" s="72"/>
    </row>
    <row r="51" spans="1:174" x14ac:dyDescent="0.2">
      <c r="A51" s="62" t="str">
        <f t="shared" si="473"/>
        <v>ACAD1</v>
      </c>
      <c r="B51" s="63" t="s">
        <v>136</v>
      </c>
      <c r="C51" s="20"/>
      <c r="D51" s="41"/>
      <c r="E51" s="41"/>
      <c r="F51" s="41"/>
      <c r="G51" s="41"/>
      <c r="H51" s="41"/>
      <c r="I51" s="20"/>
      <c r="J51" s="64" t="str">
        <f t="shared" si="515"/>
        <v/>
      </c>
      <c r="K51" s="40"/>
      <c r="L51" s="41"/>
      <c r="M51" s="64"/>
      <c r="N51" s="64"/>
      <c r="O51" s="64"/>
      <c r="P51" s="64"/>
      <c r="Q51" s="64"/>
      <c r="R51" s="64"/>
      <c r="S51" s="64"/>
      <c r="T51" s="64"/>
      <c r="U51" s="64"/>
      <c r="V51" s="65"/>
      <c r="W51" s="20"/>
      <c r="X51" s="64"/>
      <c r="Y51" s="40"/>
      <c r="Z51" s="41"/>
      <c r="AA51" s="64"/>
      <c r="AB51" s="64"/>
      <c r="AC51" s="64"/>
      <c r="AD51" s="64"/>
      <c r="AE51" s="64"/>
      <c r="AF51" s="64"/>
      <c r="AG51" s="64"/>
      <c r="AH51" s="64"/>
      <c r="AI51" s="64"/>
      <c r="AJ51" s="65"/>
      <c r="AK51" s="66"/>
      <c r="AL51" s="67"/>
      <c r="AM51" s="67"/>
      <c r="AN51" s="67"/>
      <c r="AO51" s="67"/>
      <c r="AP51" s="67"/>
      <c r="AQ51" s="67"/>
      <c r="AR51" s="67"/>
      <c r="AS51" s="67"/>
      <c r="AT51" s="68"/>
      <c r="AU51" s="66"/>
      <c r="AV51" s="67"/>
      <c r="AW51" s="67"/>
      <c r="AX51" s="67"/>
      <c r="AY51" s="67"/>
      <c r="AZ51" s="67"/>
      <c r="BA51" s="67"/>
      <c r="BB51" s="67"/>
      <c r="BC51" s="67"/>
      <c r="BD51" s="68"/>
      <c r="BE51" s="66"/>
      <c r="BF51" s="69"/>
      <c r="BG51" s="69"/>
      <c r="BH51" s="69"/>
      <c r="BI51" s="69"/>
      <c r="BJ51" s="69"/>
      <c r="BK51" s="69"/>
      <c r="BL51" s="69"/>
      <c r="BM51" s="69"/>
      <c r="BN51" s="70"/>
      <c r="BO51" s="66"/>
      <c r="BP51" s="69"/>
      <c r="BQ51" s="69"/>
      <c r="BR51" s="69"/>
      <c r="BS51" s="69"/>
      <c r="BT51" s="69"/>
      <c r="BU51" s="69"/>
      <c r="BV51" s="69"/>
      <c r="BW51" s="69"/>
      <c r="BX51" s="70"/>
      <c r="BY51" s="73"/>
      <c r="BZ51" s="71"/>
      <c r="CA51" s="71"/>
      <c r="CB51" s="71"/>
      <c r="CC51" s="71"/>
      <c r="CD51" s="71"/>
      <c r="CE51" s="71"/>
      <c r="CF51" s="71"/>
      <c r="CG51" s="71"/>
      <c r="CH51" s="71"/>
      <c r="CI51" s="71"/>
      <c r="CJ51" s="71"/>
      <c r="CK51" s="71"/>
      <c r="CL51" s="71"/>
      <c r="CM51" s="71"/>
      <c r="CN51" s="71"/>
      <c r="CO51" s="71"/>
      <c r="CP51" s="71"/>
      <c r="CQ51" s="71"/>
      <c r="CR51" s="71"/>
      <c r="CS51" s="71"/>
      <c r="CT51" s="71"/>
      <c r="CU51" s="71"/>
      <c r="CV51" s="71"/>
      <c r="CW51" s="71"/>
      <c r="CX51" s="71"/>
      <c r="CY51" s="71"/>
      <c r="CZ51" s="71"/>
      <c r="DA51" s="71"/>
      <c r="DB51" s="71"/>
      <c r="DC51" s="71"/>
      <c r="DD51" s="71"/>
      <c r="DE51" s="71"/>
      <c r="DF51" s="71"/>
      <c r="DG51" s="71"/>
      <c r="DH51" s="71"/>
      <c r="DI51" s="71"/>
      <c r="DJ51" s="71"/>
      <c r="DK51" s="71"/>
      <c r="DL51" s="71"/>
      <c r="DM51" s="71"/>
      <c r="DN51" s="71"/>
      <c r="DO51" s="71"/>
      <c r="DP51" s="71"/>
      <c r="DQ51" s="71"/>
      <c r="DR51" s="71"/>
      <c r="DS51" s="71"/>
      <c r="DT51" s="71"/>
      <c r="DU51" s="72"/>
      <c r="DV51" s="73"/>
      <c r="DW51" s="71"/>
      <c r="DX51" s="71"/>
      <c r="DY51" s="71"/>
      <c r="DZ51" s="71"/>
      <c r="EA51" s="71"/>
      <c r="EB51" s="71"/>
      <c r="EC51" s="71"/>
      <c r="ED51" s="71"/>
      <c r="EE51" s="71"/>
      <c r="EF51" s="71"/>
      <c r="EG51" s="71"/>
      <c r="EH51" s="71"/>
      <c r="EI51" s="71"/>
      <c r="EJ51" s="71"/>
      <c r="EK51" s="71"/>
      <c r="EL51" s="71"/>
      <c r="EM51" s="71"/>
      <c r="EN51" s="71"/>
      <c r="EO51" s="71"/>
      <c r="EP51" s="71"/>
      <c r="EQ51" s="71"/>
      <c r="ER51" s="71"/>
      <c r="ES51" s="71"/>
      <c r="ET51" s="71"/>
      <c r="EU51" s="71"/>
      <c r="EV51" s="71"/>
      <c r="EW51" s="71"/>
      <c r="EX51" s="71"/>
      <c r="EY51" s="71"/>
      <c r="EZ51" s="71"/>
      <c r="FA51" s="71"/>
      <c r="FB51" s="71"/>
      <c r="FC51" s="71"/>
      <c r="FD51" s="71"/>
      <c r="FE51" s="71"/>
      <c r="FF51" s="71"/>
      <c r="FG51" s="71"/>
      <c r="FH51" s="71"/>
      <c r="FI51" s="71"/>
      <c r="FJ51" s="71"/>
      <c r="FK51" s="71"/>
      <c r="FL51" s="71"/>
      <c r="FM51" s="71"/>
      <c r="FN51" s="71"/>
      <c r="FO51" s="71"/>
      <c r="FP51" s="71"/>
      <c r="FQ51" s="71"/>
      <c r="FR51" s="72"/>
    </row>
    <row r="52" spans="1:174" x14ac:dyDescent="0.2">
      <c r="A52" s="62" t="str">
        <f t="shared" si="473"/>
        <v>ACAD1</v>
      </c>
      <c r="B52" s="63" t="s">
        <v>137</v>
      </c>
      <c r="C52" s="20"/>
      <c r="D52" s="41"/>
      <c r="E52" s="41"/>
      <c r="F52" s="41"/>
      <c r="G52" s="41"/>
      <c r="H52" s="41"/>
      <c r="I52" s="20"/>
      <c r="J52" s="64" t="str">
        <f t="shared" si="515"/>
        <v/>
      </c>
      <c r="K52" s="40"/>
      <c r="L52" s="41"/>
      <c r="M52" s="64"/>
      <c r="N52" s="64"/>
      <c r="O52" s="64"/>
      <c r="P52" s="64"/>
      <c r="Q52" s="64"/>
      <c r="R52" s="64"/>
      <c r="S52" s="64"/>
      <c r="T52" s="64"/>
      <c r="U52" s="64"/>
      <c r="V52" s="65"/>
      <c r="W52" s="20"/>
      <c r="X52" s="64"/>
      <c r="Y52" s="40"/>
      <c r="Z52" s="41"/>
      <c r="AA52" s="64"/>
      <c r="AB52" s="64"/>
      <c r="AC52" s="64"/>
      <c r="AD52" s="64"/>
      <c r="AE52" s="64"/>
      <c r="AF52" s="64"/>
      <c r="AG52" s="64"/>
      <c r="AH52" s="64"/>
      <c r="AI52" s="64"/>
      <c r="AJ52" s="65"/>
      <c r="AK52" s="66"/>
      <c r="AL52" s="67"/>
      <c r="AM52" s="67"/>
      <c r="AN52" s="67"/>
      <c r="AO52" s="67"/>
      <c r="AP52" s="67"/>
      <c r="AQ52" s="67"/>
      <c r="AR52" s="67"/>
      <c r="AS52" s="67"/>
      <c r="AT52" s="68"/>
      <c r="AU52" s="66"/>
      <c r="AV52" s="67"/>
      <c r="AW52" s="67"/>
      <c r="AX52" s="67"/>
      <c r="AY52" s="67"/>
      <c r="AZ52" s="67"/>
      <c r="BA52" s="67"/>
      <c r="BB52" s="67"/>
      <c r="BC52" s="67"/>
      <c r="BD52" s="68"/>
      <c r="BE52" s="66"/>
      <c r="BF52" s="69"/>
      <c r="BG52" s="69"/>
      <c r="BH52" s="69"/>
      <c r="BI52" s="69"/>
      <c r="BJ52" s="69"/>
      <c r="BK52" s="69"/>
      <c r="BL52" s="69"/>
      <c r="BM52" s="69"/>
      <c r="BN52" s="70"/>
      <c r="BO52" s="66"/>
      <c r="BP52" s="69"/>
      <c r="BQ52" s="69"/>
      <c r="BR52" s="69"/>
      <c r="BS52" s="69"/>
      <c r="BT52" s="69"/>
      <c r="BU52" s="69"/>
      <c r="BV52" s="69"/>
      <c r="BW52" s="69"/>
      <c r="BX52" s="70"/>
      <c r="BY52" s="73"/>
      <c r="BZ52" s="71"/>
      <c r="CA52" s="71"/>
      <c r="CB52" s="71"/>
      <c r="CC52" s="71"/>
      <c r="CD52" s="71"/>
      <c r="CE52" s="71"/>
      <c r="CF52" s="71"/>
      <c r="CG52" s="71"/>
      <c r="CH52" s="71"/>
      <c r="CI52" s="71"/>
      <c r="CJ52" s="71"/>
      <c r="CK52" s="71"/>
      <c r="CL52" s="71"/>
      <c r="CM52" s="71"/>
      <c r="CN52" s="71"/>
      <c r="CO52" s="71"/>
      <c r="CP52" s="71"/>
      <c r="CQ52" s="71"/>
      <c r="CR52" s="71"/>
      <c r="CS52" s="71"/>
      <c r="CT52" s="71"/>
      <c r="CU52" s="71"/>
      <c r="CV52" s="71"/>
      <c r="CW52" s="71"/>
      <c r="CX52" s="71"/>
      <c r="CY52" s="71"/>
      <c r="CZ52" s="71"/>
      <c r="DA52" s="71"/>
      <c r="DB52" s="71"/>
      <c r="DC52" s="71"/>
      <c r="DD52" s="71"/>
      <c r="DE52" s="71"/>
      <c r="DF52" s="71"/>
      <c r="DG52" s="71"/>
      <c r="DH52" s="71"/>
      <c r="DI52" s="71"/>
      <c r="DJ52" s="71"/>
      <c r="DK52" s="71"/>
      <c r="DL52" s="71"/>
      <c r="DM52" s="71"/>
      <c r="DN52" s="71"/>
      <c r="DO52" s="71"/>
      <c r="DP52" s="71"/>
      <c r="DQ52" s="71"/>
      <c r="DR52" s="71"/>
      <c r="DS52" s="71"/>
      <c r="DT52" s="71"/>
      <c r="DU52" s="72"/>
      <c r="DV52" s="73"/>
      <c r="DW52" s="71"/>
      <c r="DX52" s="71"/>
      <c r="DY52" s="71"/>
      <c r="DZ52" s="71"/>
      <c r="EA52" s="71"/>
      <c r="EB52" s="71"/>
      <c r="EC52" s="71"/>
      <c r="ED52" s="71"/>
      <c r="EE52" s="71"/>
      <c r="EF52" s="71"/>
      <c r="EG52" s="71"/>
      <c r="EH52" s="71"/>
      <c r="EI52" s="71"/>
      <c r="EJ52" s="71"/>
      <c r="EK52" s="71"/>
      <c r="EL52" s="71"/>
      <c r="EM52" s="71"/>
      <c r="EN52" s="71"/>
      <c r="EO52" s="71"/>
      <c r="EP52" s="71"/>
      <c r="EQ52" s="71"/>
      <c r="ER52" s="71"/>
      <c r="ES52" s="71"/>
      <c r="ET52" s="71"/>
      <c r="EU52" s="71"/>
      <c r="EV52" s="71"/>
      <c r="EW52" s="71"/>
      <c r="EX52" s="71"/>
      <c r="EY52" s="71"/>
      <c r="EZ52" s="71"/>
      <c r="FA52" s="71"/>
      <c r="FB52" s="71"/>
      <c r="FC52" s="71"/>
      <c r="FD52" s="71"/>
      <c r="FE52" s="71"/>
      <c r="FF52" s="71"/>
      <c r="FG52" s="71"/>
      <c r="FH52" s="71"/>
      <c r="FI52" s="71"/>
      <c r="FJ52" s="71"/>
      <c r="FK52" s="71"/>
      <c r="FL52" s="71"/>
      <c r="FM52" s="71"/>
      <c r="FN52" s="71"/>
      <c r="FO52" s="71"/>
      <c r="FP52" s="71"/>
      <c r="FQ52" s="71"/>
      <c r="FR52" s="72"/>
    </row>
    <row r="53" spans="1:174" x14ac:dyDescent="0.2">
      <c r="A53" s="62" t="str">
        <f t="shared" si="473"/>
        <v>ACAD1</v>
      </c>
      <c r="B53" s="63" t="s">
        <v>138</v>
      </c>
      <c r="C53" s="20"/>
      <c r="D53" s="41"/>
      <c r="E53" s="41"/>
      <c r="F53" s="41"/>
      <c r="G53" s="41"/>
      <c r="H53" s="41"/>
      <c r="I53" s="20"/>
      <c r="J53" s="64" t="str">
        <f t="shared" si="515"/>
        <v/>
      </c>
      <c r="K53" s="40"/>
      <c r="L53" s="41"/>
      <c r="M53" s="64"/>
      <c r="N53" s="64"/>
      <c r="O53" s="64"/>
      <c r="P53" s="64"/>
      <c r="Q53" s="64"/>
      <c r="R53" s="64"/>
      <c r="S53" s="64"/>
      <c r="T53" s="64"/>
      <c r="U53" s="64"/>
      <c r="V53" s="65"/>
      <c r="W53" s="20"/>
      <c r="X53" s="64"/>
      <c r="Y53" s="40"/>
      <c r="Z53" s="41"/>
      <c r="AA53" s="64"/>
      <c r="AB53" s="64"/>
      <c r="AC53" s="64"/>
      <c r="AD53" s="64"/>
      <c r="AE53" s="64"/>
      <c r="AF53" s="64"/>
      <c r="AG53" s="64"/>
      <c r="AH53" s="64"/>
      <c r="AI53" s="64"/>
      <c r="AJ53" s="65"/>
      <c r="AK53" s="66"/>
      <c r="AL53" s="67"/>
      <c r="AM53" s="67"/>
      <c r="AN53" s="67"/>
      <c r="AO53" s="67"/>
      <c r="AP53" s="67"/>
      <c r="AQ53" s="67"/>
      <c r="AR53" s="67"/>
      <c r="AS53" s="67"/>
      <c r="AT53" s="68"/>
      <c r="AU53" s="66"/>
      <c r="AV53" s="67"/>
      <c r="AW53" s="67"/>
      <c r="AX53" s="67"/>
      <c r="AY53" s="67"/>
      <c r="AZ53" s="67"/>
      <c r="BA53" s="67"/>
      <c r="BB53" s="67"/>
      <c r="BC53" s="67"/>
      <c r="BD53" s="68"/>
      <c r="BE53" s="66"/>
      <c r="BF53" s="69"/>
      <c r="BG53" s="69"/>
      <c r="BH53" s="69"/>
      <c r="BI53" s="69"/>
      <c r="BJ53" s="69"/>
      <c r="BK53" s="69"/>
      <c r="BL53" s="69"/>
      <c r="BM53" s="69"/>
      <c r="BN53" s="70"/>
      <c r="BO53" s="66"/>
      <c r="BP53" s="69"/>
      <c r="BQ53" s="69"/>
      <c r="BR53" s="69"/>
      <c r="BS53" s="69"/>
      <c r="BT53" s="69"/>
      <c r="BU53" s="69"/>
      <c r="BV53" s="69"/>
      <c r="BW53" s="69"/>
      <c r="BX53" s="70"/>
      <c r="BY53" s="73"/>
      <c r="BZ53" s="71"/>
      <c r="CA53" s="71"/>
      <c r="CB53" s="71"/>
      <c r="CC53" s="71"/>
      <c r="CD53" s="71"/>
      <c r="CE53" s="71"/>
      <c r="CF53" s="71"/>
      <c r="CG53" s="71"/>
      <c r="CH53" s="71"/>
      <c r="CI53" s="71"/>
      <c r="CJ53" s="71"/>
      <c r="CK53" s="71"/>
      <c r="CL53" s="71"/>
      <c r="CM53" s="71"/>
      <c r="CN53" s="71"/>
      <c r="CO53" s="71"/>
      <c r="CP53" s="71"/>
      <c r="CQ53" s="71"/>
      <c r="CR53" s="71"/>
      <c r="CS53" s="71"/>
      <c r="CT53" s="71"/>
      <c r="CU53" s="71"/>
      <c r="CV53" s="71"/>
      <c r="CW53" s="71"/>
      <c r="CX53" s="71"/>
      <c r="CY53" s="71"/>
      <c r="CZ53" s="71"/>
      <c r="DA53" s="71"/>
      <c r="DB53" s="71"/>
      <c r="DC53" s="71"/>
      <c r="DD53" s="71"/>
      <c r="DE53" s="71"/>
      <c r="DF53" s="71"/>
      <c r="DG53" s="71"/>
      <c r="DH53" s="71"/>
      <c r="DI53" s="71"/>
      <c r="DJ53" s="71"/>
      <c r="DK53" s="71"/>
      <c r="DL53" s="71"/>
      <c r="DM53" s="71"/>
      <c r="DN53" s="71"/>
      <c r="DO53" s="71"/>
      <c r="DP53" s="71"/>
      <c r="DQ53" s="71"/>
      <c r="DR53" s="71"/>
      <c r="DS53" s="71"/>
      <c r="DT53" s="71"/>
      <c r="DU53" s="72"/>
      <c r="DV53" s="73"/>
      <c r="DW53" s="71"/>
      <c r="DX53" s="71"/>
      <c r="DY53" s="71"/>
      <c r="DZ53" s="71"/>
      <c r="EA53" s="71"/>
      <c r="EB53" s="71"/>
      <c r="EC53" s="71"/>
      <c r="ED53" s="71"/>
      <c r="EE53" s="71"/>
      <c r="EF53" s="71"/>
      <c r="EG53" s="71"/>
      <c r="EH53" s="71"/>
      <c r="EI53" s="71"/>
      <c r="EJ53" s="71"/>
      <c r="EK53" s="71"/>
      <c r="EL53" s="71"/>
      <c r="EM53" s="71"/>
      <c r="EN53" s="71"/>
      <c r="EO53" s="71"/>
      <c r="EP53" s="71"/>
      <c r="EQ53" s="71"/>
      <c r="ER53" s="71"/>
      <c r="ES53" s="71"/>
      <c r="ET53" s="71"/>
      <c r="EU53" s="71"/>
      <c r="EV53" s="71"/>
      <c r="EW53" s="71"/>
      <c r="EX53" s="71"/>
      <c r="EY53" s="71"/>
      <c r="EZ53" s="71"/>
      <c r="FA53" s="71"/>
      <c r="FB53" s="71"/>
      <c r="FC53" s="71"/>
      <c r="FD53" s="71"/>
      <c r="FE53" s="71"/>
      <c r="FF53" s="71"/>
      <c r="FG53" s="71"/>
      <c r="FH53" s="71"/>
      <c r="FI53" s="71"/>
      <c r="FJ53" s="71"/>
      <c r="FK53" s="71"/>
      <c r="FL53" s="71"/>
      <c r="FM53" s="71"/>
      <c r="FN53" s="71"/>
      <c r="FO53" s="71"/>
      <c r="FP53" s="71"/>
      <c r="FQ53" s="71"/>
      <c r="FR53" s="72"/>
    </row>
    <row r="54" spans="1:174" x14ac:dyDescent="0.2">
      <c r="A54" s="62" t="str">
        <f t="shared" si="473"/>
        <v>ACAD1</v>
      </c>
      <c r="B54" s="63" t="s">
        <v>139</v>
      </c>
      <c r="C54" s="20"/>
      <c r="D54" s="41"/>
      <c r="E54" s="41"/>
      <c r="F54" s="41"/>
      <c r="G54" s="41"/>
      <c r="H54" s="41"/>
      <c r="I54" s="20"/>
      <c r="J54" s="64" t="str">
        <f t="shared" si="515"/>
        <v/>
      </c>
      <c r="K54" s="40"/>
      <c r="L54" s="41"/>
      <c r="M54" s="64"/>
      <c r="N54" s="64"/>
      <c r="O54" s="64"/>
      <c r="P54" s="64"/>
      <c r="Q54" s="64"/>
      <c r="R54" s="64"/>
      <c r="S54" s="64"/>
      <c r="T54" s="64"/>
      <c r="U54" s="64"/>
      <c r="V54" s="65"/>
      <c r="W54" s="20"/>
      <c r="X54" s="64"/>
      <c r="Y54" s="40"/>
      <c r="Z54" s="41"/>
      <c r="AA54" s="64"/>
      <c r="AB54" s="64"/>
      <c r="AC54" s="64"/>
      <c r="AD54" s="64"/>
      <c r="AE54" s="64"/>
      <c r="AF54" s="64"/>
      <c r="AG54" s="64"/>
      <c r="AH54" s="64"/>
      <c r="AI54" s="64"/>
      <c r="AJ54" s="65"/>
      <c r="AK54" s="66"/>
      <c r="AL54" s="67"/>
      <c r="AM54" s="67"/>
      <c r="AN54" s="67"/>
      <c r="AO54" s="67"/>
      <c r="AP54" s="67"/>
      <c r="AQ54" s="67"/>
      <c r="AR54" s="67"/>
      <c r="AS54" s="67"/>
      <c r="AT54" s="68"/>
      <c r="AU54" s="66"/>
      <c r="AV54" s="67"/>
      <c r="AW54" s="67"/>
      <c r="AX54" s="67"/>
      <c r="AY54" s="67"/>
      <c r="AZ54" s="67"/>
      <c r="BA54" s="67"/>
      <c r="BB54" s="67"/>
      <c r="BC54" s="67"/>
      <c r="BD54" s="68"/>
      <c r="BE54" s="66"/>
      <c r="BF54" s="69"/>
      <c r="BG54" s="69"/>
      <c r="BH54" s="69"/>
      <c r="BI54" s="69"/>
      <c r="BJ54" s="69"/>
      <c r="BK54" s="69"/>
      <c r="BL54" s="69"/>
      <c r="BM54" s="69"/>
      <c r="BN54" s="70"/>
      <c r="BO54" s="66"/>
      <c r="BP54" s="69"/>
      <c r="BQ54" s="69"/>
      <c r="BR54" s="69"/>
      <c r="BS54" s="69"/>
      <c r="BT54" s="69"/>
      <c r="BU54" s="69"/>
      <c r="BV54" s="69"/>
      <c r="BW54" s="69"/>
      <c r="BX54" s="70"/>
      <c r="BY54" s="73"/>
      <c r="BZ54" s="71"/>
      <c r="CA54" s="71"/>
      <c r="CB54" s="71"/>
      <c r="CC54" s="71"/>
      <c r="CD54" s="71"/>
      <c r="CE54" s="71"/>
      <c r="CF54" s="71"/>
      <c r="CG54" s="71"/>
      <c r="CH54" s="71"/>
      <c r="CI54" s="71"/>
      <c r="CJ54" s="71"/>
      <c r="CK54" s="71"/>
      <c r="CL54" s="71"/>
      <c r="CM54" s="71"/>
      <c r="CN54" s="71"/>
      <c r="CO54" s="71"/>
      <c r="CP54" s="71"/>
      <c r="CQ54" s="71"/>
      <c r="CR54" s="71"/>
      <c r="CS54" s="71"/>
      <c r="CT54" s="71"/>
      <c r="CU54" s="71"/>
      <c r="CV54" s="71"/>
      <c r="CW54" s="71"/>
      <c r="CX54" s="71"/>
      <c r="CY54" s="71"/>
      <c r="CZ54" s="71"/>
      <c r="DA54" s="71"/>
      <c r="DB54" s="71"/>
      <c r="DC54" s="71"/>
      <c r="DD54" s="71"/>
      <c r="DE54" s="71"/>
      <c r="DF54" s="71"/>
      <c r="DG54" s="71"/>
      <c r="DH54" s="71"/>
      <c r="DI54" s="71"/>
      <c r="DJ54" s="71"/>
      <c r="DK54" s="71"/>
      <c r="DL54" s="71"/>
      <c r="DM54" s="71"/>
      <c r="DN54" s="71"/>
      <c r="DO54" s="71"/>
      <c r="DP54" s="71"/>
      <c r="DQ54" s="71"/>
      <c r="DR54" s="71"/>
      <c r="DS54" s="71"/>
      <c r="DT54" s="71"/>
      <c r="DU54" s="72"/>
      <c r="DV54" s="73"/>
      <c r="DW54" s="71"/>
      <c r="DX54" s="71"/>
      <c r="DY54" s="71"/>
      <c r="DZ54" s="71"/>
      <c r="EA54" s="71"/>
      <c r="EB54" s="71"/>
      <c r="EC54" s="71"/>
      <c r="ED54" s="71"/>
      <c r="EE54" s="71"/>
      <c r="EF54" s="71"/>
      <c r="EG54" s="71"/>
      <c r="EH54" s="71"/>
      <c r="EI54" s="71"/>
      <c r="EJ54" s="71"/>
      <c r="EK54" s="71"/>
      <c r="EL54" s="71"/>
      <c r="EM54" s="71"/>
      <c r="EN54" s="71"/>
      <c r="EO54" s="71"/>
      <c r="EP54" s="71"/>
      <c r="EQ54" s="71"/>
      <c r="ER54" s="71"/>
      <c r="ES54" s="71"/>
      <c r="ET54" s="71"/>
      <c r="EU54" s="71"/>
      <c r="EV54" s="71"/>
      <c r="EW54" s="71"/>
      <c r="EX54" s="71"/>
      <c r="EY54" s="71"/>
      <c r="EZ54" s="71"/>
      <c r="FA54" s="71"/>
      <c r="FB54" s="71"/>
      <c r="FC54" s="71"/>
      <c r="FD54" s="71"/>
      <c r="FE54" s="71"/>
      <c r="FF54" s="71"/>
      <c r="FG54" s="71"/>
      <c r="FH54" s="71"/>
      <c r="FI54" s="71"/>
      <c r="FJ54" s="71"/>
      <c r="FK54" s="71"/>
      <c r="FL54" s="71"/>
      <c r="FM54" s="71"/>
      <c r="FN54" s="71"/>
      <c r="FO54" s="71"/>
      <c r="FP54" s="71"/>
      <c r="FQ54" s="71"/>
      <c r="FR54" s="72"/>
    </row>
    <row r="55" spans="1:174" x14ac:dyDescent="0.2">
      <c r="A55" s="62" t="str">
        <f t="shared" si="473"/>
        <v>ACAD1</v>
      </c>
      <c r="B55" s="63" t="s">
        <v>140</v>
      </c>
      <c r="C55" s="20"/>
      <c r="D55" s="41"/>
      <c r="E55" s="41"/>
      <c r="F55" s="41"/>
      <c r="G55" s="41"/>
      <c r="H55" s="41"/>
      <c r="I55" s="20"/>
      <c r="J55" s="64" t="str">
        <f t="shared" si="515"/>
        <v/>
      </c>
      <c r="K55" s="40"/>
      <c r="L55" s="41"/>
      <c r="M55" s="64"/>
      <c r="N55" s="64"/>
      <c r="O55" s="64"/>
      <c r="P55" s="64"/>
      <c r="Q55" s="64"/>
      <c r="R55" s="64"/>
      <c r="S55" s="64"/>
      <c r="T55" s="64"/>
      <c r="U55" s="64"/>
      <c r="V55" s="65"/>
      <c r="W55" s="20"/>
      <c r="X55" s="64"/>
      <c r="Y55" s="40"/>
      <c r="Z55" s="41"/>
      <c r="AA55" s="64"/>
      <c r="AB55" s="64"/>
      <c r="AC55" s="64"/>
      <c r="AD55" s="64"/>
      <c r="AE55" s="64"/>
      <c r="AF55" s="64"/>
      <c r="AG55" s="64"/>
      <c r="AH55" s="64"/>
      <c r="AI55" s="64"/>
      <c r="AJ55" s="65"/>
      <c r="AK55" s="66"/>
      <c r="AL55" s="67"/>
      <c r="AM55" s="67"/>
      <c r="AN55" s="67"/>
      <c r="AO55" s="67"/>
      <c r="AP55" s="67"/>
      <c r="AQ55" s="67"/>
      <c r="AR55" s="67"/>
      <c r="AS55" s="67"/>
      <c r="AT55" s="68"/>
      <c r="AU55" s="66"/>
      <c r="AV55" s="67"/>
      <c r="AW55" s="67"/>
      <c r="AX55" s="67"/>
      <c r="AY55" s="67"/>
      <c r="AZ55" s="67"/>
      <c r="BA55" s="67"/>
      <c r="BB55" s="67"/>
      <c r="BC55" s="67"/>
      <c r="BD55" s="68"/>
      <c r="BE55" s="66"/>
      <c r="BF55" s="69"/>
      <c r="BG55" s="69"/>
      <c r="BH55" s="69"/>
      <c r="BI55" s="69"/>
      <c r="BJ55" s="69"/>
      <c r="BK55" s="69"/>
      <c r="BL55" s="69"/>
      <c r="BM55" s="69"/>
      <c r="BN55" s="70"/>
      <c r="BO55" s="66"/>
      <c r="BP55" s="69"/>
      <c r="BQ55" s="69"/>
      <c r="BR55" s="69"/>
      <c r="BS55" s="69"/>
      <c r="BT55" s="69"/>
      <c r="BU55" s="69"/>
      <c r="BV55" s="69"/>
      <c r="BW55" s="69"/>
      <c r="BX55" s="70"/>
      <c r="BY55" s="73"/>
      <c r="BZ55" s="71"/>
      <c r="CA55" s="71"/>
      <c r="CB55" s="71"/>
      <c r="CC55" s="71"/>
      <c r="CD55" s="71"/>
      <c r="CE55" s="71"/>
      <c r="CF55" s="71"/>
      <c r="CG55" s="71"/>
      <c r="CH55" s="71"/>
      <c r="CI55" s="71"/>
      <c r="CJ55" s="71"/>
      <c r="CK55" s="71"/>
      <c r="CL55" s="71"/>
      <c r="CM55" s="71"/>
      <c r="CN55" s="71"/>
      <c r="CO55" s="71"/>
      <c r="CP55" s="71"/>
      <c r="CQ55" s="71"/>
      <c r="CR55" s="71"/>
      <c r="CS55" s="71"/>
      <c r="CT55" s="71"/>
      <c r="CU55" s="71"/>
      <c r="CV55" s="71"/>
      <c r="CW55" s="71"/>
      <c r="CX55" s="71"/>
      <c r="CY55" s="71"/>
      <c r="CZ55" s="71"/>
      <c r="DA55" s="71"/>
      <c r="DB55" s="71"/>
      <c r="DC55" s="71"/>
      <c r="DD55" s="71"/>
      <c r="DE55" s="71"/>
      <c r="DF55" s="71"/>
      <c r="DG55" s="71"/>
      <c r="DH55" s="71"/>
      <c r="DI55" s="71"/>
      <c r="DJ55" s="71"/>
      <c r="DK55" s="71"/>
      <c r="DL55" s="71"/>
      <c r="DM55" s="71"/>
      <c r="DN55" s="71"/>
      <c r="DO55" s="71"/>
      <c r="DP55" s="71"/>
      <c r="DQ55" s="71"/>
      <c r="DR55" s="71"/>
      <c r="DS55" s="71"/>
      <c r="DT55" s="71"/>
      <c r="DU55" s="72"/>
      <c r="DV55" s="73"/>
      <c r="DW55" s="71"/>
      <c r="DX55" s="71"/>
      <c r="DY55" s="71"/>
      <c r="DZ55" s="71"/>
      <c r="EA55" s="71"/>
      <c r="EB55" s="71"/>
      <c r="EC55" s="71"/>
      <c r="ED55" s="71"/>
      <c r="EE55" s="71"/>
      <c r="EF55" s="71"/>
      <c r="EG55" s="71"/>
      <c r="EH55" s="71"/>
      <c r="EI55" s="71"/>
      <c r="EJ55" s="71"/>
      <c r="EK55" s="71"/>
      <c r="EL55" s="71"/>
      <c r="EM55" s="71"/>
      <c r="EN55" s="71"/>
      <c r="EO55" s="71"/>
      <c r="EP55" s="71"/>
      <c r="EQ55" s="71"/>
      <c r="ER55" s="71"/>
      <c r="ES55" s="71"/>
      <c r="ET55" s="71"/>
      <c r="EU55" s="71"/>
      <c r="EV55" s="71"/>
      <c r="EW55" s="71"/>
      <c r="EX55" s="71"/>
      <c r="EY55" s="71"/>
      <c r="EZ55" s="71"/>
      <c r="FA55" s="71"/>
      <c r="FB55" s="71"/>
      <c r="FC55" s="71"/>
      <c r="FD55" s="71"/>
      <c r="FE55" s="71"/>
      <c r="FF55" s="71"/>
      <c r="FG55" s="71"/>
      <c r="FH55" s="71"/>
      <c r="FI55" s="71"/>
      <c r="FJ55" s="71"/>
      <c r="FK55" s="71"/>
      <c r="FL55" s="71"/>
      <c r="FM55" s="71"/>
      <c r="FN55" s="71"/>
      <c r="FO55" s="71"/>
      <c r="FP55" s="71"/>
      <c r="FQ55" s="71"/>
      <c r="FR55" s="72"/>
    </row>
    <row r="56" spans="1:174" x14ac:dyDescent="0.2">
      <c r="A56" s="62" t="str">
        <f t="shared" si="473"/>
        <v>ACAD1</v>
      </c>
      <c r="B56" s="63" t="s">
        <v>141</v>
      </c>
      <c r="C56" s="20"/>
      <c r="D56" s="41"/>
      <c r="E56" s="41"/>
      <c r="F56" s="41"/>
      <c r="G56" s="41"/>
      <c r="H56" s="41"/>
      <c r="I56" s="20"/>
      <c r="J56" s="64" t="str">
        <f t="shared" si="515"/>
        <v/>
      </c>
      <c r="K56" s="40"/>
      <c r="L56" s="41"/>
      <c r="M56" s="64"/>
      <c r="N56" s="64"/>
      <c r="O56" s="64"/>
      <c r="P56" s="64"/>
      <c r="Q56" s="64"/>
      <c r="R56" s="64"/>
      <c r="S56" s="64"/>
      <c r="T56" s="64"/>
      <c r="U56" s="64"/>
      <c r="V56" s="65"/>
      <c r="W56" s="20"/>
      <c r="X56" s="64"/>
      <c r="Y56" s="40"/>
      <c r="Z56" s="41"/>
      <c r="AA56" s="64"/>
      <c r="AB56" s="64"/>
      <c r="AC56" s="64"/>
      <c r="AD56" s="64"/>
      <c r="AE56" s="64"/>
      <c r="AF56" s="64"/>
      <c r="AG56" s="64"/>
      <c r="AH56" s="64"/>
      <c r="AI56" s="64"/>
      <c r="AJ56" s="65"/>
      <c r="AK56" s="66"/>
      <c r="AL56" s="67"/>
      <c r="AM56" s="67"/>
      <c r="AN56" s="67"/>
      <c r="AO56" s="67"/>
      <c r="AP56" s="67"/>
      <c r="AQ56" s="67"/>
      <c r="AR56" s="67"/>
      <c r="AS56" s="67"/>
      <c r="AT56" s="68"/>
      <c r="AU56" s="66"/>
      <c r="AV56" s="67"/>
      <c r="AW56" s="67"/>
      <c r="AX56" s="67"/>
      <c r="AY56" s="67"/>
      <c r="AZ56" s="67"/>
      <c r="BA56" s="67"/>
      <c r="BB56" s="67"/>
      <c r="BC56" s="67"/>
      <c r="BD56" s="68"/>
      <c r="BE56" s="66"/>
      <c r="BF56" s="69"/>
      <c r="BG56" s="69"/>
      <c r="BH56" s="69"/>
      <c r="BI56" s="69"/>
      <c r="BJ56" s="69"/>
      <c r="BK56" s="69"/>
      <c r="BL56" s="69"/>
      <c r="BM56" s="69"/>
      <c r="BN56" s="70"/>
      <c r="BO56" s="66"/>
      <c r="BP56" s="69"/>
      <c r="BQ56" s="69"/>
      <c r="BR56" s="69"/>
      <c r="BS56" s="69"/>
      <c r="BT56" s="69"/>
      <c r="BU56" s="69"/>
      <c r="BV56" s="69"/>
      <c r="BW56" s="69"/>
      <c r="BX56" s="70"/>
      <c r="BY56" s="73"/>
      <c r="BZ56" s="71"/>
      <c r="CA56" s="71"/>
      <c r="CB56" s="71"/>
      <c r="CC56" s="71"/>
      <c r="CD56" s="71"/>
      <c r="CE56" s="71"/>
      <c r="CF56" s="71"/>
      <c r="CG56" s="71"/>
      <c r="CH56" s="71"/>
      <c r="CI56" s="71"/>
      <c r="CJ56" s="71"/>
      <c r="CK56" s="71"/>
      <c r="CL56" s="71"/>
      <c r="CM56" s="71"/>
      <c r="CN56" s="71"/>
      <c r="CO56" s="71"/>
      <c r="CP56" s="71"/>
      <c r="CQ56" s="71"/>
      <c r="CR56" s="71"/>
      <c r="CS56" s="71"/>
      <c r="CT56" s="71"/>
      <c r="CU56" s="71"/>
      <c r="CV56" s="71"/>
      <c r="CW56" s="71"/>
      <c r="CX56" s="71"/>
      <c r="CY56" s="71"/>
      <c r="CZ56" s="71"/>
      <c r="DA56" s="71"/>
      <c r="DB56" s="71"/>
      <c r="DC56" s="71"/>
      <c r="DD56" s="71"/>
      <c r="DE56" s="71"/>
      <c r="DF56" s="71"/>
      <c r="DG56" s="71"/>
      <c r="DH56" s="71"/>
      <c r="DI56" s="71"/>
      <c r="DJ56" s="71"/>
      <c r="DK56" s="71"/>
      <c r="DL56" s="71"/>
      <c r="DM56" s="71"/>
      <c r="DN56" s="71"/>
      <c r="DO56" s="71"/>
      <c r="DP56" s="71"/>
      <c r="DQ56" s="71"/>
      <c r="DR56" s="71"/>
      <c r="DS56" s="71"/>
      <c r="DT56" s="71"/>
      <c r="DU56" s="72"/>
      <c r="DV56" s="73"/>
      <c r="DW56" s="71"/>
      <c r="DX56" s="71"/>
      <c r="DY56" s="71"/>
      <c r="DZ56" s="71"/>
      <c r="EA56" s="71"/>
      <c r="EB56" s="71"/>
      <c r="EC56" s="71"/>
      <c r="ED56" s="71"/>
      <c r="EE56" s="71"/>
      <c r="EF56" s="71"/>
      <c r="EG56" s="71"/>
      <c r="EH56" s="71"/>
      <c r="EI56" s="71"/>
      <c r="EJ56" s="71"/>
      <c r="EK56" s="71"/>
      <c r="EL56" s="71"/>
      <c r="EM56" s="71"/>
      <c r="EN56" s="71"/>
      <c r="EO56" s="71"/>
      <c r="EP56" s="71"/>
      <c r="EQ56" s="71"/>
      <c r="ER56" s="71"/>
      <c r="ES56" s="71"/>
      <c r="ET56" s="71"/>
      <c r="EU56" s="71"/>
      <c r="EV56" s="71"/>
      <c r="EW56" s="71"/>
      <c r="EX56" s="71"/>
      <c r="EY56" s="71"/>
      <c r="EZ56" s="71"/>
      <c r="FA56" s="71"/>
      <c r="FB56" s="71"/>
      <c r="FC56" s="71"/>
      <c r="FD56" s="71"/>
      <c r="FE56" s="71"/>
      <c r="FF56" s="71"/>
      <c r="FG56" s="71"/>
      <c r="FH56" s="71"/>
      <c r="FI56" s="71"/>
      <c r="FJ56" s="71"/>
      <c r="FK56" s="71"/>
      <c r="FL56" s="71"/>
      <c r="FM56" s="71"/>
      <c r="FN56" s="71"/>
      <c r="FO56" s="71"/>
      <c r="FP56" s="71"/>
      <c r="FQ56" s="71"/>
      <c r="FR56" s="72"/>
    </row>
    <row r="57" spans="1:174" x14ac:dyDescent="0.2">
      <c r="A57" s="62" t="str">
        <f t="shared" si="473"/>
        <v>ACAD1</v>
      </c>
      <c r="B57" s="63" t="s">
        <v>142</v>
      </c>
      <c r="C57" s="20"/>
      <c r="D57" s="41"/>
      <c r="E57" s="41"/>
      <c r="F57" s="41"/>
      <c r="G57" s="41"/>
      <c r="H57" s="41"/>
      <c r="I57" s="20"/>
      <c r="J57" s="64" t="str">
        <f t="shared" si="515"/>
        <v/>
      </c>
      <c r="K57" s="40"/>
      <c r="L57" s="41"/>
      <c r="M57" s="64"/>
      <c r="N57" s="64"/>
      <c r="O57" s="64"/>
      <c r="P57" s="64"/>
      <c r="Q57" s="64"/>
      <c r="R57" s="64"/>
      <c r="S57" s="64"/>
      <c r="T57" s="64"/>
      <c r="U57" s="64"/>
      <c r="V57" s="65"/>
      <c r="W57" s="20"/>
      <c r="X57" s="64"/>
      <c r="Y57" s="40"/>
      <c r="Z57" s="41"/>
      <c r="AA57" s="64"/>
      <c r="AB57" s="64"/>
      <c r="AC57" s="64"/>
      <c r="AD57" s="64"/>
      <c r="AE57" s="64"/>
      <c r="AF57" s="64"/>
      <c r="AG57" s="64"/>
      <c r="AH57" s="64"/>
      <c r="AI57" s="64"/>
      <c r="AJ57" s="65"/>
      <c r="AK57" s="66"/>
      <c r="AL57" s="67"/>
      <c r="AM57" s="67"/>
      <c r="AN57" s="67"/>
      <c r="AO57" s="67"/>
      <c r="AP57" s="67"/>
      <c r="AQ57" s="67"/>
      <c r="AR57" s="67"/>
      <c r="AS57" s="67"/>
      <c r="AT57" s="68"/>
      <c r="AU57" s="66"/>
      <c r="AV57" s="67"/>
      <c r="AW57" s="67"/>
      <c r="AX57" s="67"/>
      <c r="AY57" s="67"/>
      <c r="AZ57" s="67"/>
      <c r="BA57" s="67"/>
      <c r="BB57" s="67"/>
      <c r="BC57" s="67"/>
      <c r="BD57" s="68"/>
      <c r="BE57" s="66"/>
      <c r="BF57" s="69"/>
      <c r="BG57" s="69"/>
      <c r="BH57" s="69"/>
      <c r="BI57" s="69"/>
      <c r="BJ57" s="69"/>
      <c r="BK57" s="69"/>
      <c r="BL57" s="69"/>
      <c r="BM57" s="69"/>
      <c r="BN57" s="70"/>
      <c r="BO57" s="66"/>
      <c r="BP57" s="69"/>
      <c r="BQ57" s="69"/>
      <c r="BR57" s="69"/>
      <c r="BS57" s="69"/>
      <c r="BT57" s="69"/>
      <c r="BU57" s="69"/>
      <c r="BV57" s="69"/>
      <c r="BW57" s="69"/>
      <c r="BX57" s="70"/>
      <c r="BY57" s="73"/>
      <c r="BZ57" s="71"/>
      <c r="CA57" s="71"/>
      <c r="CB57" s="71"/>
      <c r="CC57" s="71"/>
      <c r="CD57" s="71"/>
      <c r="CE57" s="71"/>
      <c r="CF57" s="71"/>
      <c r="CG57" s="71"/>
      <c r="CH57" s="71"/>
      <c r="CI57" s="71"/>
      <c r="CJ57" s="71"/>
      <c r="CK57" s="71"/>
      <c r="CL57" s="71"/>
      <c r="CM57" s="71"/>
      <c r="CN57" s="71"/>
      <c r="CO57" s="71"/>
      <c r="CP57" s="71"/>
      <c r="CQ57" s="71"/>
      <c r="CR57" s="71"/>
      <c r="CS57" s="71"/>
      <c r="CT57" s="71"/>
      <c r="CU57" s="71"/>
      <c r="CV57" s="71"/>
      <c r="CW57" s="71"/>
      <c r="CX57" s="71"/>
      <c r="CY57" s="71"/>
      <c r="CZ57" s="71"/>
      <c r="DA57" s="71"/>
      <c r="DB57" s="71"/>
      <c r="DC57" s="71"/>
      <c r="DD57" s="71"/>
      <c r="DE57" s="71"/>
      <c r="DF57" s="71"/>
      <c r="DG57" s="71"/>
      <c r="DH57" s="71"/>
      <c r="DI57" s="71"/>
      <c r="DJ57" s="71"/>
      <c r="DK57" s="71"/>
      <c r="DL57" s="71"/>
      <c r="DM57" s="71"/>
      <c r="DN57" s="71"/>
      <c r="DO57" s="71"/>
      <c r="DP57" s="71"/>
      <c r="DQ57" s="71"/>
      <c r="DR57" s="71"/>
      <c r="DS57" s="71"/>
      <c r="DT57" s="71"/>
      <c r="DU57" s="72"/>
      <c r="DV57" s="73"/>
      <c r="DW57" s="71"/>
      <c r="DX57" s="71"/>
      <c r="DY57" s="71"/>
      <c r="DZ57" s="71"/>
      <c r="EA57" s="71"/>
      <c r="EB57" s="71"/>
      <c r="EC57" s="71"/>
      <c r="ED57" s="71"/>
      <c r="EE57" s="71"/>
      <c r="EF57" s="71"/>
      <c r="EG57" s="71"/>
      <c r="EH57" s="71"/>
      <c r="EI57" s="71"/>
      <c r="EJ57" s="71"/>
      <c r="EK57" s="71"/>
      <c r="EL57" s="71"/>
      <c r="EM57" s="71"/>
      <c r="EN57" s="71"/>
      <c r="EO57" s="71"/>
      <c r="EP57" s="71"/>
      <c r="EQ57" s="71"/>
      <c r="ER57" s="71"/>
      <c r="ES57" s="71"/>
      <c r="ET57" s="71"/>
      <c r="EU57" s="71"/>
      <c r="EV57" s="71"/>
      <c r="EW57" s="71"/>
      <c r="EX57" s="71"/>
      <c r="EY57" s="71"/>
      <c r="EZ57" s="71"/>
      <c r="FA57" s="71"/>
      <c r="FB57" s="71"/>
      <c r="FC57" s="71"/>
      <c r="FD57" s="71"/>
      <c r="FE57" s="71"/>
      <c r="FF57" s="71"/>
      <c r="FG57" s="71"/>
      <c r="FH57" s="71"/>
      <c r="FI57" s="71"/>
      <c r="FJ57" s="71"/>
      <c r="FK57" s="71"/>
      <c r="FL57" s="71"/>
      <c r="FM57" s="71"/>
      <c r="FN57" s="71"/>
      <c r="FO57" s="71"/>
      <c r="FP57" s="71"/>
      <c r="FQ57" s="71"/>
      <c r="FR57" s="72"/>
    </row>
    <row r="58" spans="1:174" ht="12" thickBot="1" x14ac:dyDescent="0.25">
      <c r="A58" s="29" t="s">
        <v>83</v>
      </c>
      <c r="B58" s="21"/>
      <c r="C58" s="20"/>
      <c r="D58" s="41"/>
      <c r="E58" s="41"/>
      <c r="F58" s="41"/>
      <c r="G58" s="41"/>
      <c r="H58" s="41"/>
      <c r="I58" s="20"/>
      <c r="J58" s="41" t="str">
        <f>IF(J32="","",J32)</f>
        <v/>
      </c>
      <c r="K58" s="40"/>
      <c r="L58" s="41"/>
      <c r="M58" s="40"/>
      <c r="N58" s="40"/>
      <c r="O58" s="40"/>
      <c r="P58" s="40"/>
      <c r="Q58" s="40"/>
      <c r="R58" s="40"/>
      <c r="S58" s="40"/>
      <c r="T58" s="40"/>
      <c r="U58" s="40"/>
      <c r="V58" s="28"/>
      <c r="W58" s="20"/>
      <c r="X58" s="41"/>
      <c r="Y58" s="40"/>
      <c r="Z58" s="41"/>
      <c r="AA58" s="40"/>
      <c r="AB58" s="40"/>
      <c r="AC58" s="40"/>
      <c r="AD58" s="40"/>
      <c r="AE58" s="40"/>
      <c r="AF58" s="40"/>
      <c r="AG58" s="40"/>
      <c r="AH58" s="40"/>
      <c r="AI58" s="40"/>
      <c r="AJ58" s="28"/>
      <c r="AK58" s="20"/>
      <c r="AL58" s="43"/>
      <c r="AM58" s="43"/>
      <c r="AN58" s="43"/>
      <c r="AO58" s="43"/>
      <c r="AP58" s="43"/>
      <c r="AQ58" s="43"/>
      <c r="AR58" s="43"/>
      <c r="AS58" s="43"/>
      <c r="AT58" s="44"/>
      <c r="AU58" s="20"/>
      <c r="AV58" s="43"/>
      <c r="AW58" s="43"/>
      <c r="AX58" s="43"/>
      <c r="AY58" s="43"/>
      <c r="AZ58" s="43"/>
      <c r="BA58" s="43"/>
      <c r="BB58" s="43"/>
      <c r="BC58" s="43"/>
      <c r="BD58" s="44"/>
      <c r="BE58" s="20"/>
      <c r="BF58" s="45"/>
      <c r="BG58" s="45"/>
      <c r="BH58" s="45"/>
      <c r="BI58" s="45"/>
      <c r="BJ58" s="45"/>
      <c r="BK58" s="45"/>
      <c r="BL58" s="45"/>
      <c r="BM58" s="45"/>
      <c r="BN58" s="46"/>
      <c r="BO58" s="20"/>
      <c r="BP58" s="45"/>
      <c r="BQ58" s="45"/>
      <c r="BR58" s="45"/>
      <c r="BS58" s="45"/>
      <c r="BT58" s="45"/>
      <c r="BU58" s="45"/>
      <c r="BV58" s="45"/>
      <c r="BW58" s="45"/>
      <c r="BX58" s="46"/>
      <c r="BY58" s="47"/>
      <c r="BZ58" s="48"/>
      <c r="CA58" s="48"/>
      <c r="CB58" s="48"/>
      <c r="CC58" s="48"/>
      <c r="CD58" s="48"/>
      <c r="CE58" s="48"/>
      <c r="CF58" s="48"/>
      <c r="CG58" s="48"/>
      <c r="CH58" s="48"/>
      <c r="CI58" s="48"/>
      <c r="CJ58" s="48"/>
      <c r="CK58" s="48"/>
      <c r="CL58" s="48"/>
      <c r="CM58" s="48"/>
      <c r="CN58" s="48"/>
      <c r="CO58" s="48"/>
      <c r="CP58" s="48"/>
      <c r="CQ58" s="48"/>
      <c r="CR58" s="48"/>
      <c r="CS58" s="48"/>
      <c r="CT58" s="48"/>
      <c r="CU58" s="48"/>
      <c r="CV58" s="48"/>
      <c r="CW58" s="48"/>
      <c r="CX58" s="48"/>
      <c r="CY58" s="48"/>
      <c r="CZ58" s="48"/>
      <c r="DA58" s="48"/>
      <c r="DB58" s="48"/>
      <c r="DC58" s="48"/>
      <c r="DD58" s="48"/>
      <c r="DE58" s="48"/>
      <c r="DF58" s="48"/>
      <c r="DG58" s="48"/>
      <c r="DH58" s="48"/>
      <c r="DI58" s="48"/>
      <c r="DJ58" s="48"/>
      <c r="DK58" s="48"/>
      <c r="DL58" s="48"/>
      <c r="DM58" s="48"/>
      <c r="DN58" s="48"/>
      <c r="DO58" s="48"/>
      <c r="DP58" s="48"/>
      <c r="DQ58" s="48"/>
      <c r="DR58" s="48"/>
      <c r="DS58" s="48"/>
      <c r="DT58" s="48"/>
      <c r="DU58" s="49"/>
      <c r="DV58" s="47"/>
      <c r="DW58" s="48"/>
      <c r="DX58" s="48"/>
      <c r="DY58" s="48"/>
      <c r="DZ58" s="48"/>
      <c r="EA58" s="48"/>
      <c r="EB58" s="48"/>
      <c r="EC58" s="48"/>
      <c r="ED58" s="48"/>
      <c r="EE58" s="48"/>
      <c r="EF58" s="48"/>
      <c r="EG58" s="48"/>
      <c r="EH58" s="48"/>
      <c r="EI58" s="48"/>
      <c r="EJ58" s="48"/>
      <c r="EK58" s="48"/>
      <c r="EL58" s="48"/>
      <c r="EM58" s="48"/>
      <c r="EN58" s="48"/>
      <c r="EO58" s="48"/>
      <c r="EP58" s="48"/>
      <c r="EQ58" s="48"/>
      <c r="ER58" s="48"/>
      <c r="ES58" s="48"/>
      <c r="ET58" s="48"/>
      <c r="EU58" s="48"/>
      <c r="EV58" s="48"/>
      <c r="EW58" s="48"/>
      <c r="EX58" s="48"/>
      <c r="EY58" s="48"/>
      <c r="EZ58" s="48"/>
      <c r="FA58" s="48"/>
      <c r="FB58" s="48"/>
      <c r="FC58" s="48"/>
      <c r="FD58" s="48"/>
      <c r="FE58" s="48"/>
      <c r="FF58" s="48"/>
      <c r="FG58" s="48"/>
      <c r="FH58" s="48"/>
      <c r="FI58" s="48"/>
      <c r="FJ58" s="48"/>
      <c r="FK58" s="48"/>
      <c r="FL58" s="48"/>
      <c r="FM58" s="48"/>
      <c r="FN58" s="48"/>
      <c r="FO58" s="48"/>
      <c r="FP58" s="48"/>
      <c r="FQ58" s="48"/>
      <c r="FR58" s="49"/>
    </row>
    <row r="59" spans="1:174" x14ac:dyDescent="0.2">
      <c r="A59" s="34" t="s">
        <v>1</v>
      </c>
      <c r="B59" s="35">
        <v>2000</v>
      </c>
      <c r="C59" s="36"/>
      <c r="D59" s="37"/>
      <c r="E59" s="37"/>
      <c r="F59" s="37"/>
      <c r="G59" s="125">
        <f>Tracking!W23</f>
        <v>5.5172266928999996</v>
      </c>
      <c r="H59" s="125">
        <f>Tracking!X20</f>
        <v>10.681987469999999</v>
      </c>
      <c r="I59" s="74">
        <f>Tracking!S23</f>
        <v>14.263685499999999</v>
      </c>
      <c r="J59" s="37"/>
      <c r="K59" s="39"/>
      <c r="L59" s="37"/>
      <c r="M59" s="107">
        <v>42.522564500000001</v>
      </c>
      <c r="N59" s="107">
        <v>30.522564499999998</v>
      </c>
      <c r="O59" s="107">
        <v>14.823826499999996</v>
      </c>
      <c r="P59" s="107">
        <v>3.6542025000000002</v>
      </c>
      <c r="Q59" s="107">
        <v>4.6950769999999995</v>
      </c>
      <c r="R59" s="107">
        <v>2.9655499999999999</v>
      </c>
      <c r="S59" s="107">
        <v>0.22516849999999997</v>
      </c>
      <c r="T59" s="107">
        <v>3.4483979999999996</v>
      </c>
      <c r="U59" s="107">
        <v>0.71034149999999996</v>
      </c>
      <c r="V59" s="109">
        <v>12</v>
      </c>
      <c r="W59" s="74">
        <f>Tracking!R23</f>
        <v>27.366363333333329</v>
      </c>
      <c r="X59" s="37"/>
      <c r="Y59" s="39"/>
      <c r="Z59" s="37"/>
      <c r="AA59" s="107">
        <v>161.95321380952379</v>
      </c>
      <c r="AB59" s="107">
        <v>149.95321380952379</v>
      </c>
      <c r="AC59" s="107">
        <v>111.708580952381</v>
      </c>
      <c r="AD59" s="107">
        <v>13.282737619047619</v>
      </c>
      <c r="AE59" s="107">
        <v>13.522638095238099</v>
      </c>
      <c r="AF59" s="107">
        <v>6.7326190476190471</v>
      </c>
      <c r="AG59" s="107">
        <v>0.51931095238095237</v>
      </c>
      <c r="AH59" s="107">
        <v>3.8411742857142857</v>
      </c>
      <c r="AI59" s="107">
        <v>0.34615142857142855</v>
      </c>
      <c r="AJ59" s="109">
        <v>12</v>
      </c>
      <c r="AK59" s="74">
        <f>I59</f>
        <v>14.263685499999999</v>
      </c>
      <c r="AL59" s="117">
        <f t="shared" ref="AL59:AL75" si="516">M59/M59</f>
        <v>1</v>
      </c>
      <c r="AM59" s="117">
        <f t="shared" ref="AM59:AM75" si="517">O59/M59</f>
        <v>0.34861082990420289</v>
      </c>
      <c r="AN59" s="117">
        <f t="shared" ref="AN59:AN75" si="518">P59/M59</f>
        <v>8.5935609551488837E-2</v>
      </c>
      <c r="AO59" s="117">
        <f t="shared" ref="AO59:AO75" si="519">Q59/M59</f>
        <v>0.11041377807775445</v>
      </c>
      <c r="AP59" s="117">
        <f t="shared" ref="AP59:AP75" si="520">R59/M59</f>
        <v>6.9740619712623395E-2</v>
      </c>
      <c r="AQ59" s="117">
        <f t="shared" ref="AQ59:AQ75" si="521">S59/M59</f>
        <v>5.2952709378570042E-3</v>
      </c>
      <c r="AR59" s="117">
        <f t="shared" ref="AR59:AR75" si="522">T59/M59</f>
        <v>8.1095720367476878E-2</v>
      </c>
      <c r="AS59" s="117">
        <f t="shared" ref="AS59:AS75" si="523">U59/M59</f>
        <v>1.6705048445514143E-2</v>
      </c>
      <c r="AT59" s="118">
        <f t="shared" ref="AT59:AT75" si="524">V59/M59</f>
        <v>0.28220311124461928</v>
      </c>
      <c r="AU59" s="74">
        <f>W59</f>
        <v>27.366363333333329</v>
      </c>
      <c r="AV59" s="117">
        <f>AA59/AA59</f>
        <v>1</v>
      </c>
      <c r="AW59" s="117">
        <f>AC59/AA59</f>
        <v>0.68975834640591671</v>
      </c>
      <c r="AX59" s="117">
        <f>AD59/AA59</f>
        <v>8.2015894014117532E-2</v>
      </c>
      <c r="AY59" s="117">
        <f>AE59/AA59</f>
        <v>8.3497188954473778E-2</v>
      </c>
      <c r="AZ59" s="117">
        <f>AF59/AA59</f>
        <v>4.1571382804032567E-2</v>
      </c>
      <c r="BA59" s="117">
        <f>AG59/AA59</f>
        <v>3.2065492259494384E-3</v>
      </c>
      <c r="BB59" s="117">
        <f>AH59/AA59</f>
        <v>2.3717802168668062E-2</v>
      </c>
      <c r="BC59" s="117">
        <f>AI59/AA59</f>
        <v>2.1373544891708277E-3</v>
      </c>
      <c r="BD59" s="117">
        <f>AJ59/AA59</f>
        <v>7.4095473116781899E-2</v>
      </c>
      <c r="BE59" s="74">
        <f>I59</f>
        <v>14.263685499999999</v>
      </c>
      <c r="BF59" s="119">
        <f>BE59</f>
        <v>14.263685499999999</v>
      </c>
      <c r="BG59" s="119">
        <f>BE59*AM59</f>
        <v>4.9724752396475447</v>
      </c>
      <c r="BH59" s="119">
        <f>BE59*AN59</f>
        <v>1.2257585078932327</v>
      </c>
      <c r="BI59" s="119">
        <f>BE59*AO59</f>
        <v>1.574907405367884</v>
      </c>
      <c r="BJ59" s="119">
        <f>BE59*AP59</f>
        <v>0.99475826615596041</v>
      </c>
      <c r="BK59" s="119">
        <f>BE59*AQ59</f>
        <v>7.5530079294882355E-2</v>
      </c>
      <c r="BL59" s="119">
        <f>BE59*AR59</f>
        <v>1.1567238507176345</v>
      </c>
      <c r="BM59" s="119">
        <f>BE59*AS59</f>
        <v>0.23827555728907762</v>
      </c>
      <c r="BN59" s="120">
        <f>BE59*AT59</f>
        <v>4.0252564259147627</v>
      </c>
      <c r="BO59" s="74">
        <f>W59</f>
        <v>27.366363333333329</v>
      </c>
      <c r="BP59" s="119">
        <f>BO59</f>
        <v>27.366363333333329</v>
      </c>
      <c r="BQ59" s="119">
        <f>BO59*AW59</f>
        <v>18.876177519943507</v>
      </c>
      <c r="BR59" s="119">
        <f>BO59*AX59</f>
        <v>2.2444767546984985</v>
      </c>
      <c r="BS59" s="119">
        <f>BO59*AY59</f>
        <v>2.285014410240116</v>
      </c>
      <c r="BT59" s="119">
        <f>BO59*AZ59</f>
        <v>1.1376575660842405</v>
      </c>
      <c r="BU59" s="119">
        <f>BO59*BA59</f>
        <v>8.7751591163551079E-2</v>
      </c>
      <c r="BV59" s="119">
        <f>BO59*BB59</f>
        <v>0.64906999161589141</v>
      </c>
      <c r="BW59" s="119">
        <f>BO59*BC59</f>
        <v>5.8491619522779925E-2</v>
      </c>
      <c r="BX59" s="120">
        <f>BO59*BD59</f>
        <v>2.0277236386690856</v>
      </c>
      <c r="BY59" s="111">
        <v>9.8983550000000005</v>
      </c>
      <c r="BZ59" s="112">
        <v>4.1510250000000006</v>
      </c>
      <c r="CA59" s="112"/>
      <c r="CB59" s="112">
        <v>4.4802245000000003</v>
      </c>
      <c r="CC59" s="112">
        <v>1.8863315000000003</v>
      </c>
      <c r="CD59" s="112">
        <v>0.4480555</v>
      </c>
      <c r="CE59" s="112">
        <v>1.5133950000000003</v>
      </c>
      <c r="CF59" s="112">
        <v>0.29655499999999996</v>
      </c>
      <c r="CG59" s="112">
        <v>0.22516849999999997</v>
      </c>
      <c r="CH59" s="112">
        <v>5.7473299999999981</v>
      </c>
      <c r="CI59" s="112">
        <v>0.11071900000000001</v>
      </c>
      <c r="CJ59" s="112">
        <v>7.0279999999999995E-3</v>
      </c>
      <c r="CK59" s="112">
        <v>3.3699999999999995E-4</v>
      </c>
      <c r="CL59" s="112">
        <v>1.6300000000000002E-3</v>
      </c>
      <c r="CM59" s="112">
        <v>2.0027999999999997E-2</v>
      </c>
      <c r="CN59" s="112">
        <v>0.36099999999999999</v>
      </c>
      <c r="CO59" s="112">
        <v>8.7914999999999993E-2</v>
      </c>
      <c r="CP59" s="112">
        <v>1.2094999999999998E-2</v>
      </c>
      <c r="CQ59" s="112">
        <v>7.9210000000000003E-2</v>
      </c>
      <c r="CR59" s="112">
        <v>0.163965</v>
      </c>
      <c r="CS59" s="112">
        <v>0.22950999999999996</v>
      </c>
      <c r="CT59" s="112">
        <v>0.20363499999999995</v>
      </c>
      <c r="CU59" s="112">
        <v>0.16445500000000002</v>
      </c>
      <c r="CV59" s="112">
        <v>0.84077499999999983</v>
      </c>
      <c r="CW59" s="112">
        <v>7.984999999999999E-2</v>
      </c>
      <c r="CX59" s="112">
        <v>2.8600999999999998E-2</v>
      </c>
      <c r="CY59" s="112">
        <v>9.3450000000000011E-4</v>
      </c>
      <c r="CZ59" s="112">
        <v>8.7049999999999996E-4</v>
      </c>
      <c r="DA59" s="112">
        <v>1.9661499999999998E-2</v>
      </c>
      <c r="DB59" s="112">
        <v>1.4915E-3</v>
      </c>
      <c r="DC59" s="112">
        <v>6.0064999999999997E-3</v>
      </c>
      <c r="DD59" s="112">
        <v>5.4100000000000003E-4</v>
      </c>
      <c r="DE59" s="112">
        <v>4.2250000000000002E-4</v>
      </c>
      <c r="DF59" s="112">
        <v>0.34732999999999997</v>
      </c>
      <c r="DG59" s="112">
        <v>2.2394999999999995E-2</v>
      </c>
      <c r="DH59" s="112">
        <v>0</v>
      </c>
      <c r="DI59" s="112">
        <v>2.4719000000000005E-2</v>
      </c>
      <c r="DJ59" s="112">
        <v>3.4500000000000005E-5</v>
      </c>
      <c r="DK59" s="112">
        <v>2.2899999999999998E-4</v>
      </c>
      <c r="DL59" s="112">
        <v>4.7488000000000002E-2</v>
      </c>
      <c r="DM59" s="112">
        <v>0.134213</v>
      </c>
      <c r="DN59" s="112">
        <v>1.1900000000000001E-4</v>
      </c>
      <c r="DO59" s="112">
        <v>1.2224150000000003</v>
      </c>
      <c r="DP59" s="112">
        <v>0.45729250000000005</v>
      </c>
      <c r="DQ59" s="112">
        <v>3.7899999999999995E-3</v>
      </c>
      <c r="DR59" s="112">
        <v>1.5775000000000001E-3</v>
      </c>
      <c r="DS59" s="112">
        <v>4.8455000000000008E-3</v>
      </c>
      <c r="DT59" s="112">
        <v>4.7499999999999996E-5</v>
      </c>
      <c r="DU59" s="113">
        <v>101.8269025</v>
      </c>
      <c r="DV59" s="111">
        <v>22.893628571428572</v>
      </c>
      <c r="DW59" s="112">
        <v>16.491671428571429</v>
      </c>
      <c r="DX59" s="112"/>
      <c r="DY59" s="112">
        <v>16.791350476190477</v>
      </c>
      <c r="DZ59" s="112">
        <v>10.271054761904763</v>
      </c>
      <c r="EA59" s="112">
        <v>1.4461952380952379</v>
      </c>
      <c r="EB59" s="112">
        <v>3.8274257142857149</v>
      </c>
      <c r="EC59" s="112">
        <v>0.67326190476190484</v>
      </c>
      <c r="ED59" s="112">
        <v>0.51931095238095237</v>
      </c>
      <c r="EE59" s="112">
        <v>6.4019571428571416</v>
      </c>
      <c r="EF59" s="112">
        <v>5.4102380952380964E-2</v>
      </c>
      <c r="EG59" s="112">
        <v>2.6888095238095242E-2</v>
      </c>
      <c r="EH59" s="112">
        <v>8.5523809523809543E-4</v>
      </c>
      <c r="EI59" s="112">
        <v>3.5228571428571422E-3</v>
      </c>
      <c r="EJ59" s="112">
        <v>3.360238095238096E-2</v>
      </c>
      <c r="EK59" s="112">
        <v>0.74688571428571426</v>
      </c>
      <c r="EL59" s="112">
        <v>8.488095238095239E-2</v>
      </c>
      <c r="EM59" s="112">
        <v>8.1761904761904775E-3</v>
      </c>
      <c r="EN59" s="112">
        <v>0.2066047619047619</v>
      </c>
      <c r="EO59" s="112">
        <v>0.5085761904761904</v>
      </c>
      <c r="EP59" s="112">
        <v>0.54953333333333332</v>
      </c>
      <c r="EQ59" s="112">
        <v>0.69495238095238088</v>
      </c>
      <c r="ER59" s="112">
        <v>0.1666809523809524</v>
      </c>
      <c r="ES59" s="112">
        <v>2.1263476190476189</v>
      </c>
      <c r="ET59" s="112">
        <v>-0.28130952380952384</v>
      </c>
      <c r="EU59" s="112">
        <v>0</v>
      </c>
      <c r="EV59" s="112">
        <v>4.285714285714286E-4</v>
      </c>
      <c r="EW59" s="112">
        <v>1.2209523809523812E-3</v>
      </c>
      <c r="EX59" s="112">
        <v>4.3378095238095236E-2</v>
      </c>
      <c r="EY59" s="112">
        <v>2.48E-3</v>
      </c>
      <c r="EZ59" s="112">
        <v>0</v>
      </c>
      <c r="FA59" s="112">
        <v>1.6247619047619047E-3</v>
      </c>
      <c r="FB59" s="112">
        <v>1.2823809523809524E-3</v>
      </c>
      <c r="FC59" s="112">
        <v>1.1210809523809524</v>
      </c>
      <c r="FD59" s="112">
        <v>2.9895238095238096E-2</v>
      </c>
      <c r="FE59" s="112">
        <v>0</v>
      </c>
      <c r="FF59" s="112">
        <v>5.3979523809523811E-2</v>
      </c>
      <c r="FG59" s="112">
        <v>5.6666666666666671E-5</v>
      </c>
      <c r="FH59" s="112">
        <v>1.6766666666666666E-3</v>
      </c>
      <c r="FI59" s="112">
        <v>0.11004428571428571</v>
      </c>
      <c r="FJ59" s="112">
        <v>0.27701238095238095</v>
      </c>
      <c r="FK59" s="112">
        <v>3.7619047619047614E-4</v>
      </c>
      <c r="FL59" s="112">
        <v>7.6988523809523812</v>
      </c>
      <c r="FM59" s="112">
        <v>2.4899523809523814</v>
      </c>
      <c r="FN59" s="112">
        <v>1.0786190476190475E-2</v>
      </c>
      <c r="FO59" s="112">
        <v>2.7490476190476188E-3</v>
      </c>
      <c r="FP59" s="112">
        <v>9.9880952380952369E-3</v>
      </c>
      <c r="FQ59" s="112">
        <v>3.2857142857142857E-5</v>
      </c>
      <c r="FR59" s="113">
        <v>26.856999047619048</v>
      </c>
    </row>
    <row r="60" spans="1:174" x14ac:dyDescent="0.2">
      <c r="A60" s="2" t="s">
        <v>1</v>
      </c>
      <c r="B60" s="21">
        <v>2001</v>
      </c>
      <c r="C60" s="20"/>
      <c r="D60" s="15"/>
      <c r="E60" s="15"/>
      <c r="F60" s="15"/>
      <c r="G60" s="42">
        <f>G59</f>
        <v>5.5172266928999996</v>
      </c>
      <c r="H60" s="104">
        <f>H59</f>
        <v>10.681987469999999</v>
      </c>
      <c r="I60" s="38">
        <f>Tracking!S24</f>
        <v>13.804496666666664</v>
      </c>
      <c r="J60" s="41"/>
      <c r="K60" s="40"/>
      <c r="L60" s="41"/>
      <c r="M60" s="108">
        <v>40.272124285714277</v>
      </c>
      <c r="N60" s="108">
        <v>28.272124285714284</v>
      </c>
      <c r="O60" s="108">
        <v>13.751013333333333</v>
      </c>
      <c r="P60" s="108">
        <v>3.4353976190476194</v>
      </c>
      <c r="Q60" s="108">
        <v>4.3173138095238084</v>
      </c>
      <c r="R60" s="108">
        <v>2.3960476190476192</v>
      </c>
      <c r="S60" s="108">
        <v>0.24740380952380955</v>
      </c>
      <c r="T60" s="108">
        <v>3.7180666666666662</v>
      </c>
      <c r="U60" s="108">
        <v>0.40688047619047618</v>
      </c>
      <c r="V60" s="110">
        <v>12</v>
      </c>
      <c r="W60" s="38">
        <f>Tracking!R24</f>
        <v>27.072117727272722</v>
      </c>
      <c r="X60" s="41"/>
      <c r="Y60" s="40"/>
      <c r="Z60" s="41"/>
      <c r="AA60" s="108">
        <v>161.93548681818183</v>
      </c>
      <c r="AB60" s="108">
        <v>149.93548681818183</v>
      </c>
      <c r="AC60" s="108">
        <v>109.32836409090909</v>
      </c>
      <c r="AD60" s="108">
        <v>16.217854999999993</v>
      </c>
      <c r="AE60" s="108">
        <v>11.690850454545455</v>
      </c>
      <c r="AF60" s="108">
        <v>5.8471363636363627</v>
      </c>
      <c r="AG60" s="108">
        <v>0.67500545454545458</v>
      </c>
      <c r="AH60" s="108">
        <v>6.1490563636363644</v>
      </c>
      <c r="AI60" s="108">
        <v>2.7219999999999998E-2</v>
      </c>
      <c r="AJ60" s="110">
        <v>12</v>
      </c>
      <c r="AK60" s="38">
        <f t="shared" ref="AK60:AK75" si="525">I60</f>
        <v>13.804496666666664</v>
      </c>
      <c r="AL60" s="121">
        <f t="shared" si="516"/>
        <v>1</v>
      </c>
      <c r="AM60" s="121">
        <f t="shared" si="517"/>
        <v>0.3414523960984901</v>
      </c>
      <c r="AN60" s="121">
        <f t="shared" si="518"/>
        <v>8.5304604114619736E-2</v>
      </c>
      <c r="AO60" s="121">
        <f t="shared" si="519"/>
        <v>0.10720352814999849</v>
      </c>
      <c r="AP60" s="121">
        <f t="shared" si="520"/>
        <v>5.9496429889037881E-2</v>
      </c>
      <c r="AQ60" s="121">
        <f t="shared" si="521"/>
        <v>6.1433016984299253E-3</v>
      </c>
      <c r="AR60" s="121">
        <f t="shared" si="522"/>
        <v>9.2323579463762614E-2</v>
      </c>
      <c r="AS60" s="121">
        <f t="shared" si="523"/>
        <v>1.0103278220533522E-2</v>
      </c>
      <c r="AT60" s="122">
        <f t="shared" si="524"/>
        <v>0.29797285871648838</v>
      </c>
      <c r="AU60" s="38">
        <f t="shared" ref="AU60:AU75" si="526">W60</f>
        <v>27.072117727272722</v>
      </c>
      <c r="AV60" s="121">
        <f>AA60/AA60</f>
        <v>1</v>
      </c>
      <c r="AW60" s="121">
        <f>AC60/AA60</f>
        <v>0.67513530381182574</v>
      </c>
      <c r="AX60" s="121">
        <f>AD60/AA60</f>
        <v>0.10015009877488497</v>
      </c>
      <c r="AY60" s="121">
        <f>AE60/AA60</f>
        <v>7.2194493524891962E-2</v>
      </c>
      <c r="AZ60" s="121">
        <f>AF60/AA60</f>
        <v>3.6107813540594835E-2</v>
      </c>
      <c r="BA60" s="121">
        <f>AG60/AA60</f>
        <v>4.1683603008112625E-3</v>
      </c>
      <c r="BB60" s="121">
        <f>AH60/AA60</f>
        <v>3.7972259721801502E-2</v>
      </c>
      <c r="BC60" s="121">
        <f>AI60/AA60</f>
        <v>1.6809163040687992E-4</v>
      </c>
      <c r="BD60" s="122">
        <f>AJ60/AA60</f>
        <v>7.4103584308690643E-2</v>
      </c>
      <c r="BE60" s="38">
        <f t="shared" ref="BE60:BE75" si="527">I60</f>
        <v>13.804496666666664</v>
      </c>
      <c r="BF60" s="123">
        <f>BE60</f>
        <v>13.804496666666664</v>
      </c>
      <c r="BG60" s="123">
        <f t="shared" ref="BG60:BG75" si="528">BE60*AM60</f>
        <v>4.713578463766952</v>
      </c>
      <c r="BH60" s="123">
        <f t="shared" ref="BH60:BH75" si="529">BE60*AN60</f>
        <v>1.1775871231515875</v>
      </c>
      <c r="BI60" s="123">
        <f t="shared" ref="BI60:BI75" si="530">BE60*AO60</f>
        <v>1.4798907470015601</v>
      </c>
      <c r="BJ60" s="123">
        <f t="shared" ref="BJ60:BJ75" si="531">BE60*AP60</f>
        <v>0.82131826808179031</v>
      </c>
      <c r="BK60" s="123">
        <f t="shared" ref="BK60:BK75" si="532">BE60*AQ60</f>
        <v>8.4805187818303554E-2</v>
      </c>
      <c r="BL60" s="123">
        <f t="shared" ref="BL60:BL75" si="533">BE60*AR60</f>
        <v>1.2744805449622458</v>
      </c>
      <c r="BM60" s="123">
        <f t="shared" ref="BM60:BM75" si="534">BE60*AS60</f>
        <v>0.13947067051776091</v>
      </c>
      <c r="BN60" s="124">
        <f t="shared" ref="BN60:BN75" si="535">BE60*AT60</f>
        <v>4.1133653349089006</v>
      </c>
      <c r="BO60" s="38">
        <f t="shared" ref="BO60:BO75" si="536">W60</f>
        <v>27.072117727272722</v>
      </c>
      <c r="BP60" s="123">
        <f>BO60</f>
        <v>27.072117727272722</v>
      </c>
      <c r="BQ60" s="123">
        <f t="shared" ref="BQ60:BQ75" si="537">BO60*AW60</f>
        <v>18.277342426631783</v>
      </c>
      <c r="BR60" s="123">
        <f t="shared" ref="BR60:BR75" si="538">BO60*AX60</f>
        <v>2.7112752644316775</v>
      </c>
      <c r="BS60" s="123">
        <f t="shared" ref="BS60:BS75" si="539">BO60*AY60</f>
        <v>1.9544578279667035</v>
      </c>
      <c r="BT60" s="123">
        <f t="shared" ref="BT60:BT75" si="540">BO60*AZ60</f>
        <v>0.97751497904539553</v>
      </c>
      <c r="BU60" s="123">
        <f t="shared" ref="BU60:BU75" si="541">BO60*BA60</f>
        <v>0.11284634079325244</v>
      </c>
      <c r="BV60" s="123">
        <f t="shared" ref="BV60:BV75" si="542">BO60*BB60</f>
        <v>1.0279894855591865</v>
      </c>
      <c r="BW60" s="123">
        <f t="shared" ref="BW60:BW75" si="543">BO60*BC60</f>
        <v>4.5505964073442682E-3</v>
      </c>
      <c r="BX60" s="124">
        <f t="shared" ref="BX60:BX75" si="544">BO60*BD60</f>
        <v>2.0061409584177525</v>
      </c>
      <c r="BY60" s="114">
        <v>9.8596809523809519</v>
      </c>
      <c r="BZ60" s="115">
        <v>3.8748649999999998</v>
      </c>
      <c r="CA60" s="115">
        <v>9.9890220000000003</v>
      </c>
      <c r="CB60" s="115">
        <v>4.075273809523809</v>
      </c>
      <c r="CC60" s="115">
        <v>1.699327619047619</v>
      </c>
      <c r="CD60" s="115">
        <v>0.40739428571428576</v>
      </c>
      <c r="CE60" s="115">
        <v>1.4147314285714285</v>
      </c>
      <c r="CF60" s="115">
        <v>0.2396047619047619</v>
      </c>
      <c r="CG60" s="115">
        <v>0.24740380952380955</v>
      </c>
      <c r="CH60" s="115">
        <v>6.1967780952380949</v>
      </c>
      <c r="CI60" s="115">
        <v>6.6811428571428577E-2</v>
      </c>
      <c r="CJ60" s="115">
        <v>1.2455000000000001E-3</v>
      </c>
      <c r="CK60" s="115">
        <v>2.4499999999999999E-4</v>
      </c>
      <c r="CL60" s="115">
        <v>1.7459999999999999E-3</v>
      </c>
      <c r="CM60" s="115">
        <v>1.9211000000000002E-2</v>
      </c>
      <c r="CN60" s="115">
        <v>0.27671428571428569</v>
      </c>
      <c r="CO60" s="115">
        <v>6.1180952380952391E-2</v>
      </c>
      <c r="CP60" s="115">
        <v>3.2714285714285714E-3</v>
      </c>
      <c r="CQ60" s="115">
        <v>3.1152380952380952E-2</v>
      </c>
      <c r="CR60" s="115">
        <v>0.13195714285714286</v>
      </c>
      <c r="CS60" s="115">
        <v>0.2813619047619047</v>
      </c>
      <c r="CT60" s="115">
        <v>0.23992857142857144</v>
      </c>
      <c r="CU60" s="115">
        <v>0.10156190476190477</v>
      </c>
      <c r="CV60" s="115">
        <v>0.78596190476190464</v>
      </c>
      <c r="CW60" s="115">
        <v>2.4957142857142858E-2</v>
      </c>
      <c r="CX60" s="115">
        <v>1.22995E-2</v>
      </c>
      <c r="CY60" s="115">
        <v>4.86E-4</v>
      </c>
      <c r="CZ60" s="115">
        <v>6.7450000000000008E-4</v>
      </c>
      <c r="DA60" s="115">
        <v>1.9301499999999999E-2</v>
      </c>
      <c r="DB60" s="115">
        <v>1.5210000000000002E-3</v>
      </c>
      <c r="DC60" s="115">
        <v>0</v>
      </c>
      <c r="DD60" s="115">
        <v>8.7950000000000007E-4</v>
      </c>
      <c r="DE60" s="115">
        <v>7.9850000000000006E-4</v>
      </c>
      <c r="DF60" s="115">
        <v>0.31580952380952382</v>
      </c>
      <c r="DG60" s="115">
        <v>9.8809523809523809E-3</v>
      </c>
      <c r="DH60" s="115">
        <v>0</v>
      </c>
      <c r="DI60" s="115">
        <v>2.3784500000000004E-2</v>
      </c>
      <c r="DJ60" s="115">
        <v>1.5100000000000001E-4</v>
      </c>
      <c r="DK60" s="115">
        <v>4.1799999999999986E-4</v>
      </c>
      <c r="DL60" s="115">
        <v>6.0894999999999998E-2</v>
      </c>
      <c r="DM60" s="115">
        <v>0.13577900000000004</v>
      </c>
      <c r="DN60" s="115">
        <v>2.1850000000000008E-4</v>
      </c>
      <c r="DO60" s="115">
        <v>1.1647190476190477</v>
      </c>
      <c r="DP60" s="115">
        <v>0.40252949999999998</v>
      </c>
      <c r="DQ60" s="115">
        <v>3.836E-3</v>
      </c>
      <c r="DR60" s="115">
        <v>2.8109999999999997E-3</v>
      </c>
      <c r="DS60" s="115">
        <v>3.8309999999999998E-3</v>
      </c>
      <c r="DT60" s="115">
        <v>5.0500000000000001E-5</v>
      </c>
      <c r="DU60" s="116">
        <v>105.17751952380955</v>
      </c>
      <c r="DV60" s="114">
        <v>27.6581409090909</v>
      </c>
      <c r="DW60" s="115">
        <v>17.409713636363637</v>
      </c>
      <c r="DX60" s="115">
        <v>23.073664705882354</v>
      </c>
      <c r="DY60" s="115">
        <v>16.599216363636362</v>
      </c>
      <c r="DZ60" s="115">
        <v>10.17036090909091</v>
      </c>
      <c r="EA60" s="115">
        <v>1.7992386363636361</v>
      </c>
      <c r="EB60" s="115">
        <v>3.3655581818181814</v>
      </c>
      <c r="EC60" s="115">
        <v>0.58471363636363638</v>
      </c>
      <c r="ED60" s="115">
        <v>0.67500545454545458</v>
      </c>
      <c r="EE60" s="115">
        <v>10.248427272727271</v>
      </c>
      <c r="EF60" s="115">
        <v>4.3372727272727269E-3</v>
      </c>
      <c r="EG60" s="115">
        <v>2.1896363636363637E-2</v>
      </c>
      <c r="EH60" s="115">
        <v>5.113636363636364E-4</v>
      </c>
      <c r="EI60" s="115">
        <v>3.0540909090909091E-3</v>
      </c>
      <c r="EJ60" s="115">
        <v>3.5427272727272724E-2</v>
      </c>
      <c r="EK60" s="115">
        <v>0.71232272727272727</v>
      </c>
      <c r="EL60" s="115">
        <v>5.0577272727272728E-2</v>
      </c>
      <c r="EM60" s="115">
        <v>2.9772727272727273E-3</v>
      </c>
      <c r="EN60" s="115">
        <v>0.20137727272727268</v>
      </c>
      <c r="EO60" s="115">
        <v>0.44949999999999996</v>
      </c>
      <c r="EP60" s="115">
        <v>0.42803181818181812</v>
      </c>
      <c r="EQ60" s="115">
        <v>0.60968181818181821</v>
      </c>
      <c r="ER60" s="115">
        <v>0.18116363636363639</v>
      </c>
      <c r="ES60" s="115">
        <v>1.869754545454545</v>
      </c>
      <c r="ET60" s="115">
        <v>-0.38169999999999998</v>
      </c>
      <c r="EU60" s="115">
        <v>0</v>
      </c>
      <c r="EV60" s="115">
        <v>5.9999999999999995E-4</v>
      </c>
      <c r="EW60" s="115">
        <v>1.0899999999999998E-3</v>
      </c>
      <c r="EX60" s="115">
        <v>4.3661818181818184E-2</v>
      </c>
      <c r="EY60" s="115">
        <v>2.7431818181818187E-3</v>
      </c>
      <c r="EZ60" s="115">
        <v>0</v>
      </c>
      <c r="FA60" s="115">
        <v>8.2272727272727283E-4</v>
      </c>
      <c r="FB60" s="115">
        <v>1.8881818181818186E-3</v>
      </c>
      <c r="FC60" s="115">
        <v>1.394759090909091</v>
      </c>
      <c r="FD60" s="115">
        <v>2.0186363636363641E-2</v>
      </c>
      <c r="FE60" s="115">
        <v>0</v>
      </c>
      <c r="FF60" s="115">
        <v>4.599681818181818E-2</v>
      </c>
      <c r="FG60" s="115">
        <v>1.509090909090909E-4</v>
      </c>
      <c r="FH60" s="115">
        <v>1.9127272727272728E-3</v>
      </c>
      <c r="FI60" s="115">
        <v>0.17023727272727268</v>
      </c>
      <c r="FJ60" s="115">
        <v>0.30638590909090913</v>
      </c>
      <c r="FK60" s="115">
        <v>3.7409090909090904E-4</v>
      </c>
      <c r="FL60" s="115">
        <v>7.9207045454545462</v>
      </c>
      <c r="FM60" s="115">
        <v>2.4655422727272729</v>
      </c>
      <c r="FN60" s="115">
        <v>1.6917727272727272E-2</v>
      </c>
      <c r="FO60" s="115">
        <v>4.2568181818181819E-3</v>
      </c>
      <c r="FP60" s="115">
        <v>8.7313636363636361E-3</v>
      </c>
      <c r="FQ60" s="115">
        <v>3.8636363636363636E-5</v>
      </c>
      <c r="FR60" s="116">
        <v>28.406947727272726</v>
      </c>
    </row>
    <row r="61" spans="1:174" x14ac:dyDescent="0.2">
      <c r="A61" s="2" t="s">
        <v>1</v>
      </c>
      <c r="B61" s="21">
        <v>2002</v>
      </c>
      <c r="C61" s="20"/>
      <c r="D61" s="15"/>
      <c r="E61" s="15"/>
      <c r="F61" s="15"/>
      <c r="G61" s="42">
        <f>G59</f>
        <v>5.5172266928999996</v>
      </c>
      <c r="H61" s="104">
        <f>H59</f>
        <v>10.681987469999999</v>
      </c>
      <c r="I61" s="38">
        <f>Tracking!S25</f>
        <v>14.832330000000001</v>
      </c>
      <c r="J61" s="41"/>
      <c r="K61" s="40"/>
      <c r="L61" s="41"/>
      <c r="M61" s="108">
        <v>44.478603636363644</v>
      </c>
      <c r="N61" s="108">
        <v>32.478603636363637</v>
      </c>
      <c r="O61" s="108">
        <v>16.345109545454548</v>
      </c>
      <c r="P61" s="108">
        <v>3.6266959090909086</v>
      </c>
      <c r="Q61" s="108">
        <v>4.3113277272727286</v>
      </c>
      <c r="R61" s="108">
        <v>2.050636363636364</v>
      </c>
      <c r="S61" s="108">
        <v>0.23342727272727276</v>
      </c>
      <c r="T61" s="108">
        <v>3.9048709090909095</v>
      </c>
      <c r="U61" s="108">
        <v>2.006533181818182</v>
      </c>
      <c r="V61" s="110">
        <v>12</v>
      </c>
      <c r="W61" s="38">
        <f>Tracking!R25</f>
        <v>26.532768636363638</v>
      </c>
      <c r="X61" s="41"/>
      <c r="Y61" s="40"/>
      <c r="Z61" s="41"/>
      <c r="AA61" s="108">
        <v>155.81272454545456</v>
      </c>
      <c r="AB61" s="108">
        <v>143.81272454545456</v>
      </c>
      <c r="AC61" s="108">
        <v>111.51460772727272</v>
      </c>
      <c r="AD61" s="108">
        <v>9.971791818181817</v>
      </c>
      <c r="AE61" s="108">
        <v>13.107415454545457</v>
      </c>
      <c r="AF61" s="108">
        <v>4.7817272727272728</v>
      </c>
      <c r="AG61" s="108">
        <v>0.97963545454545442</v>
      </c>
      <c r="AH61" s="108">
        <v>3.4526236363636356</v>
      </c>
      <c r="AI61" s="108">
        <v>4.9218181818181817E-3</v>
      </c>
      <c r="AJ61" s="110">
        <v>12</v>
      </c>
      <c r="AK61" s="38">
        <f t="shared" si="525"/>
        <v>14.832330000000001</v>
      </c>
      <c r="AL61" s="121">
        <f t="shared" si="516"/>
        <v>1</v>
      </c>
      <c r="AM61" s="121">
        <f t="shared" si="517"/>
        <v>0.36748252438598467</v>
      </c>
      <c r="AN61" s="121">
        <f t="shared" si="518"/>
        <v>8.1537989338448788E-2</v>
      </c>
      <c r="AO61" s="121">
        <f t="shared" si="519"/>
        <v>9.6930374939828076E-2</v>
      </c>
      <c r="AP61" s="121">
        <f t="shared" si="520"/>
        <v>4.6103883575154748E-2</v>
      </c>
      <c r="AQ61" s="121">
        <f t="shared" si="521"/>
        <v>5.2480800574511164E-3</v>
      </c>
      <c r="AR61" s="121">
        <f t="shared" si="522"/>
        <v>8.779212002731282E-2</v>
      </c>
      <c r="AS61" s="121">
        <f t="shared" si="523"/>
        <v>4.5112324078846161E-2</v>
      </c>
      <c r="AT61" s="122">
        <f t="shared" si="524"/>
        <v>0.26979264228046396</v>
      </c>
      <c r="AU61" s="38">
        <f t="shared" si="526"/>
        <v>26.532768636363638</v>
      </c>
      <c r="AV61" s="121">
        <f t="shared" ref="AV61:AV75" si="545">AA61/AA61</f>
        <v>1</v>
      </c>
      <c r="AW61" s="121">
        <f t="shared" ref="AW61:AW75" si="546">AC61/AA61</f>
        <v>0.71569641088421543</v>
      </c>
      <c r="AX61" s="121">
        <f t="shared" ref="AX61:AX75" si="547">AD61/AA61</f>
        <v>6.3998571665260823E-2</v>
      </c>
      <c r="AY61" s="121">
        <f t="shared" ref="AY61:AY75" si="548">AE61/AA61</f>
        <v>8.4122882086704598E-2</v>
      </c>
      <c r="AZ61" s="121">
        <f t="shared" ref="AZ61:AZ75" si="549">AF61/AA61</f>
        <v>3.0688939473183532E-2</v>
      </c>
      <c r="BA61" s="121">
        <f t="shared" ref="BA61:BA75" si="550">AG61/AA61</f>
        <v>6.2872622079056814E-3</v>
      </c>
      <c r="BB61" s="121">
        <f t="shared" ref="BB61:BB75" si="551">AH61/AA61</f>
        <v>2.2158804079935184E-2</v>
      </c>
      <c r="BC61" s="121">
        <f t="shared" ref="BC61:BC75" si="552">AI61/AA61</f>
        <v>3.1588037473681178E-5</v>
      </c>
      <c r="BD61" s="122">
        <f t="shared" ref="BD61:BD75" si="553">AJ61/AA61</f>
        <v>7.7015532813555887E-2</v>
      </c>
      <c r="BE61" s="38">
        <f t="shared" si="527"/>
        <v>14.832330000000001</v>
      </c>
      <c r="BF61" s="123">
        <f t="shared" ref="BF61:BF75" si="554">BE61</f>
        <v>14.832330000000001</v>
      </c>
      <c r="BG61" s="123">
        <f t="shared" si="528"/>
        <v>5.4506220709259718</v>
      </c>
      <c r="BH61" s="123">
        <f t="shared" si="529"/>
        <v>1.2093983654043541</v>
      </c>
      <c r="BI61" s="123">
        <f t="shared" si="530"/>
        <v>1.4377033081312602</v>
      </c>
      <c r="BJ61" s="123">
        <f t="shared" si="531"/>
        <v>0.6838280154682751</v>
      </c>
      <c r="BK61" s="123">
        <f t="shared" si="532"/>
        <v>7.7841255278533916E-2</v>
      </c>
      <c r="BL61" s="123">
        <f t="shared" si="533"/>
        <v>1.3021616956447128</v>
      </c>
      <c r="BM61" s="123">
        <f t="shared" si="534"/>
        <v>0.66912087780439233</v>
      </c>
      <c r="BN61" s="124">
        <f t="shared" si="535"/>
        <v>4.0016535018757944</v>
      </c>
      <c r="BO61" s="38">
        <f t="shared" si="536"/>
        <v>26.532768636363638</v>
      </c>
      <c r="BP61" s="123">
        <f t="shared" ref="BP61:BP75" si="555">BO61</f>
        <v>26.532768636363638</v>
      </c>
      <c r="BQ61" s="123">
        <f t="shared" si="537"/>
        <v>18.989407283866736</v>
      </c>
      <c r="BR61" s="123">
        <f t="shared" si="538"/>
        <v>1.698059295052103</v>
      </c>
      <c r="BS61" s="123">
        <f t="shared" si="539"/>
        <v>2.2320129674306322</v>
      </c>
      <c r="BT61" s="123">
        <f t="shared" si="540"/>
        <v>0.81426253073734611</v>
      </c>
      <c r="BU61" s="123">
        <f t="shared" si="541"/>
        <v>0.16681847351851425</v>
      </c>
      <c r="BV61" s="123">
        <f t="shared" si="542"/>
        <v>0.58793442191143086</v>
      </c>
      <c r="BW61" s="123">
        <f t="shared" si="543"/>
        <v>8.3811808996596729E-4</v>
      </c>
      <c r="BX61" s="124">
        <f t="shared" si="544"/>
        <v>2.0434353135483501</v>
      </c>
      <c r="BY61" s="114">
        <v>10.847959090909091</v>
      </c>
      <c r="BZ61" s="115">
        <v>4.3398409090909089</v>
      </c>
      <c r="CA61" s="115">
        <v>10.839058181818181</v>
      </c>
      <c r="CB61" s="115">
        <v>4.5881595454545456</v>
      </c>
      <c r="CC61" s="115">
        <v>1.9874886363636364</v>
      </c>
      <c r="CD61" s="115">
        <v>0.42642636363636366</v>
      </c>
      <c r="CE61" s="115">
        <v>1.4051127272727273</v>
      </c>
      <c r="CF61" s="115">
        <v>0.20506363636363636</v>
      </c>
      <c r="CG61" s="115">
        <v>0.23342727272727276</v>
      </c>
      <c r="CH61" s="115">
        <v>6.5081181818181815</v>
      </c>
      <c r="CI61" s="115">
        <v>0.33063863636363638</v>
      </c>
      <c r="CJ61" s="115">
        <v>7.3413636363636355E-3</v>
      </c>
      <c r="CK61" s="115">
        <v>2.1772727272727276E-4</v>
      </c>
      <c r="CL61" s="115">
        <v>2.0090909090909092E-3</v>
      </c>
      <c r="CM61" s="115">
        <v>1.6843636363636363E-2</v>
      </c>
      <c r="CN61" s="115">
        <v>0.26031363636363641</v>
      </c>
      <c r="CO61" s="115">
        <v>5.2677272727272732E-2</v>
      </c>
      <c r="CP61" s="115">
        <v>2.340909090909091E-3</v>
      </c>
      <c r="CQ61" s="115">
        <v>3.4231818181818183E-2</v>
      </c>
      <c r="CR61" s="115">
        <v>0.1199409090909091</v>
      </c>
      <c r="CS61" s="115">
        <v>0.28395909090909088</v>
      </c>
      <c r="CT61" s="115">
        <v>0.23179545454545455</v>
      </c>
      <c r="CU61" s="115">
        <v>0.11069090909090909</v>
      </c>
      <c r="CV61" s="115">
        <v>0.78061818181818188</v>
      </c>
      <c r="CW61" s="115">
        <v>0.13359545454545452</v>
      </c>
      <c r="CX61" s="115">
        <v>7.4012272727272718E-2</v>
      </c>
      <c r="CY61" s="115">
        <v>7.9090909090909095E-5</v>
      </c>
      <c r="CZ61" s="115">
        <v>5.0999999999999993E-4</v>
      </c>
      <c r="DA61" s="115">
        <v>1.6032272727272728E-2</v>
      </c>
      <c r="DB61" s="115">
        <v>1.1372727272727272E-3</v>
      </c>
      <c r="DC61" s="115">
        <v>9.4795454545454558E-3</v>
      </c>
      <c r="DD61" s="115">
        <v>5.0863636363636367E-4</v>
      </c>
      <c r="DE61" s="115">
        <v>5.4772727272727275E-4</v>
      </c>
      <c r="DF61" s="115">
        <v>0.33056363636363634</v>
      </c>
      <c r="DG61" s="115">
        <v>1.0990909090909091E-2</v>
      </c>
      <c r="DH61" s="115">
        <v>0</v>
      </c>
      <c r="DI61" s="115">
        <v>2.3265000000000001E-2</v>
      </c>
      <c r="DJ61" s="115">
        <v>6.8181818181818184E-5</v>
      </c>
      <c r="DK61" s="115">
        <v>4.6227272727272729E-4</v>
      </c>
      <c r="DL61" s="115">
        <v>5.7104999999999989E-2</v>
      </c>
      <c r="DM61" s="115">
        <v>7.3510454545454559E-2</v>
      </c>
      <c r="DN61" s="115">
        <v>3.0409090909090908E-4</v>
      </c>
      <c r="DO61" s="115">
        <v>1.3242590909090906</v>
      </c>
      <c r="DP61" s="115">
        <v>0.48181545454545455</v>
      </c>
      <c r="DQ61" s="115">
        <v>1.3172727272727273E-3</v>
      </c>
      <c r="DR61" s="115">
        <v>1.5277272727272728E-3</v>
      </c>
      <c r="DS61" s="115">
        <v>2.9654545454545459E-3</v>
      </c>
      <c r="DT61" s="115">
        <v>4.4545454545454547E-5</v>
      </c>
      <c r="DU61" s="116">
        <v>93.983942727272719</v>
      </c>
      <c r="DV61" s="114">
        <v>22.517400000000006</v>
      </c>
      <c r="DW61" s="115">
        <v>16.763027272727275</v>
      </c>
      <c r="DX61" s="115">
        <v>20.685204761904767</v>
      </c>
      <c r="DY61" s="115">
        <v>16.42273590909091</v>
      </c>
      <c r="DZ61" s="115">
        <v>10.255184999999997</v>
      </c>
      <c r="EA61" s="115">
        <v>1.0840750000000001</v>
      </c>
      <c r="EB61" s="115">
        <v>3.6248972727272726</v>
      </c>
      <c r="EC61" s="115">
        <v>0.47817272727272725</v>
      </c>
      <c r="ED61" s="115">
        <v>0.97963545454545442</v>
      </c>
      <c r="EE61" s="115">
        <v>5.7543727272727274</v>
      </c>
      <c r="EF61" s="115">
        <v>7.7045454545454542E-4</v>
      </c>
      <c r="EG61" s="115">
        <v>7.353227272727271E-2</v>
      </c>
      <c r="EH61" s="115">
        <v>4.6999999999999999E-4</v>
      </c>
      <c r="EI61" s="115">
        <v>3.5431818181818177E-3</v>
      </c>
      <c r="EJ61" s="115">
        <v>3.5870909090909092E-2</v>
      </c>
      <c r="EK61" s="115">
        <v>0.5791409090909091</v>
      </c>
      <c r="EL61" s="115">
        <v>6.0354545454545459E-2</v>
      </c>
      <c r="EM61" s="115">
        <v>2.4227272727272726E-3</v>
      </c>
      <c r="EN61" s="115">
        <v>0.14818636363636364</v>
      </c>
      <c r="EO61" s="115">
        <v>0.43120909090909082</v>
      </c>
      <c r="EP61" s="115">
        <v>0.59271363636363639</v>
      </c>
      <c r="EQ61" s="115">
        <v>0.6779772727272726</v>
      </c>
      <c r="ER61" s="115">
        <v>0.16374545454545456</v>
      </c>
      <c r="ES61" s="115">
        <v>2.0138318181818176</v>
      </c>
      <c r="ET61" s="115">
        <v>-0.34247272727272726</v>
      </c>
      <c r="EU61" s="115">
        <v>0</v>
      </c>
      <c r="EV61" s="115">
        <v>1.6636363636363637E-4</v>
      </c>
      <c r="EW61" s="115">
        <v>1.1299999999999999E-3</v>
      </c>
      <c r="EX61" s="115">
        <v>5.1716363636363623E-2</v>
      </c>
      <c r="EY61" s="115">
        <v>2.2572727272727271E-3</v>
      </c>
      <c r="EZ61" s="115">
        <v>2.4882727272727275E-2</v>
      </c>
      <c r="FA61" s="115">
        <v>1.3018181818181818E-3</v>
      </c>
      <c r="FB61" s="115">
        <v>1.3440909090909091E-3</v>
      </c>
      <c r="FC61" s="115">
        <v>0.84036818181818174</v>
      </c>
      <c r="FD61" s="115">
        <v>2.2763636363636361E-2</v>
      </c>
      <c r="FE61" s="115">
        <v>0</v>
      </c>
      <c r="FF61" s="115">
        <v>5.4128636363636358E-2</v>
      </c>
      <c r="FG61" s="115">
        <v>1.8000000000000001E-4</v>
      </c>
      <c r="FH61" s="115">
        <v>1.8277272727272732E-3</v>
      </c>
      <c r="FI61" s="115">
        <v>0.24735681818181818</v>
      </c>
      <c r="FJ61" s="115">
        <v>8.9366363636363647E-2</v>
      </c>
      <c r="FK61" s="115">
        <v>7.563636363636365E-4</v>
      </c>
      <c r="FL61" s="115">
        <v>7.6308409090909075</v>
      </c>
      <c r="FM61" s="115">
        <v>2.4861054545454544</v>
      </c>
      <c r="FN61" s="115">
        <v>4.8390909090909101E-3</v>
      </c>
      <c r="FO61" s="115">
        <v>4.007727272727273E-3</v>
      </c>
      <c r="FP61" s="115">
        <v>6.7695454545454534E-3</v>
      </c>
      <c r="FQ61" s="115">
        <v>6.7272727272727273E-5</v>
      </c>
      <c r="FR61" s="116">
        <v>30.502083636363633</v>
      </c>
    </row>
    <row r="62" spans="1:174" x14ac:dyDescent="0.2">
      <c r="A62" s="2" t="s">
        <v>1</v>
      </c>
      <c r="B62" s="21">
        <v>2003</v>
      </c>
      <c r="C62" s="20"/>
      <c r="D62" s="15"/>
      <c r="E62" s="15"/>
      <c r="F62" s="15"/>
      <c r="G62" s="42">
        <f>G59</f>
        <v>5.5172266928999996</v>
      </c>
      <c r="H62" s="104">
        <f>H59</f>
        <v>10.681987469999999</v>
      </c>
      <c r="I62" s="38">
        <f>Tracking!S26</f>
        <v>14.386653043478262</v>
      </c>
      <c r="J62" s="41"/>
      <c r="K62" s="40"/>
      <c r="L62" s="41"/>
      <c r="M62" s="108">
        <v>42.626021739130437</v>
      </c>
      <c r="N62" s="108">
        <v>30.626021739130437</v>
      </c>
      <c r="O62" s="108">
        <v>15.105755652173912</v>
      </c>
      <c r="P62" s="108">
        <v>3.9268234782608689</v>
      </c>
      <c r="Q62" s="108">
        <v>4.0418013043478256</v>
      </c>
      <c r="R62" s="108">
        <v>1.9022173913043476</v>
      </c>
      <c r="S62" s="108">
        <v>0.19056869565217391</v>
      </c>
      <c r="T62" s="108">
        <v>2.8310660869565223</v>
      </c>
      <c r="U62" s="108">
        <v>2.6277873913043481</v>
      </c>
      <c r="V62" s="110">
        <v>12</v>
      </c>
      <c r="W62" s="38">
        <f>Tracking!R26</f>
        <v>28.492539166666671</v>
      </c>
      <c r="X62" s="41"/>
      <c r="Y62" s="40"/>
      <c r="Z62" s="41"/>
      <c r="AA62" s="108">
        <v>186.71730249999996</v>
      </c>
      <c r="AB62" s="108">
        <v>174.71730249999999</v>
      </c>
      <c r="AC62" s="108">
        <v>138.16855416666667</v>
      </c>
      <c r="AD62" s="108">
        <v>14.105485000000002</v>
      </c>
      <c r="AE62" s="108">
        <v>12.725255833333334</v>
      </c>
      <c r="AF62" s="108">
        <v>5.8169999999999993</v>
      </c>
      <c r="AG62" s="108">
        <v>0.69773708333333351</v>
      </c>
      <c r="AH62" s="108">
        <v>3.0297587499999996</v>
      </c>
      <c r="AI62" s="108">
        <v>0.17351208333333334</v>
      </c>
      <c r="AJ62" s="110">
        <v>12</v>
      </c>
      <c r="AK62" s="38">
        <f t="shared" si="525"/>
        <v>14.386653043478262</v>
      </c>
      <c r="AL62" s="121">
        <f t="shared" si="516"/>
        <v>1</v>
      </c>
      <c r="AM62" s="121">
        <f t="shared" si="517"/>
        <v>0.35437873476958598</v>
      </c>
      <c r="AN62" s="121">
        <f t="shared" si="518"/>
        <v>9.2122682766242484E-2</v>
      </c>
      <c r="AO62" s="121">
        <f t="shared" si="519"/>
        <v>9.4820045114308096E-2</v>
      </c>
      <c r="AP62" s="121">
        <f t="shared" si="520"/>
        <v>4.4625731271518664E-2</v>
      </c>
      <c r="AQ62" s="121">
        <f t="shared" si="521"/>
        <v>4.4707126744889959E-3</v>
      </c>
      <c r="AR62" s="121">
        <f t="shared" si="522"/>
        <v>6.6416380686016976E-2</v>
      </c>
      <c r="AS62" s="121">
        <f t="shared" si="523"/>
        <v>6.164749334071809E-2</v>
      </c>
      <c r="AT62" s="122">
        <f t="shared" si="524"/>
        <v>0.28151817857738459</v>
      </c>
      <c r="AU62" s="38">
        <f t="shared" si="526"/>
        <v>28.492539166666671</v>
      </c>
      <c r="AV62" s="121">
        <f t="shared" si="545"/>
        <v>1</v>
      </c>
      <c r="AW62" s="121">
        <f t="shared" si="546"/>
        <v>0.73998795139334606</v>
      </c>
      <c r="AX62" s="121">
        <f t="shared" si="547"/>
        <v>7.5544605728223843E-2</v>
      </c>
      <c r="AY62" s="121">
        <f t="shared" si="548"/>
        <v>6.8152526107393488E-2</v>
      </c>
      <c r="AZ62" s="121">
        <f t="shared" si="549"/>
        <v>3.1154049046954287E-2</v>
      </c>
      <c r="BA62" s="121">
        <f t="shared" si="550"/>
        <v>3.7368635578555109E-3</v>
      </c>
      <c r="BB62" s="121">
        <f t="shared" si="551"/>
        <v>1.622644880487174E-2</v>
      </c>
      <c r="BC62" s="121">
        <f t="shared" si="552"/>
        <v>9.2927693904175477E-4</v>
      </c>
      <c r="BD62" s="122">
        <f t="shared" si="553"/>
        <v>6.426828065385104E-2</v>
      </c>
      <c r="BE62" s="38">
        <f t="shared" si="527"/>
        <v>14.386653043478262</v>
      </c>
      <c r="BF62" s="123">
        <f t="shared" si="554"/>
        <v>14.386653043478262</v>
      </c>
      <c r="BG62" s="123">
        <f t="shared" si="528"/>
        <v>5.0983239031168397</v>
      </c>
      <c r="BH62" s="123">
        <f t="shared" si="529"/>
        <v>1.3253370743923449</v>
      </c>
      <c r="BI62" s="123">
        <f t="shared" si="530"/>
        <v>1.3641430906265066</v>
      </c>
      <c r="BJ62" s="123">
        <f t="shared" si="531"/>
        <v>0.64201491261483701</v>
      </c>
      <c r="BK62" s="123">
        <f t="shared" si="532"/>
        <v>6.4318592104953956E-2</v>
      </c>
      <c r="BL62" s="123">
        <f t="shared" si="533"/>
        <v>0.95550942533329697</v>
      </c>
      <c r="BM62" s="123">
        <f t="shared" si="534"/>
        <v>0.88690109769304781</v>
      </c>
      <c r="BN62" s="124">
        <f t="shared" si="535"/>
        <v>4.0501043606247871</v>
      </c>
      <c r="BO62" s="38">
        <f t="shared" si="536"/>
        <v>28.492539166666671</v>
      </c>
      <c r="BP62" s="123">
        <f t="shared" si="555"/>
        <v>28.492539166666671</v>
      </c>
      <c r="BQ62" s="123">
        <f t="shared" si="537"/>
        <v>21.084135687936346</v>
      </c>
      <c r="BR62" s="123">
        <f t="shared" si="538"/>
        <v>2.1524576375418092</v>
      </c>
      <c r="BS62" s="123">
        <f t="shared" si="539"/>
        <v>1.9418385194221817</v>
      </c>
      <c r="BT62" s="123">
        <f t="shared" si="540"/>
        <v>0.88765796267059949</v>
      </c>
      <c r="BU62" s="123">
        <f t="shared" si="541"/>
        <v>0.10647273128268751</v>
      </c>
      <c r="BV62" s="123">
        <f t="shared" si="542"/>
        <v>0.46233272810871962</v>
      </c>
      <c r="BW62" s="123">
        <f t="shared" si="543"/>
        <v>2.6477459582327313E-2</v>
      </c>
      <c r="BX62" s="124">
        <f t="shared" si="544"/>
        <v>1.8311665037041767</v>
      </c>
      <c r="BY62" s="114">
        <v>8.8963826086956495</v>
      </c>
      <c r="BZ62" s="115">
        <v>4.1779391304347824</v>
      </c>
      <c r="CA62" s="115">
        <v>9.128338695652177</v>
      </c>
      <c r="CB62" s="115">
        <v>4.4866617391304349</v>
      </c>
      <c r="CC62" s="115">
        <v>1.9049600000000002</v>
      </c>
      <c r="CD62" s="115">
        <v>0.46946956521739125</v>
      </c>
      <c r="CE62" s="115">
        <v>1.3134521739130436</v>
      </c>
      <c r="CF62" s="115">
        <v>0.19022173913043477</v>
      </c>
      <c r="CG62" s="115">
        <v>0.19056869565217391</v>
      </c>
      <c r="CH62" s="115">
        <v>4.7184434782608689</v>
      </c>
      <c r="CI62" s="115">
        <v>0.41798565217391298</v>
      </c>
      <c r="CJ62" s="115">
        <v>6.3734782608695648E-3</v>
      </c>
      <c r="CK62" s="115">
        <v>2.1826086956521743E-4</v>
      </c>
      <c r="CL62" s="115">
        <v>1.75E-3</v>
      </c>
      <c r="CM62" s="115">
        <v>1.7208695652173915E-2</v>
      </c>
      <c r="CN62" s="115">
        <v>0.21853478260869569</v>
      </c>
      <c r="CO62" s="115">
        <v>5.172173913043477E-2</v>
      </c>
      <c r="CP62" s="115">
        <v>3.8913043478260869E-3</v>
      </c>
      <c r="CQ62" s="115">
        <v>2.3630434782608695E-2</v>
      </c>
      <c r="CR62" s="115">
        <v>0.10999565217391305</v>
      </c>
      <c r="CS62" s="115">
        <v>0.2806826086956522</v>
      </c>
      <c r="CT62" s="115">
        <v>0.23146086956521739</v>
      </c>
      <c r="CU62" s="115">
        <v>8.3926086956521748E-2</v>
      </c>
      <c r="CV62" s="115">
        <v>0.72969565217391297</v>
      </c>
      <c r="CW62" s="115">
        <v>0.2213086956521739</v>
      </c>
      <c r="CX62" s="115">
        <v>8.2639130434782618E-2</v>
      </c>
      <c r="CY62" s="115">
        <v>1.3521739130434784E-4</v>
      </c>
      <c r="CZ62" s="115">
        <v>6.1217391304347832E-4</v>
      </c>
      <c r="DA62" s="115">
        <v>1.5891304347826086E-2</v>
      </c>
      <c r="DB62" s="115">
        <v>1.1321739130434781E-3</v>
      </c>
      <c r="DC62" s="115">
        <v>1.1513913043478258E-2</v>
      </c>
      <c r="DD62" s="115">
        <v>4.6608695652173909E-4</v>
      </c>
      <c r="DE62" s="115">
        <v>6.9130434782608695E-4</v>
      </c>
      <c r="DF62" s="115">
        <v>0.36393043478260872</v>
      </c>
      <c r="DG62" s="115">
        <v>1.4604347826086958E-2</v>
      </c>
      <c r="DH62" s="115">
        <v>6.2304347826086959E-4</v>
      </c>
      <c r="DI62" s="115">
        <v>2.4594347826086951E-2</v>
      </c>
      <c r="DJ62" s="115">
        <v>4.2173913043478257E-5</v>
      </c>
      <c r="DK62" s="115">
        <v>4.5695652173913053E-4</v>
      </c>
      <c r="DL62" s="115">
        <v>4.1746521739130439E-2</v>
      </c>
      <c r="DM62" s="115">
        <v>8.5911304347826081E-2</v>
      </c>
      <c r="DN62" s="115">
        <v>2.2130434782608699E-4</v>
      </c>
      <c r="DO62" s="115">
        <v>1.343873913043478</v>
      </c>
      <c r="DP62" s="115">
        <v>0.46180869565217386</v>
      </c>
      <c r="DQ62" s="115">
        <v>9.6739130434782608E-4</v>
      </c>
      <c r="DR62" s="115">
        <v>1.5273913043478259E-3</v>
      </c>
      <c r="DS62" s="115">
        <v>3.837391304347825E-3</v>
      </c>
      <c r="DT62" s="115">
        <v>4.7826086956521743E-6</v>
      </c>
      <c r="DU62" s="116">
        <v>98.713696521739166</v>
      </c>
      <c r="DV62" s="114">
        <v>23.621790476190476</v>
      </c>
      <c r="DW62" s="115">
        <v>18.920937500000001</v>
      </c>
      <c r="DX62" s="115">
        <v>21.113066666666665</v>
      </c>
      <c r="DY62" s="115">
        <v>18.796674583333331</v>
      </c>
      <c r="DZ62" s="115">
        <v>12.371956249999998</v>
      </c>
      <c r="EA62" s="115">
        <v>1.5300633333333329</v>
      </c>
      <c r="EB62" s="115">
        <v>3.5870100000000007</v>
      </c>
      <c r="EC62" s="115">
        <v>0.58169999999999999</v>
      </c>
      <c r="ED62" s="115">
        <v>0.69773708333333351</v>
      </c>
      <c r="EE62" s="115">
        <v>5.0495979166666656</v>
      </c>
      <c r="EF62" s="115">
        <v>2.8208333333333325E-2</v>
      </c>
      <c r="EG62" s="115">
        <v>2.3715416666666666E-2</v>
      </c>
      <c r="EH62" s="115">
        <v>5.3624999999999994E-4</v>
      </c>
      <c r="EI62" s="115">
        <v>3.2087499999999998E-3</v>
      </c>
      <c r="EJ62" s="115">
        <v>3.1063750000000011E-2</v>
      </c>
      <c r="EK62" s="115">
        <v>0.52357083333333343</v>
      </c>
      <c r="EL62" s="115">
        <v>7.5245833333333317E-2</v>
      </c>
      <c r="EM62" s="115">
        <v>3.1083333333333332E-3</v>
      </c>
      <c r="EN62" s="115">
        <v>0.16884166666666667</v>
      </c>
      <c r="EO62" s="115">
        <v>0.47277916666666669</v>
      </c>
      <c r="EP62" s="115">
        <v>0.58210416666666664</v>
      </c>
      <c r="EQ62" s="115">
        <v>0.74883333333333324</v>
      </c>
      <c r="ER62" s="115">
        <v>2.0224999999999996E-2</v>
      </c>
      <c r="ES62" s="115">
        <v>1.9927833333333336</v>
      </c>
      <c r="ET62" s="115">
        <v>-0.26560416666666664</v>
      </c>
      <c r="EU62" s="115">
        <v>0</v>
      </c>
      <c r="EV62" s="115">
        <v>8.1666666666666682E-5</v>
      </c>
      <c r="EW62" s="115">
        <v>1.5979166666666665E-3</v>
      </c>
      <c r="EX62" s="115">
        <v>4.5486249999999999E-2</v>
      </c>
      <c r="EY62" s="115">
        <v>2.489166666666666E-3</v>
      </c>
      <c r="EZ62" s="115">
        <v>3.8511666666666666E-2</v>
      </c>
      <c r="FA62" s="115">
        <v>8.4708333333333348E-4</v>
      </c>
      <c r="FB62" s="115">
        <v>1.7433333333333335E-3</v>
      </c>
      <c r="FC62" s="115">
        <v>1.1860958333333331</v>
      </c>
      <c r="FD62" s="115">
        <v>2.4583333333333332E-2</v>
      </c>
      <c r="FE62" s="115">
        <v>0</v>
      </c>
      <c r="FF62" s="115">
        <v>6.1272083333333317E-2</v>
      </c>
      <c r="FG62" s="115">
        <v>1.2499999999999998E-4</v>
      </c>
      <c r="FH62" s="115">
        <v>1.9587500000000004E-3</v>
      </c>
      <c r="FI62" s="115">
        <v>0.18612083333333332</v>
      </c>
      <c r="FJ62" s="115">
        <v>0.43161791666666671</v>
      </c>
      <c r="FK62" s="115">
        <v>7.5416666666666655E-4</v>
      </c>
      <c r="FL62" s="115">
        <v>9.1510666666666669</v>
      </c>
      <c r="FM62" s="115">
        <v>2.9992620833333334</v>
      </c>
      <c r="FN62" s="115">
        <v>4.2883333333333332E-3</v>
      </c>
      <c r="FO62" s="115">
        <v>5.0537500000000001E-3</v>
      </c>
      <c r="FP62" s="115">
        <v>6.7287500000000012E-3</v>
      </c>
      <c r="FQ62" s="115">
        <v>1.2500000000000001E-5</v>
      </c>
      <c r="FR62" s="116">
        <v>24.585178333333335</v>
      </c>
    </row>
    <row r="63" spans="1:174" x14ac:dyDescent="0.2">
      <c r="A63" s="2" t="s">
        <v>1</v>
      </c>
      <c r="B63" s="21">
        <v>2004</v>
      </c>
      <c r="C63" s="38">
        <f>J63</f>
        <v>14.329750208695652</v>
      </c>
      <c r="D63" s="42">
        <f>Tracking!Y27</f>
        <v>27.430231932727274</v>
      </c>
      <c r="E63" s="42">
        <f>Tracking!AD27</f>
        <v>14.329750208695652</v>
      </c>
      <c r="F63" s="42">
        <f>Tracking!AE27</f>
        <v>27.430231932727274</v>
      </c>
      <c r="G63" s="42">
        <f>G59</f>
        <v>5.5172266928999996</v>
      </c>
      <c r="H63" s="104">
        <f>H59</f>
        <v>10.681987469999999</v>
      </c>
      <c r="I63" s="38">
        <f>Tracking!S27</f>
        <v>14.361585833333335</v>
      </c>
      <c r="J63" s="42">
        <f>Tracking!AG27</f>
        <v>14.329750208695652</v>
      </c>
      <c r="K63" s="40"/>
      <c r="L63" s="41"/>
      <c r="M63" s="108">
        <v>42.189543750000006</v>
      </c>
      <c r="N63" s="108">
        <v>30.189543749999999</v>
      </c>
      <c r="O63" s="108">
        <v>13.869555833333335</v>
      </c>
      <c r="P63" s="108">
        <v>4.411200833333333</v>
      </c>
      <c r="Q63" s="108">
        <v>5.3657595833333325</v>
      </c>
      <c r="R63" s="108">
        <v>2.7658333333333331</v>
      </c>
      <c r="S63" s="108">
        <v>0.28070666666666666</v>
      </c>
      <c r="T63" s="108">
        <v>2.2370208333333337</v>
      </c>
      <c r="U63" s="108">
        <v>1.25946625</v>
      </c>
      <c r="V63" s="110">
        <v>12</v>
      </c>
      <c r="W63" s="38">
        <f>Tracking!R27</f>
        <v>27.687370800000007</v>
      </c>
      <c r="X63" s="42">
        <f>Tracking!AF27</f>
        <v>27.430231932727274</v>
      </c>
      <c r="Y63" s="40"/>
      <c r="Z63" s="41"/>
      <c r="AA63" s="108">
        <v>170.0588736</v>
      </c>
      <c r="AB63" s="108">
        <v>158.05887359999997</v>
      </c>
      <c r="AC63" s="108">
        <v>124.43427200000001</v>
      </c>
      <c r="AD63" s="108">
        <v>10.083791999999997</v>
      </c>
      <c r="AE63" s="108">
        <v>13.96393</v>
      </c>
      <c r="AF63" s="108">
        <v>4.6505199999999993</v>
      </c>
      <c r="AG63" s="108">
        <v>1.0301332000000001</v>
      </c>
      <c r="AH63" s="108">
        <v>3.1954200000000004</v>
      </c>
      <c r="AI63" s="108">
        <v>0.70080719999999974</v>
      </c>
      <c r="AJ63" s="110">
        <v>12</v>
      </c>
      <c r="AK63" s="38">
        <f t="shared" si="525"/>
        <v>14.361585833333335</v>
      </c>
      <c r="AL63" s="121">
        <f t="shared" si="516"/>
        <v>1</v>
      </c>
      <c r="AM63" s="121">
        <f t="shared" si="517"/>
        <v>0.32874391615892584</v>
      </c>
      <c r="AN63" s="121">
        <f t="shared" si="518"/>
        <v>0.10455673233805313</v>
      </c>
      <c r="AO63" s="121">
        <f t="shared" si="519"/>
        <v>0.12718221403693972</v>
      </c>
      <c r="AP63" s="121">
        <f t="shared" si="520"/>
        <v>6.5557317939313645E-2</v>
      </c>
      <c r="AQ63" s="121">
        <f t="shared" si="521"/>
        <v>6.6534653308894017E-3</v>
      </c>
      <c r="AR63" s="121">
        <f t="shared" si="522"/>
        <v>5.3023110337222679E-2</v>
      </c>
      <c r="AS63" s="121">
        <f t="shared" si="523"/>
        <v>2.9852568623712595E-2</v>
      </c>
      <c r="AT63" s="122">
        <f t="shared" si="524"/>
        <v>0.28443066535887812</v>
      </c>
      <c r="AU63" s="38">
        <f t="shared" si="526"/>
        <v>27.687370800000007</v>
      </c>
      <c r="AV63" s="121">
        <f t="shared" si="545"/>
        <v>1</v>
      </c>
      <c r="AW63" s="121">
        <f t="shared" si="546"/>
        <v>0.73171290251330945</v>
      </c>
      <c r="AX63" s="121">
        <f t="shared" si="547"/>
        <v>5.9295888456361016E-2</v>
      </c>
      <c r="AY63" s="121">
        <f t="shared" si="548"/>
        <v>8.2112327950877362E-2</v>
      </c>
      <c r="AZ63" s="121">
        <f t="shared" si="549"/>
        <v>2.7346529478600518E-2</v>
      </c>
      <c r="BA63" s="121">
        <f t="shared" si="550"/>
        <v>6.0575092507257448E-3</v>
      </c>
      <c r="BB63" s="121">
        <f t="shared" si="551"/>
        <v>1.8790080942885892E-2</v>
      </c>
      <c r="BC63" s="121">
        <f t="shared" si="552"/>
        <v>4.1209681398242529E-3</v>
      </c>
      <c r="BD63" s="122">
        <f t="shared" si="553"/>
        <v>7.0563797971669034E-2</v>
      </c>
      <c r="BE63" s="38">
        <f t="shared" si="527"/>
        <v>14.361585833333335</v>
      </c>
      <c r="BF63" s="123">
        <f t="shared" si="554"/>
        <v>14.361585833333335</v>
      </c>
      <c r="BG63" s="123">
        <f t="shared" si="528"/>
        <v>4.7212839691025508</v>
      </c>
      <c r="BH63" s="123">
        <f t="shared" si="529"/>
        <v>1.5016004859258092</v>
      </c>
      <c r="BI63" s="123">
        <f t="shared" si="530"/>
        <v>1.8265382833648813</v>
      </c>
      <c r="BJ63" s="123">
        <f t="shared" si="531"/>
        <v>0.94150704858857615</v>
      </c>
      <c r="BK63" s="123">
        <f t="shared" si="532"/>
        <v>9.5554313438675723E-2</v>
      </c>
      <c r="BL63" s="123">
        <f t="shared" si="533"/>
        <v>0.7614959502583275</v>
      </c>
      <c r="BM63" s="123">
        <f t="shared" si="534"/>
        <v>0.428730226634922</v>
      </c>
      <c r="BN63" s="124">
        <f t="shared" si="535"/>
        <v>4.0848754141836388</v>
      </c>
      <c r="BO63" s="38">
        <f t="shared" si="536"/>
        <v>27.687370800000007</v>
      </c>
      <c r="BP63" s="123">
        <f t="shared" si="555"/>
        <v>27.687370800000007</v>
      </c>
      <c r="BQ63" s="123">
        <f t="shared" si="537"/>
        <v>20.259206451030256</v>
      </c>
      <c r="BR63" s="123">
        <f t="shared" si="538"/>
        <v>1.6417472506067075</v>
      </c>
      <c r="BS63" s="123">
        <f t="shared" si="539"/>
        <v>2.2734744712271464</v>
      </c>
      <c r="BT63" s="123">
        <f t="shared" si="540"/>
        <v>0.75715350176714336</v>
      </c>
      <c r="BU63" s="123">
        <f t="shared" si="541"/>
        <v>0.16771650474927391</v>
      </c>
      <c r="BV63" s="123">
        <f t="shared" si="542"/>
        <v>0.52024793842769546</v>
      </c>
      <c r="BW63" s="123">
        <f t="shared" si="543"/>
        <v>0.11409877294230036</v>
      </c>
      <c r="BX63" s="124">
        <f t="shared" si="544"/>
        <v>1.953726039497889</v>
      </c>
      <c r="BY63" s="114">
        <v>7.6571999999999987</v>
      </c>
      <c r="BZ63" s="115">
        <v>4.1643666666666661</v>
      </c>
      <c r="CA63" s="115">
        <v>8.1621230434782621</v>
      </c>
      <c r="CB63" s="115">
        <v>4.7578100000000001</v>
      </c>
      <c r="CC63" s="115">
        <v>1.7387808333333332</v>
      </c>
      <c r="CD63" s="115">
        <v>0.53582833333333335</v>
      </c>
      <c r="CE63" s="115">
        <v>1.725195</v>
      </c>
      <c r="CF63" s="115">
        <v>0.27658333333333335</v>
      </c>
      <c r="CG63" s="115">
        <v>0.28070666666666666</v>
      </c>
      <c r="CH63" s="115">
        <v>3.7283683333333335</v>
      </c>
      <c r="CI63" s="115">
        <v>0.20071666666666668</v>
      </c>
      <c r="CJ63" s="115">
        <v>1.5193750000000001E-2</v>
      </c>
      <c r="CK63" s="115">
        <v>3.0625000000000004E-4</v>
      </c>
      <c r="CL63" s="115">
        <v>1.9216666666666668E-3</v>
      </c>
      <c r="CM63" s="115">
        <v>1.8356666666666663E-2</v>
      </c>
      <c r="CN63" s="115">
        <v>0.3257666666666667</v>
      </c>
      <c r="CO63" s="115">
        <v>6.2762499999999985E-2</v>
      </c>
      <c r="CP63" s="115">
        <v>2.4124999999999997E-3</v>
      </c>
      <c r="CQ63" s="115">
        <v>5.7316666666666662E-2</v>
      </c>
      <c r="CR63" s="115">
        <v>0.16217083333333335</v>
      </c>
      <c r="CS63" s="115">
        <v>0.31632083333333338</v>
      </c>
      <c r="CT63" s="115">
        <v>0.30827499999999997</v>
      </c>
      <c r="CU63" s="115">
        <v>0.11435833333333335</v>
      </c>
      <c r="CV63" s="115">
        <v>0.95844166666666686</v>
      </c>
      <c r="CW63" s="115">
        <v>0.11261666666666664</v>
      </c>
      <c r="CX63" s="115">
        <v>2.1651666666666666E-2</v>
      </c>
      <c r="CY63" s="115">
        <v>1.1916666666666671E-4</v>
      </c>
      <c r="CZ63" s="115">
        <v>1.0441666666666668E-3</v>
      </c>
      <c r="DA63" s="115">
        <v>2.562625E-2</v>
      </c>
      <c r="DB63" s="115">
        <v>1.9999999999999996E-3</v>
      </c>
      <c r="DC63" s="115">
        <v>2.2752916666666664E-2</v>
      </c>
      <c r="DD63" s="115">
        <v>6.7666666666666689E-4</v>
      </c>
      <c r="DE63" s="115">
        <v>8.1458333333333307E-4</v>
      </c>
      <c r="DF63" s="115">
        <v>0.41537083333333324</v>
      </c>
      <c r="DG63" s="115">
        <v>1.3729166666666667E-2</v>
      </c>
      <c r="DH63" s="115">
        <v>0</v>
      </c>
      <c r="DI63" s="115">
        <v>2.7396249999999997E-2</v>
      </c>
      <c r="DJ63" s="115">
        <v>5.8333333333333333E-5</v>
      </c>
      <c r="DK63" s="115">
        <v>4.6416666666666671E-4</v>
      </c>
      <c r="DL63" s="115">
        <v>5.9082500000000003E-2</v>
      </c>
      <c r="DM63" s="115">
        <v>0.14879166666666668</v>
      </c>
      <c r="DN63" s="115">
        <v>2.4875E-4</v>
      </c>
      <c r="DO63" s="115">
        <v>1.2031541666666665</v>
      </c>
      <c r="DP63" s="115">
        <v>0.42152249999999997</v>
      </c>
      <c r="DQ63" s="115">
        <v>1.9220833333333332E-3</v>
      </c>
      <c r="DR63" s="115">
        <v>1.2604166666666666E-3</v>
      </c>
      <c r="DS63" s="115">
        <v>5.4183333333333332E-3</v>
      </c>
      <c r="DT63" s="115">
        <v>7.0000000000000007E-5</v>
      </c>
      <c r="DU63" s="116">
        <v>98.023451250000008</v>
      </c>
      <c r="DV63" s="114">
        <v>22.452611999999995</v>
      </c>
      <c r="DW63" s="115">
        <v>17.126912000000004</v>
      </c>
      <c r="DX63" s="115">
        <v>23.294716000000005</v>
      </c>
      <c r="DY63" s="115">
        <v>17.911928</v>
      </c>
      <c r="DZ63" s="115">
        <v>11.259685600000003</v>
      </c>
      <c r="EA63" s="115">
        <v>1.1327383999999996</v>
      </c>
      <c r="EB63" s="115">
        <v>3.9114504000000005</v>
      </c>
      <c r="EC63" s="115">
        <v>0.46505199999999997</v>
      </c>
      <c r="ED63" s="115">
        <v>1.0301332000000001</v>
      </c>
      <c r="EE63" s="115">
        <v>5.3256999999999994</v>
      </c>
      <c r="EF63" s="115">
        <v>0.11286919999999999</v>
      </c>
      <c r="EG63" s="115">
        <v>5.8219200000000006E-2</v>
      </c>
      <c r="EH63" s="115">
        <v>7.1279999999999987E-4</v>
      </c>
      <c r="EI63" s="115">
        <v>3.5839999999999999E-3</v>
      </c>
      <c r="EJ63" s="115">
        <v>3.4582400000000006E-2</v>
      </c>
      <c r="EK63" s="115">
        <v>0.52542400000000011</v>
      </c>
      <c r="EL63" s="115">
        <v>5.3739999999999996E-2</v>
      </c>
      <c r="EM63" s="115">
        <v>4.9119999999999997E-3</v>
      </c>
      <c r="EN63" s="115">
        <v>0.196768</v>
      </c>
      <c r="EO63" s="115">
        <v>0.55526799999999998</v>
      </c>
      <c r="EP63" s="115">
        <v>0.58641600000000005</v>
      </c>
      <c r="EQ63" s="115">
        <v>0.71555199999999997</v>
      </c>
      <c r="ER63" s="115">
        <v>0.119024</v>
      </c>
      <c r="ES63" s="115">
        <v>2.1730280000000004</v>
      </c>
      <c r="ET63" s="115">
        <v>6.3896000000000008E-2</v>
      </c>
      <c r="EU63" s="115">
        <v>0</v>
      </c>
      <c r="EV63" s="115">
        <v>7.039999999999999E-5</v>
      </c>
      <c r="EW63" s="115">
        <v>1.2251999999999999E-3</v>
      </c>
      <c r="EX63" s="115">
        <v>4.33336E-2</v>
      </c>
      <c r="EY63" s="115">
        <v>2.3800000000000002E-3</v>
      </c>
      <c r="EZ63" s="115">
        <v>3.58372E-2</v>
      </c>
      <c r="FA63" s="115">
        <v>9.3599999999999966E-4</v>
      </c>
      <c r="FB63" s="115">
        <v>1.2744E-3</v>
      </c>
      <c r="FC63" s="115">
        <v>0.87809199999999987</v>
      </c>
      <c r="FD63" s="115">
        <v>1.7788000000000005E-2</v>
      </c>
      <c r="FE63" s="115">
        <v>0</v>
      </c>
      <c r="FF63" s="115">
        <v>5.1005999999999982E-2</v>
      </c>
      <c r="FG63" s="115">
        <v>1.064E-4</v>
      </c>
      <c r="FH63" s="115">
        <v>1.6003999999999999E-3</v>
      </c>
      <c r="FI63" s="115">
        <v>0.29098360000000001</v>
      </c>
      <c r="FJ63" s="115">
        <v>0.20609159999999999</v>
      </c>
      <c r="FK63" s="115">
        <v>4.772E-4</v>
      </c>
      <c r="FL63" s="115">
        <v>8.2288199999999989</v>
      </c>
      <c r="FM63" s="115">
        <v>2.7296208000000002</v>
      </c>
      <c r="FN63" s="115">
        <v>3.7627999999999993E-3</v>
      </c>
      <c r="FO63" s="115">
        <v>3.5051999999999995E-3</v>
      </c>
      <c r="FP63" s="115">
        <v>7.2859999999999999E-3</v>
      </c>
      <c r="FQ63" s="115">
        <v>2.3999999999999999E-6</v>
      </c>
      <c r="FR63" s="116">
        <v>26.558826800000006</v>
      </c>
    </row>
    <row r="64" spans="1:174" x14ac:dyDescent="0.2">
      <c r="A64" s="2" t="s">
        <v>1</v>
      </c>
      <c r="B64" s="21">
        <v>2005</v>
      </c>
      <c r="C64" s="38">
        <f>C63</f>
        <v>14.329750208695652</v>
      </c>
      <c r="D64" s="104">
        <f>Tracking!Y28</f>
        <v>27.151094525015154</v>
      </c>
      <c r="E64" s="42">
        <f>Tracking!AD28</f>
        <v>14.168927283333332</v>
      </c>
      <c r="F64" s="42">
        <f>Tracking!AE28</f>
        <v>27.036055602196971</v>
      </c>
      <c r="G64" s="42">
        <f>G63</f>
        <v>5.5172266928999996</v>
      </c>
      <c r="H64" s="104">
        <f>H63</f>
        <v>10.681987469999999</v>
      </c>
      <c r="I64" s="38">
        <f>Tracking!S28</f>
        <v>14.609202916666668</v>
      </c>
      <c r="J64" s="42">
        <f>Tracking!AG28</f>
        <v>14.398853692028984</v>
      </c>
      <c r="K64" s="40"/>
      <c r="L64" s="41"/>
      <c r="M64" s="108">
        <v>43.721470833333335</v>
      </c>
      <c r="N64" s="108">
        <v>31.721470833333331</v>
      </c>
      <c r="O64" s="108">
        <v>15.754264583333336</v>
      </c>
      <c r="P64" s="108">
        <v>3.9352041666666673</v>
      </c>
      <c r="Q64" s="108">
        <v>3.3386845833333338</v>
      </c>
      <c r="R64" s="108">
        <v>2.187208333333333</v>
      </c>
      <c r="S64" s="108">
        <v>0.16780999999999999</v>
      </c>
      <c r="T64" s="108">
        <v>2.8512491666666668</v>
      </c>
      <c r="U64" s="108">
        <v>3.4870491666666665</v>
      </c>
      <c r="V64" s="110">
        <v>12</v>
      </c>
      <c r="W64" s="38">
        <f>Tracking!R28</f>
        <v>28.809123333333343</v>
      </c>
      <c r="X64" s="42">
        <f>Tracking!AF28</f>
        <v>27.718783932727273</v>
      </c>
      <c r="Y64" s="40"/>
      <c r="Z64" s="41"/>
      <c r="AA64" s="108">
        <v>191.40875916666675</v>
      </c>
      <c r="AB64" s="108">
        <v>179.40875916666673</v>
      </c>
      <c r="AC64" s="108">
        <v>148.16472583333334</v>
      </c>
      <c r="AD64" s="108">
        <v>8.8206579166666668</v>
      </c>
      <c r="AE64" s="108">
        <v>12.346787500000003</v>
      </c>
      <c r="AF64" s="108">
        <v>5.7591666666666663</v>
      </c>
      <c r="AG64" s="108">
        <v>0.60807833333333328</v>
      </c>
      <c r="AH64" s="108">
        <v>3.2587404166666665</v>
      </c>
      <c r="AI64" s="108">
        <v>0.4506012499999999</v>
      </c>
      <c r="AJ64" s="110">
        <v>12</v>
      </c>
      <c r="AK64" s="38">
        <f t="shared" si="525"/>
        <v>14.609202916666668</v>
      </c>
      <c r="AL64" s="121">
        <f t="shared" si="516"/>
        <v>1</v>
      </c>
      <c r="AM64" s="121">
        <f t="shared" si="517"/>
        <v>0.36033244726346797</v>
      </c>
      <c r="AN64" s="121">
        <f t="shared" si="518"/>
        <v>9.0006216434659836E-2</v>
      </c>
      <c r="AO64" s="121">
        <f t="shared" si="519"/>
        <v>7.6362586154990794E-2</v>
      </c>
      <c r="AP64" s="121">
        <f t="shared" si="520"/>
        <v>5.0025955020383282E-2</v>
      </c>
      <c r="AQ64" s="121">
        <f t="shared" si="521"/>
        <v>3.8381599887088273E-3</v>
      </c>
      <c r="AR64" s="121">
        <f t="shared" si="522"/>
        <v>6.5213935220424221E-2</v>
      </c>
      <c r="AS64" s="121">
        <f t="shared" si="523"/>
        <v>7.9755989453313025E-2</v>
      </c>
      <c r="AT64" s="122">
        <f t="shared" si="524"/>
        <v>0.27446469140400409</v>
      </c>
      <c r="AU64" s="38">
        <f t="shared" si="526"/>
        <v>28.809123333333343</v>
      </c>
      <c r="AV64" s="121">
        <f t="shared" si="545"/>
        <v>1</v>
      </c>
      <c r="AW64" s="121">
        <f t="shared" si="546"/>
        <v>0.7740749507932434</v>
      </c>
      <c r="AX64" s="121">
        <f t="shared" si="547"/>
        <v>4.6082833173722165E-2</v>
      </c>
      <c r="AY64" s="121">
        <f t="shared" si="548"/>
        <v>6.4504819704981176E-2</v>
      </c>
      <c r="AZ64" s="121">
        <f t="shared" si="549"/>
        <v>3.0088313051817785E-2</v>
      </c>
      <c r="BA64" s="121">
        <f t="shared" si="550"/>
        <v>3.1768574018279736E-3</v>
      </c>
      <c r="BB64" s="121">
        <f t="shared" si="551"/>
        <v>1.7025032871296968E-2</v>
      </c>
      <c r="BC64" s="121">
        <f t="shared" si="552"/>
        <v>2.3541307720805222E-3</v>
      </c>
      <c r="BD64" s="122">
        <f t="shared" si="553"/>
        <v>6.2693055700502986E-2</v>
      </c>
      <c r="BE64" s="38">
        <f t="shared" si="527"/>
        <v>14.609202916666668</v>
      </c>
      <c r="BF64" s="123">
        <f t="shared" si="554"/>
        <v>14.609202916666668</v>
      </c>
      <c r="BG64" s="123">
        <f t="shared" si="528"/>
        <v>5.2641698395310943</v>
      </c>
      <c r="BH64" s="123">
        <f t="shared" si="529"/>
        <v>1.3149190796553638</v>
      </c>
      <c r="BI64" s="123">
        <f t="shared" si="530"/>
        <v>1.1155965163797013</v>
      </c>
      <c r="BJ64" s="123">
        <f t="shared" si="531"/>
        <v>0.73083932799281892</v>
      </c>
      <c r="BK64" s="123">
        <f t="shared" si="532"/>
        <v>5.6072458101678303E-2</v>
      </c>
      <c r="BL64" s="123">
        <f t="shared" si="533"/>
        <v>0.95272361262953265</v>
      </c>
      <c r="BM64" s="123">
        <f t="shared" si="534"/>
        <v>1.1651714337429766</v>
      </c>
      <c r="BN64" s="124">
        <f t="shared" si="535"/>
        <v>4.0097103701813932</v>
      </c>
      <c r="BO64" s="38">
        <f t="shared" si="536"/>
        <v>28.809123333333343</v>
      </c>
      <c r="BP64" s="123">
        <f t="shared" si="555"/>
        <v>28.809123333333343</v>
      </c>
      <c r="BQ64" s="123">
        <f t="shared" si="537"/>
        <v>22.300420726646486</v>
      </c>
      <c r="BR64" s="123">
        <f t="shared" si="538"/>
        <v>1.3276060244511871</v>
      </c>
      <c r="BS64" s="123">
        <f t="shared" si="539"/>
        <v>1.8583273064752335</v>
      </c>
      <c r="BT64" s="123">
        <f t="shared" si="540"/>
        <v>0.86681792160176185</v>
      </c>
      <c r="BU64" s="123">
        <f t="shared" si="541"/>
        <v>9.1522476701675015E-2</v>
      </c>
      <c r="BV64" s="123">
        <f t="shared" si="542"/>
        <v>0.49047627174324865</v>
      </c>
      <c r="BW64" s="123">
        <f t="shared" si="543"/>
        <v>6.7820443755663012E-2</v>
      </c>
      <c r="BX64" s="124">
        <f t="shared" si="544"/>
        <v>1.8061319738193276</v>
      </c>
      <c r="BY64" s="114">
        <v>8.6954782608695638</v>
      </c>
      <c r="BZ64" s="115">
        <v>4.0073250000000007</v>
      </c>
      <c r="CA64" s="115">
        <v>8.9436495652173953</v>
      </c>
      <c r="CB64" s="115">
        <v>4.4702166666666665</v>
      </c>
      <c r="CC64" s="115">
        <v>1.9485483333333329</v>
      </c>
      <c r="CD64" s="115">
        <v>0.4719525</v>
      </c>
      <c r="CE64" s="115">
        <v>1.1000174999999999</v>
      </c>
      <c r="CF64" s="115">
        <v>0.21872083333333334</v>
      </c>
      <c r="CG64" s="115">
        <v>0.16780999999999999</v>
      </c>
      <c r="CH64" s="115">
        <v>4.7520820833333328</v>
      </c>
      <c r="CI64" s="115">
        <v>0.56316750000000015</v>
      </c>
      <c r="CJ64" s="115">
        <v>5.9045833333333337E-3</v>
      </c>
      <c r="CK64" s="115">
        <v>1.7000000000000001E-4</v>
      </c>
      <c r="CL64" s="115">
        <v>1.9437500000000004E-3</v>
      </c>
      <c r="CM64" s="115">
        <v>1.8930833333333334E-2</v>
      </c>
      <c r="CN64" s="115">
        <v>0.34801250000000011</v>
      </c>
      <c r="CO64" s="115">
        <v>6.0112499999999978E-2</v>
      </c>
      <c r="CP64" s="115">
        <v>6.5416666666666661E-4</v>
      </c>
      <c r="CQ64" s="115">
        <v>-2.5875000000000017E-3</v>
      </c>
      <c r="CR64" s="115">
        <v>0.15280833333333332</v>
      </c>
      <c r="CS64" s="115">
        <v>0.171875</v>
      </c>
      <c r="CT64" s="115">
        <v>0.14281249999999998</v>
      </c>
      <c r="CU64" s="115">
        <v>0.18205833333333332</v>
      </c>
      <c r="CV64" s="115">
        <v>0.6469666666666668</v>
      </c>
      <c r="CW64" s="115">
        <v>0.31287083333333332</v>
      </c>
      <c r="CX64" s="115">
        <v>0.13516416666666667</v>
      </c>
      <c r="CY64" s="115">
        <v>8.0833333333333338E-5</v>
      </c>
      <c r="CZ64" s="115">
        <v>6.7750000000000015E-4</v>
      </c>
      <c r="DA64" s="115">
        <v>1.6417916666666667E-2</v>
      </c>
      <c r="DB64" s="115">
        <v>1.0816666666666665E-3</v>
      </c>
      <c r="DC64" s="115">
        <v>2.0649999999999998E-2</v>
      </c>
      <c r="DD64" s="115">
        <v>5.1124999999999988E-4</v>
      </c>
      <c r="DE64" s="115">
        <v>8.0124999999999999E-4</v>
      </c>
      <c r="DF64" s="115">
        <v>0.36585416666666676</v>
      </c>
      <c r="DG64" s="115">
        <v>1.3158333333333333E-2</v>
      </c>
      <c r="DH64" s="115">
        <v>0</v>
      </c>
      <c r="DI64" s="115">
        <v>2.3160833333333339E-2</v>
      </c>
      <c r="DJ64" s="115">
        <v>6.7916666666666673E-5</v>
      </c>
      <c r="DK64" s="115">
        <v>4.0416666666666666E-4</v>
      </c>
      <c r="DL64" s="115">
        <v>3.2284583333333332E-2</v>
      </c>
      <c r="DM64" s="115">
        <v>0.18571833333333335</v>
      </c>
      <c r="DN64" s="115">
        <v>2.8708333333333326E-4</v>
      </c>
      <c r="DO64" s="115">
        <v>1.2154458333333331</v>
      </c>
      <c r="DP64" s="115">
        <v>0.47237541666666666</v>
      </c>
      <c r="DQ64" s="115">
        <v>1.1845833333333333E-3</v>
      </c>
      <c r="DR64" s="115">
        <v>1.4254166666666666E-3</v>
      </c>
      <c r="DS64" s="115">
        <v>3.4845833333333326E-3</v>
      </c>
      <c r="DT64" s="115">
        <v>9.1666666666666664E-6</v>
      </c>
      <c r="DU64" s="116">
        <v>96.881507916666678</v>
      </c>
      <c r="DV64" s="114">
        <v>23.347952173913036</v>
      </c>
      <c r="DW64" s="115">
        <v>17.940249999999999</v>
      </c>
      <c r="DX64" s="115">
        <v>23.349430434782608</v>
      </c>
      <c r="DY64" s="115">
        <v>18.608547083333328</v>
      </c>
      <c r="DZ64" s="115">
        <v>12.813941250000001</v>
      </c>
      <c r="EA64" s="115">
        <v>1.0037816666666666</v>
      </c>
      <c r="EB64" s="115">
        <v>3.5326649999999997</v>
      </c>
      <c r="EC64" s="115">
        <v>0.57591666666666674</v>
      </c>
      <c r="ED64" s="115">
        <v>0.60807833333333328</v>
      </c>
      <c r="EE64" s="115">
        <v>5.4312341666666653</v>
      </c>
      <c r="EF64" s="115">
        <v>7.4163750000000014E-2</v>
      </c>
      <c r="EG64" s="115">
        <v>3.2765833333333334E-2</v>
      </c>
      <c r="EH64" s="115">
        <v>5.750000000000001E-4</v>
      </c>
      <c r="EI64" s="115">
        <v>3.4812499999999995E-3</v>
      </c>
      <c r="EJ64" s="115">
        <v>3.4114166666666675E-2</v>
      </c>
      <c r="EK64" s="115">
        <v>1.0763374999999999</v>
      </c>
      <c r="EL64" s="115">
        <v>6.7350000000000007E-2</v>
      </c>
      <c r="EM64" s="115">
        <v>1.4083333333333333E-3</v>
      </c>
      <c r="EN64" s="115">
        <v>0.14163333333333331</v>
      </c>
      <c r="EO64" s="115">
        <v>0.61766666666666659</v>
      </c>
      <c r="EP64" s="115">
        <v>0.31219583333333339</v>
      </c>
      <c r="EQ64" s="115">
        <v>0.41068333333333334</v>
      </c>
      <c r="ER64" s="115">
        <v>0.55224583333333344</v>
      </c>
      <c r="ES64" s="115">
        <v>2.0344249999999997</v>
      </c>
      <c r="ET64" s="115">
        <v>4.2041666666666665E-2</v>
      </c>
      <c r="EU64" s="115">
        <v>0</v>
      </c>
      <c r="EV64" s="115">
        <v>1.6333333333333334E-4</v>
      </c>
      <c r="EW64" s="115">
        <v>1.1295833333333334E-3</v>
      </c>
      <c r="EX64" s="115">
        <v>4.8999999999999995E-2</v>
      </c>
      <c r="EY64" s="115">
        <v>2.284166666666667E-3</v>
      </c>
      <c r="EZ64" s="115">
        <v>8.470416666666666E-3</v>
      </c>
      <c r="FA64" s="115">
        <v>1.2191666666666666E-3</v>
      </c>
      <c r="FB64" s="115">
        <v>1.5175000000000004E-3</v>
      </c>
      <c r="FC64" s="115">
        <v>0.77812500000000007</v>
      </c>
      <c r="FD64" s="115">
        <v>1.6916666666666667E-2</v>
      </c>
      <c r="FE64" s="115">
        <v>0</v>
      </c>
      <c r="FF64" s="115">
        <v>4.2853333333333327E-2</v>
      </c>
      <c r="FG64" s="115">
        <v>1.2E-4</v>
      </c>
      <c r="FH64" s="115">
        <v>1.8720833333333335E-3</v>
      </c>
      <c r="FI64" s="115">
        <v>0.14183333333333334</v>
      </c>
      <c r="FJ64" s="115">
        <v>0.17208333333333334</v>
      </c>
      <c r="FK64" s="115">
        <v>4.0583333333333319E-4</v>
      </c>
      <c r="FL64" s="115">
        <v>8.7420291666666667</v>
      </c>
      <c r="FM64" s="115">
        <v>3.1064100000000003</v>
      </c>
      <c r="FN64" s="115">
        <v>4.3733333333333341E-3</v>
      </c>
      <c r="FO64" s="115">
        <v>3.9212499999999994E-3</v>
      </c>
      <c r="FP64" s="115">
        <v>7.3012500000000022E-3</v>
      </c>
      <c r="FQ64" s="115">
        <v>2.1250000000000002E-5</v>
      </c>
      <c r="FR64" s="116">
        <v>23.596100833333342</v>
      </c>
    </row>
    <row r="65" spans="1:174" x14ac:dyDescent="0.2">
      <c r="A65" s="2" t="s">
        <v>1</v>
      </c>
      <c r="B65" s="21">
        <v>2006</v>
      </c>
      <c r="C65" s="38">
        <f>C63</f>
        <v>14.329750208695652</v>
      </c>
      <c r="D65" s="104">
        <f>Tracking!Y29</f>
        <v>26.871957117303033</v>
      </c>
      <c r="E65" s="42">
        <f>Tracking!AD29</f>
        <v>14.008104357971014</v>
      </c>
      <c r="F65" s="42">
        <f>Tracking!AE29</f>
        <v>26.641879271666667</v>
      </c>
      <c r="G65" s="42">
        <f>G63</f>
        <v>5.5172266928999996</v>
      </c>
      <c r="H65" s="104">
        <f>H63</f>
        <v>10.681987469999999</v>
      </c>
      <c r="I65" s="38">
        <f>Tracking!S29</f>
        <v>15.349784500000004</v>
      </c>
      <c r="J65" s="42">
        <f>Tracking!AG29</f>
        <v>14.707911258695654</v>
      </c>
      <c r="K65" s="40"/>
      <c r="L65" s="41"/>
      <c r="M65" s="108">
        <v>46.555190499999995</v>
      </c>
      <c r="N65" s="108">
        <v>34.555190500000002</v>
      </c>
      <c r="O65" s="108">
        <v>16.150978500000001</v>
      </c>
      <c r="P65" s="108">
        <v>4.1794369999999983</v>
      </c>
      <c r="Q65" s="108">
        <v>3.9552795000000005</v>
      </c>
      <c r="R65" s="108">
        <v>2.0305999999999997</v>
      </c>
      <c r="S65" s="108">
        <v>0.25186050000000004</v>
      </c>
      <c r="T65" s="108">
        <v>5.3473650000000008</v>
      </c>
      <c r="U65" s="108">
        <v>2.639669</v>
      </c>
      <c r="V65" s="110">
        <v>12</v>
      </c>
      <c r="W65" s="38">
        <f>Tracking!R29</f>
        <v>26.883259523809524</v>
      </c>
      <c r="X65" s="42">
        <f>Tracking!AF29</f>
        <v>27.681012292034637</v>
      </c>
      <c r="Y65" s="40"/>
      <c r="Z65" s="41"/>
      <c r="AA65" s="108">
        <v>155.27985476190474</v>
      </c>
      <c r="AB65" s="108">
        <v>143.27985476190474</v>
      </c>
      <c r="AC65" s="108">
        <v>106.33022095238093</v>
      </c>
      <c r="AD65" s="108">
        <v>9.4833823809523832</v>
      </c>
      <c r="AE65" s="108">
        <v>11.306973809523811</v>
      </c>
      <c r="AF65" s="108">
        <v>5.7187142857142854</v>
      </c>
      <c r="AG65" s="108">
        <v>0.62766999999999995</v>
      </c>
      <c r="AH65" s="108">
        <v>8.9091257142857145</v>
      </c>
      <c r="AI65" s="108">
        <v>0.90376952380952402</v>
      </c>
      <c r="AJ65" s="110">
        <v>12</v>
      </c>
      <c r="AK65" s="38">
        <f t="shared" si="525"/>
        <v>15.349784500000004</v>
      </c>
      <c r="AL65" s="121">
        <f t="shared" si="516"/>
        <v>1</v>
      </c>
      <c r="AM65" s="121">
        <f t="shared" si="517"/>
        <v>0.34692111291006322</v>
      </c>
      <c r="AN65" s="121">
        <f t="shared" si="518"/>
        <v>8.9773813727601404E-2</v>
      </c>
      <c r="AO65" s="121">
        <f t="shared" si="519"/>
        <v>8.4958937070615165E-2</v>
      </c>
      <c r="AP65" s="121">
        <f t="shared" si="520"/>
        <v>4.361704845778689E-2</v>
      </c>
      <c r="AQ65" s="121">
        <f t="shared" si="521"/>
        <v>5.4099338289680093E-3</v>
      </c>
      <c r="AR65" s="121">
        <f t="shared" si="522"/>
        <v>0.11486076939154617</v>
      </c>
      <c r="AS65" s="121">
        <f t="shared" si="523"/>
        <v>5.6699778728217222E-2</v>
      </c>
      <c r="AT65" s="122">
        <f t="shared" si="524"/>
        <v>0.25775858440532001</v>
      </c>
      <c r="AU65" s="38">
        <f t="shared" si="526"/>
        <v>26.883259523809524</v>
      </c>
      <c r="AV65" s="121">
        <f t="shared" si="545"/>
        <v>1</v>
      </c>
      <c r="AW65" s="121">
        <f t="shared" si="546"/>
        <v>0.68476507216869986</v>
      </c>
      <c r="AX65" s="121">
        <f t="shared" si="547"/>
        <v>6.1072844223698804E-2</v>
      </c>
      <c r="AY65" s="121">
        <f t="shared" si="548"/>
        <v>7.2816746427674939E-2</v>
      </c>
      <c r="AZ65" s="121">
        <f t="shared" si="549"/>
        <v>3.6828436595867257E-2</v>
      </c>
      <c r="BA65" s="121">
        <f t="shared" si="550"/>
        <v>4.0421856457969075E-3</v>
      </c>
      <c r="BB65" s="121">
        <f t="shared" si="551"/>
        <v>5.7374639665566045E-2</v>
      </c>
      <c r="BC65" s="121">
        <f t="shared" si="552"/>
        <v>5.8202625523787414E-3</v>
      </c>
      <c r="BD65" s="122">
        <f t="shared" si="553"/>
        <v>7.7279824986956361E-2</v>
      </c>
      <c r="BE65" s="38">
        <f t="shared" si="527"/>
        <v>15.349784500000004</v>
      </c>
      <c r="BF65" s="123">
        <f t="shared" si="554"/>
        <v>15.349784500000004</v>
      </c>
      <c r="BG65" s="123">
        <f t="shared" si="528"/>
        <v>5.3251643216696394</v>
      </c>
      <c r="BH65" s="123">
        <f t="shared" si="529"/>
        <v>1.3780086944618235</v>
      </c>
      <c r="BI65" s="123">
        <f t="shared" si="530"/>
        <v>1.3041013753830044</v>
      </c>
      <c r="BJ65" s="123">
        <f t="shared" si="531"/>
        <v>0.66951229435308623</v>
      </c>
      <c r="BK65" s="123">
        <f t="shared" si="532"/>
        <v>8.304131843391882E-2</v>
      </c>
      <c r="BL65" s="123">
        <f t="shared" si="533"/>
        <v>1.7630880576644303</v>
      </c>
      <c r="BM65" s="123">
        <f t="shared" si="534"/>
        <v>0.87032938467581866</v>
      </c>
      <c r="BN65" s="124">
        <f t="shared" si="535"/>
        <v>3.956538723646724</v>
      </c>
      <c r="BO65" s="38">
        <f t="shared" si="536"/>
        <v>26.883259523809524</v>
      </c>
      <c r="BP65" s="123">
        <f t="shared" si="555"/>
        <v>26.883259523809524</v>
      </c>
      <c r="BQ65" s="123">
        <f t="shared" si="537"/>
        <v>18.408717147951318</v>
      </c>
      <c r="BR65" s="123">
        <f t="shared" si="538"/>
        <v>1.6418371211228864</v>
      </c>
      <c r="BS65" s="123">
        <f t="shared" si="539"/>
        <v>1.9575514918946155</v>
      </c>
      <c r="BT65" s="123">
        <f t="shared" si="540"/>
        <v>0.99006841886286368</v>
      </c>
      <c r="BU65" s="123">
        <f t="shared" si="541"/>
        <v>0.10866712575937587</v>
      </c>
      <c r="BV65" s="123">
        <f t="shared" si="542"/>
        <v>1.542417328214468</v>
      </c>
      <c r="BW65" s="123">
        <f t="shared" si="543"/>
        <v>0.15646762869230774</v>
      </c>
      <c r="BX65" s="124">
        <f t="shared" si="544"/>
        <v>2.0775335910789279</v>
      </c>
      <c r="BY65" s="114">
        <v>13.190035</v>
      </c>
      <c r="BZ65" s="115">
        <v>4.2777600000000007</v>
      </c>
      <c r="CA65" s="115">
        <v>13.278806499999998</v>
      </c>
      <c r="CB65" s="115">
        <v>4.6436975</v>
      </c>
      <c r="CC65" s="115">
        <v>1.973751</v>
      </c>
      <c r="CD65" s="115">
        <v>0.50528550000000005</v>
      </c>
      <c r="CE65" s="115">
        <v>1.2877020000000001</v>
      </c>
      <c r="CF65" s="115">
        <v>0.20305999999999996</v>
      </c>
      <c r="CG65" s="115">
        <v>0.25186050000000004</v>
      </c>
      <c r="CH65" s="115">
        <v>8.9122749999999993</v>
      </c>
      <c r="CI65" s="115">
        <v>0.42203700000000011</v>
      </c>
      <c r="CJ65" s="115">
        <v>1.4356500000000003E-2</v>
      </c>
      <c r="CK65" s="115">
        <v>1.4899999999999999E-4</v>
      </c>
      <c r="CL65" s="115">
        <v>1.7624999999999997E-3</v>
      </c>
      <c r="CM65" s="115">
        <v>2.0230499999999998E-2</v>
      </c>
      <c r="CN65" s="115">
        <v>0.36720000000000008</v>
      </c>
      <c r="CO65" s="115">
        <v>5.2390000000000006E-2</v>
      </c>
      <c r="CP65" s="115">
        <v>1.415E-3</v>
      </c>
      <c r="CQ65" s="115">
        <v>-9.8500000000000011E-3</v>
      </c>
      <c r="CR65" s="115">
        <v>0.17964000000000002</v>
      </c>
      <c r="CS65" s="115">
        <v>0.21770500000000009</v>
      </c>
      <c r="CT65" s="115">
        <v>0.14993000000000001</v>
      </c>
      <c r="CU65" s="115">
        <v>0.21256499999999995</v>
      </c>
      <c r="CV65" s="115">
        <v>0.74999000000000005</v>
      </c>
      <c r="CW65" s="115">
        <v>0.23446499999999998</v>
      </c>
      <c r="CX65" s="115">
        <v>0.11335550000000001</v>
      </c>
      <c r="CY65" s="115">
        <v>9.3999999999999994E-5</v>
      </c>
      <c r="CZ65" s="115">
        <v>6.6049999999999985E-4</v>
      </c>
      <c r="DA65" s="115">
        <v>1.9946000000000005E-2</v>
      </c>
      <c r="DB65" s="115">
        <v>1.1754999999999999E-3</v>
      </c>
      <c r="DC65" s="115">
        <v>1.7817500000000003E-2</v>
      </c>
      <c r="DD65" s="115">
        <v>5.6799999999999993E-4</v>
      </c>
      <c r="DE65" s="115">
        <v>6.8100000000000018E-4</v>
      </c>
      <c r="DF65" s="115">
        <v>0.39169500000000002</v>
      </c>
      <c r="DG65" s="115">
        <v>1.5100000000000005E-3</v>
      </c>
      <c r="DH65" s="115">
        <v>0</v>
      </c>
      <c r="DI65" s="115">
        <v>2.5294500000000004E-2</v>
      </c>
      <c r="DJ65" s="115">
        <v>6.2499999999999988E-5</v>
      </c>
      <c r="DK65" s="115">
        <v>3.2800000000000006E-4</v>
      </c>
      <c r="DL65" s="115">
        <v>5.3989999999999996E-2</v>
      </c>
      <c r="DM65" s="115">
        <v>0.18752300000000002</v>
      </c>
      <c r="DN65" s="115">
        <v>3.2749999999999999E-4</v>
      </c>
      <c r="DO65" s="115">
        <v>1.1846799999999997</v>
      </c>
      <c r="DP65" s="115">
        <v>0.47848499999999994</v>
      </c>
      <c r="DQ65" s="115">
        <v>1.7880000000000001E-3</v>
      </c>
      <c r="DR65" s="115">
        <v>1.0510000000000001E-3</v>
      </c>
      <c r="DS65" s="115">
        <v>2.8820000000000004E-3</v>
      </c>
      <c r="DT65" s="115">
        <v>3.4999999999999997E-5</v>
      </c>
      <c r="DU65" s="116">
        <v>88.352984500000019</v>
      </c>
      <c r="DV65" s="114">
        <v>29.671552380952377</v>
      </c>
      <c r="DW65" s="115">
        <v>14.823009523809525</v>
      </c>
      <c r="DX65" s="115">
        <v>29.398023809523814</v>
      </c>
      <c r="DY65" s="115">
        <v>15.856096666666666</v>
      </c>
      <c r="DZ65" s="115">
        <v>10.105447619047618</v>
      </c>
      <c r="EA65" s="115">
        <v>1.0977847619047618</v>
      </c>
      <c r="EB65" s="115">
        <v>3.3078514285714284</v>
      </c>
      <c r="EC65" s="115">
        <v>0.57187142857142859</v>
      </c>
      <c r="ED65" s="115">
        <v>0.62766999999999995</v>
      </c>
      <c r="EE65" s="115">
        <v>14.848542857142856</v>
      </c>
      <c r="EF65" s="115">
        <v>0.14547428571428569</v>
      </c>
      <c r="EG65" s="115">
        <v>3.3418571428571422E-2</v>
      </c>
      <c r="EH65" s="115">
        <v>4.2952380952380944E-4</v>
      </c>
      <c r="EI65" s="115">
        <v>3.4052380952380949E-3</v>
      </c>
      <c r="EJ65" s="115">
        <v>3.5870952380952399E-2</v>
      </c>
      <c r="EK65" s="115">
        <v>1.013914285714286</v>
      </c>
      <c r="EL65" s="115">
        <v>8.6247619047619059E-2</v>
      </c>
      <c r="EM65" s="115">
        <v>3.947619047619047E-3</v>
      </c>
      <c r="EN65" s="115">
        <v>0.12028571428571427</v>
      </c>
      <c r="EO65" s="115">
        <v>0.53869047619047605</v>
      </c>
      <c r="EP65" s="115">
        <v>0.28572380952380949</v>
      </c>
      <c r="EQ65" s="115">
        <v>0.39358571428571426</v>
      </c>
      <c r="ER65" s="115">
        <v>0.52616666666666645</v>
      </c>
      <c r="ES65" s="115">
        <v>1.864452380952381</v>
      </c>
      <c r="ET65" s="115">
        <v>8.0819047619047624E-2</v>
      </c>
      <c r="EU65" s="115">
        <v>0</v>
      </c>
      <c r="EV65" s="115">
        <v>1.514285714285714E-4</v>
      </c>
      <c r="EW65" s="115">
        <v>1.5280952380952386E-3</v>
      </c>
      <c r="EX65" s="115">
        <v>4.6226666666666673E-2</v>
      </c>
      <c r="EY65" s="115">
        <v>2.5328571428571431E-3</v>
      </c>
      <c r="EZ65" s="115">
        <v>1.6329523809523811E-2</v>
      </c>
      <c r="FA65" s="115">
        <v>1.1295238095238094E-3</v>
      </c>
      <c r="FB65" s="115">
        <v>1.4776190476190475E-3</v>
      </c>
      <c r="FC65" s="115">
        <v>0.85099523809523825</v>
      </c>
      <c r="FD65" s="115">
        <v>6.9190476190476181E-3</v>
      </c>
      <c r="FE65" s="115">
        <v>0</v>
      </c>
      <c r="FF65" s="115">
        <v>5.0236190476190483E-2</v>
      </c>
      <c r="FG65" s="115">
        <v>8.9999999999999992E-5</v>
      </c>
      <c r="FH65" s="115">
        <v>1.3923809523809522E-3</v>
      </c>
      <c r="FI65" s="115">
        <v>0.15074761904761905</v>
      </c>
      <c r="FJ65" s="115">
        <v>0.26243666666666671</v>
      </c>
      <c r="FK65" s="115">
        <v>5.5619047619047618E-4</v>
      </c>
      <c r="FL65" s="115">
        <v>6.3596999999999992</v>
      </c>
      <c r="FM65" s="115">
        <v>2.4498052380952386</v>
      </c>
      <c r="FN65" s="115">
        <v>3.7242857142857143E-3</v>
      </c>
      <c r="FO65" s="115">
        <v>3.0233333333333336E-3</v>
      </c>
      <c r="FP65" s="115">
        <v>8.5142857142857121E-3</v>
      </c>
      <c r="FQ65" s="115">
        <v>4.4761904761904767E-5</v>
      </c>
      <c r="FR65" s="116">
        <v>28.501205238095238</v>
      </c>
    </row>
    <row r="66" spans="1:174" x14ac:dyDescent="0.2">
      <c r="A66" s="2" t="s">
        <v>1</v>
      </c>
      <c r="B66" s="21">
        <v>2007</v>
      </c>
      <c r="C66" s="38">
        <f>C63</f>
        <v>14.329750208695652</v>
      </c>
      <c r="D66" s="104">
        <f>Tracking!Y30</f>
        <v>26.592819709590913</v>
      </c>
      <c r="E66" s="42">
        <f>Tracking!AD30</f>
        <v>13.847281432608696</v>
      </c>
      <c r="F66" s="42">
        <f>Tracking!AE30</f>
        <v>26.247702941136364</v>
      </c>
      <c r="G66" s="42">
        <f>G63</f>
        <v>5.5172266928999996</v>
      </c>
      <c r="H66" s="104">
        <f>H63</f>
        <v>10.681987469999999</v>
      </c>
      <c r="I66" s="38">
        <f>Tracking!S30</f>
        <v>12.737269545454547</v>
      </c>
      <c r="J66" s="42">
        <f>Tracking!AG30</f>
        <v>14.288899167786564</v>
      </c>
      <c r="K66" s="40"/>
      <c r="L66" s="41"/>
      <c r="M66" s="108">
        <v>36.031899545454536</v>
      </c>
      <c r="N66" s="108">
        <v>24.031899545454543</v>
      </c>
      <c r="O66" s="108">
        <v>11.282292272727272</v>
      </c>
      <c r="P66" s="108">
        <v>3.2614059090909091</v>
      </c>
      <c r="Q66" s="108">
        <v>3.2742731818181814</v>
      </c>
      <c r="R66" s="108">
        <v>1.6435000000000002</v>
      </c>
      <c r="S66" s="108">
        <v>0.21121909090909086</v>
      </c>
      <c r="T66" s="108">
        <v>2.3859700000000004</v>
      </c>
      <c r="U66" s="108">
        <v>1.9732359090909091</v>
      </c>
      <c r="V66" s="110">
        <v>12</v>
      </c>
      <c r="W66" s="38">
        <f>Tracking!R30</f>
        <v>26.103783478260866</v>
      </c>
      <c r="X66" s="42">
        <f>Tracking!AF30</f>
        <v>27.595215260414079</v>
      </c>
      <c r="Y66" s="40"/>
      <c r="Z66" s="41"/>
      <c r="AA66" s="108">
        <v>142.51393956521736</v>
      </c>
      <c r="AB66" s="108">
        <v>130.51393956521741</v>
      </c>
      <c r="AC66" s="108">
        <v>102.92910130434782</v>
      </c>
      <c r="AD66" s="108">
        <v>7.6153808695652172</v>
      </c>
      <c r="AE66" s="108">
        <v>10.088043913043478</v>
      </c>
      <c r="AF66" s="108">
        <v>4.8659130434782609</v>
      </c>
      <c r="AG66" s="108">
        <v>0.62110173913043476</v>
      </c>
      <c r="AH66" s="108">
        <v>3.4114065217391305</v>
      </c>
      <c r="AI66" s="108">
        <v>0.98299521739130424</v>
      </c>
      <c r="AJ66" s="110">
        <v>12</v>
      </c>
      <c r="AK66" s="38">
        <f t="shared" si="525"/>
        <v>12.737269545454547</v>
      </c>
      <c r="AL66" s="121">
        <f t="shared" si="516"/>
        <v>1</v>
      </c>
      <c r="AM66" s="121">
        <f t="shared" si="517"/>
        <v>0.31311955281443232</v>
      </c>
      <c r="AN66" s="121">
        <f t="shared" si="518"/>
        <v>9.0514403909697269E-2</v>
      </c>
      <c r="AO66" s="121">
        <f t="shared" si="519"/>
        <v>9.0871511719432363E-2</v>
      </c>
      <c r="AP66" s="121">
        <f t="shared" si="520"/>
        <v>4.5612360734040999E-2</v>
      </c>
      <c r="AQ66" s="121">
        <f t="shared" si="521"/>
        <v>5.8620026580235175E-3</v>
      </c>
      <c r="AR66" s="121">
        <f t="shared" si="522"/>
        <v>6.6218268537024519E-2</v>
      </c>
      <c r="AS66" s="121">
        <f t="shared" si="523"/>
        <v>5.4763582658240259E-2</v>
      </c>
      <c r="AT66" s="122">
        <f t="shared" si="524"/>
        <v>0.33303822866351807</v>
      </c>
      <c r="AU66" s="38">
        <f t="shared" si="526"/>
        <v>26.103783478260866</v>
      </c>
      <c r="AV66" s="121">
        <f t="shared" si="545"/>
        <v>1</v>
      </c>
      <c r="AW66" s="121">
        <f t="shared" si="546"/>
        <v>0.72223883234415343</v>
      </c>
      <c r="AX66" s="121">
        <f t="shared" si="547"/>
        <v>5.343604206576761E-2</v>
      </c>
      <c r="AY66" s="121">
        <f t="shared" si="548"/>
        <v>7.0786366188599945E-2</v>
      </c>
      <c r="AZ66" s="121">
        <f t="shared" si="549"/>
        <v>3.4143418239108582E-2</v>
      </c>
      <c r="BA66" s="121">
        <f t="shared" si="550"/>
        <v>4.3581823716704266E-3</v>
      </c>
      <c r="BB66" s="121">
        <f t="shared" si="551"/>
        <v>2.393735330134495E-2</v>
      </c>
      <c r="BC66" s="121">
        <f t="shared" si="552"/>
        <v>6.897537324350402E-3</v>
      </c>
      <c r="BD66" s="122">
        <f t="shared" si="553"/>
        <v>8.4202289520658072E-2</v>
      </c>
      <c r="BE66" s="38">
        <f t="shared" si="527"/>
        <v>12.737269545454547</v>
      </c>
      <c r="BF66" s="123">
        <f t="shared" si="554"/>
        <v>12.737269545454547</v>
      </c>
      <c r="BG66" s="123">
        <f t="shared" si="528"/>
        <v>3.9882881441496152</v>
      </c>
      <c r="BH66" s="123">
        <f t="shared" si="529"/>
        <v>1.1529063603439589</v>
      </c>
      <c r="BI66" s="123">
        <f t="shared" si="530"/>
        <v>1.1574549387733417</v>
      </c>
      <c r="BJ66" s="123">
        <f t="shared" si="531"/>
        <v>0.58097693327398725</v>
      </c>
      <c r="BK66" s="123">
        <f t="shared" si="532"/>
        <v>7.4665907931416559E-2</v>
      </c>
      <c r="BL66" s="123">
        <f t="shared" si="533"/>
        <v>0.84343993518937344</v>
      </c>
      <c r="BM66" s="123">
        <f t="shared" si="534"/>
        <v>0.6975385135927864</v>
      </c>
      <c r="BN66" s="124">
        <f t="shared" si="535"/>
        <v>4.2419976874279559</v>
      </c>
      <c r="BO66" s="38">
        <f t="shared" si="536"/>
        <v>26.103783478260866</v>
      </c>
      <c r="BP66" s="123">
        <f t="shared" si="555"/>
        <v>26.103783478260866</v>
      </c>
      <c r="BQ66" s="123">
        <f t="shared" si="537"/>
        <v>18.853166099103731</v>
      </c>
      <c r="BR66" s="123">
        <f t="shared" si="538"/>
        <v>1.3948828720200372</v>
      </c>
      <c r="BS66" s="123">
        <f t="shared" si="539"/>
        <v>1.8477919762000987</v>
      </c>
      <c r="BT66" s="123">
        <f t="shared" si="540"/>
        <v>0.89127239692139326</v>
      </c>
      <c r="BU66" s="123">
        <f t="shared" si="541"/>
        <v>0.11376504898885824</v>
      </c>
      <c r="BV66" s="123">
        <f t="shared" si="542"/>
        <v>0.62485548762094145</v>
      </c>
      <c r="BW66" s="123">
        <f t="shared" si="543"/>
        <v>0.18005182084806567</v>
      </c>
      <c r="BX66" s="124">
        <f t="shared" si="544"/>
        <v>2.1979983340210922</v>
      </c>
      <c r="BY66" s="114">
        <v>7.0470947368421051</v>
      </c>
      <c r="BZ66" s="115">
        <v>3.2232136363636372</v>
      </c>
      <c r="CA66" s="115">
        <v>7.3599068421052625</v>
      </c>
      <c r="CB66" s="115">
        <v>3.5765440909090911</v>
      </c>
      <c r="CC66" s="115">
        <v>1.403467272727273</v>
      </c>
      <c r="CD66" s="115">
        <v>0.38665909090909101</v>
      </c>
      <c r="CE66" s="115">
        <v>1.0876418181818179</v>
      </c>
      <c r="CF66" s="115">
        <v>0.16435000000000005</v>
      </c>
      <c r="CG66" s="115">
        <v>0.21121909090909086</v>
      </c>
      <c r="CH66" s="115">
        <v>3.9766172727272728</v>
      </c>
      <c r="CI66" s="115">
        <v>0.32320636363636362</v>
      </c>
      <c r="CJ66" s="115">
        <v>7.6063636363636359E-3</v>
      </c>
      <c r="CK66" s="115">
        <v>1.3636363636363637E-4</v>
      </c>
      <c r="CL66" s="115">
        <v>1.6568181818181823E-3</v>
      </c>
      <c r="CM66" s="115">
        <v>1.5512727272727274E-2</v>
      </c>
      <c r="CN66" s="115">
        <v>0.31123636363636359</v>
      </c>
      <c r="CO66" s="115">
        <v>4.4845454545454536E-2</v>
      </c>
      <c r="CP66" s="115">
        <v>8.8181818181818185E-4</v>
      </c>
      <c r="CQ66" s="115">
        <v>8.8636363636363635E-3</v>
      </c>
      <c r="CR66" s="115">
        <v>0.14349545454545456</v>
      </c>
      <c r="CS66" s="115">
        <v>0.19183636363636361</v>
      </c>
      <c r="CT66" s="115">
        <v>0.12723636363636362</v>
      </c>
      <c r="CU66" s="115">
        <v>0.1867</v>
      </c>
      <c r="CV66" s="115">
        <v>0.65813181818181832</v>
      </c>
      <c r="CW66" s="115">
        <v>0.17984090909090908</v>
      </c>
      <c r="CX66" s="115">
        <v>5.3168181818181816E-2</v>
      </c>
      <c r="CY66" s="115">
        <v>7.0909090909090905E-5</v>
      </c>
      <c r="CZ66" s="115">
        <v>6.8999999999999997E-4</v>
      </c>
      <c r="DA66" s="115">
        <v>1.6121363636363639E-2</v>
      </c>
      <c r="DB66" s="115">
        <v>1.2754545454545458E-3</v>
      </c>
      <c r="DC66" s="115">
        <v>9.405454545454545E-3</v>
      </c>
      <c r="DD66" s="115">
        <v>4.5545454545454551E-4</v>
      </c>
      <c r="DE66" s="115">
        <v>5.4454545454545456E-4</v>
      </c>
      <c r="DF66" s="115">
        <v>0.30025454545454544</v>
      </c>
      <c r="DG66" s="115">
        <v>-2.5000000000000001E-4</v>
      </c>
      <c r="DH66" s="115">
        <v>0</v>
      </c>
      <c r="DI66" s="115">
        <v>2.1113181818181823E-2</v>
      </c>
      <c r="DJ66" s="115">
        <v>8.3181818181818183E-5</v>
      </c>
      <c r="DK66" s="115">
        <v>3.3545454545454541E-4</v>
      </c>
      <c r="DL66" s="115">
        <v>5.0788636363636355E-2</v>
      </c>
      <c r="DM66" s="115">
        <v>0.12410454545454544</v>
      </c>
      <c r="DN66" s="115">
        <v>2.6499999999999999E-4</v>
      </c>
      <c r="DO66" s="115">
        <v>0.92340454545454553</v>
      </c>
      <c r="DP66" s="115">
        <v>0.34085954545454544</v>
      </c>
      <c r="DQ66" s="115">
        <v>1.3818181818181818E-3</v>
      </c>
      <c r="DR66" s="115">
        <v>1.2204545454545456E-3</v>
      </c>
      <c r="DS66" s="115">
        <v>3.6072727272727281E-3</v>
      </c>
      <c r="DT66" s="115">
        <v>1.309090909090909E-4</v>
      </c>
      <c r="DU66" s="116">
        <v>117.18892136363634</v>
      </c>
      <c r="DV66" s="114">
        <v>21.720859090909094</v>
      </c>
      <c r="DW66" s="115">
        <v>15.889836363636361</v>
      </c>
      <c r="DX66" s="115">
        <v>21.393271428571424</v>
      </c>
      <c r="DY66" s="115">
        <v>14.786163913043481</v>
      </c>
      <c r="DZ66" s="115">
        <v>9.6881343478260877</v>
      </c>
      <c r="EA66" s="115">
        <v>0.86073999999999995</v>
      </c>
      <c r="EB66" s="115">
        <v>2.9778495652173915</v>
      </c>
      <c r="EC66" s="115">
        <v>0.48659130434782616</v>
      </c>
      <c r="ED66" s="115">
        <v>0.62110173913043476</v>
      </c>
      <c r="EE66" s="115">
        <v>5.6856773913043472</v>
      </c>
      <c r="EF66" s="115">
        <v>0.1517478260869565</v>
      </c>
      <c r="EG66" s="115">
        <v>1.2972272727272726E-2</v>
      </c>
      <c r="EH66" s="115">
        <v>4.8545454545454537E-4</v>
      </c>
      <c r="EI66" s="115">
        <v>3.5840909090909092E-3</v>
      </c>
      <c r="EJ66" s="115">
        <v>2.9557272727272731E-2</v>
      </c>
      <c r="EK66" s="115">
        <v>0.95305652173913036</v>
      </c>
      <c r="EL66" s="115">
        <v>5.9208695652173911E-2</v>
      </c>
      <c r="EM66" s="115">
        <v>1.3521739130434782E-3</v>
      </c>
      <c r="EN66" s="115">
        <v>0.10945652173913044</v>
      </c>
      <c r="EO66" s="115">
        <v>0.52157826086956549</v>
      </c>
      <c r="EP66" s="115">
        <v>0.25646521739130429</v>
      </c>
      <c r="EQ66" s="115">
        <v>0.32892173913043482</v>
      </c>
      <c r="ER66" s="115">
        <v>0.51491304347826095</v>
      </c>
      <c r="ES66" s="115">
        <v>1.731334782608696</v>
      </c>
      <c r="ET66" s="115">
        <v>8.4478260869565211E-2</v>
      </c>
      <c r="EU66" s="115">
        <v>0</v>
      </c>
      <c r="EV66" s="115">
        <v>2.0681818181818174E-4</v>
      </c>
      <c r="EW66" s="115">
        <v>1.4209090909090909E-3</v>
      </c>
      <c r="EX66" s="115">
        <v>4.161181818181818E-2</v>
      </c>
      <c r="EY66" s="115">
        <v>2.1918181818181819E-3</v>
      </c>
      <c r="EZ66" s="115">
        <v>9.7654545454545459E-3</v>
      </c>
      <c r="FA66" s="115">
        <v>8.6681818181818181E-4</v>
      </c>
      <c r="FB66" s="115">
        <v>1.2731818181818183E-3</v>
      </c>
      <c r="FC66" s="115">
        <v>0.66815217391304338</v>
      </c>
      <c r="FD66" s="115">
        <v>9.3869565217391312E-3</v>
      </c>
      <c r="FE66" s="115">
        <v>0</v>
      </c>
      <c r="FF66" s="115">
        <v>4.3518181818181831E-2</v>
      </c>
      <c r="FG66" s="115">
        <v>1.3227272727272729E-4</v>
      </c>
      <c r="FH66" s="115">
        <v>1.4695454545454547E-3</v>
      </c>
      <c r="FI66" s="115">
        <v>0.17854590909090906</v>
      </c>
      <c r="FJ66" s="115">
        <v>0.18118181818181822</v>
      </c>
      <c r="FK66" s="115">
        <v>4.8636363636363628E-4</v>
      </c>
      <c r="FL66" s="115">
        <v>7.4652217391304347</v>
      </c>
      <c r="FM66" s="115">
        <v>2.3375936363636365</v>
      </c>
      <c r="FN66" s="115">
        <v>3.3972727272727275E-3</v>
      </c>
      <c r="FO66" s="115">
        <v>3.0686363636363637E-3</v>
      </c>
      <c r="FP66" s="115">
        <v>7.3245454545454551E-3</v>
      </c>
      <c r="FQ66" s="115">
        <v>9.1818181818181829E-5</v>
      </c>
      <c r="FR66" s="116">
        <v>30.616463478260865</v>
      </c>
    </row>
    <row r="67" spans="1:174" x14ac:dyDescent="0.2">
      <c r="A67" s="2" t="s">
        <v>1</v>
      </c>
      <c r="B67" s="21">
        <v>2008</v>
      </c>
      <c r="C67" s="38">
        <f>C63</f>
        <v>14.329750208695652</v>
      </c>
      <c r="D67" s="104">
        <f>Tracking!Y31</f>
        <v>26.313682301878792</v>
      </c>
      <c r="E67" s="42">
        <f>Tracking!AD31</f>
        <v>13.686458507246378</v>
      </c>
      <c r="F67" s="42">
        <f>Tracking!AE31</f>
        <v>25.85352661060606</v>
      </c>
      <c r="G67" s="42">
        <f>G63</f>
        <v>5.5172266928999996</v>
      </c>
      <c r="H67" s="104">
        <f>H63</f>
        <v>10.681987469999999</v>
      </c>
      <c r="I67" s="20"/>
      <c r="J67" s="42">
        <f>Tracking!AG31</f>
        <v>14.264460698863639</v>
      </c>
      <c r="K67" s="40"/>
      <c r="L67" s="41"/>
      <c r="M67" s="40"/>
      <c r="N67" s="40"/>
      <c r="O67" s="40"/>
      <c r="P67" s="40"/>
      <c r="Q67" s="40"/>
      <c r="R67" s="40"/>
      <c r="S67" s="40"/>
      <c r="T67" s="40"/>
      <c r="U67" s="40"/>
      <c r="V67" s="28"/>
      <c r="W67" s="20"/>
      <c r="X67" s="42">
        <f>Tracking!AF31</f>
        <v>27.370884283850934</v>
      </c>
      <c r="Y67" s="40"/>
      <c r="Z67" s="41"/>
      <c r="AA67" s="40"/>
      <c r="AB67" s="40"/>
      <c r="AC67" s="40"/>
      <c r="AD67" s="40"/>
      <c r="AE67" s="40"/>
      <c r="AF67" s="40"/>
      <c r="AG67" s="40"/>
      <c r="AH67" s="40"/>
      <c r="AI67" s="40"/>
      <c r="AJ67" s="28"/>
      <c r="AK67" s="20"/>
      <c r="AL67" s="43"/>
      <c r="AM67" s="43"/>
      <c r="AN67" s="43"/>
      <c r="AO67" s="43"/>
      <c r="AP67" s="43"/>
      <c r="AQ67" s="43"/>
      <c r="AR67" s="43"/>
      <c r="AS67" s="43"/>
      <c r="AT67" s="44"/>
      <c r="AU67" s="20"/>
      <c r="AV67" s="43"/>
      <c r="AW67" s="43"/>
      <c r="AX67" s="43"/>
      <c r="AY67" s="43"/>
      <c r="AZ67" s="43"/>
      <c r="BA67" s="43"/>
      <c r="BB67" s="43"/>
      <c r="BC67" s="43"/>
      <c r="BD67" s="44"/>
      <c r="BE67" s="3"/>
      <c r="BF67" s="75"/>
      <c r="BG67" s="75"/>
      <c r="BH67" s="75"/>
      <c r="BI67" s="75"/>
      <c r="BJ67" s="75"/>
      <c r="BK67" s="75"/>
      <c r="BL67" s="75"/>
      <c r="BM67" s="75"/>
      <c r="BN67" s="21"/>
      <c r="BO67" s="3"/>
      <c r="BP67" s="75"/>
      <c r="BQ67" s="75"/>
      <c r="BR67" s="75"/>
      <c r="BS67" s="75"/>
      <c r="BT67" s="75"/>
      <c r="BU67" s="75"/>
      <c r="BV67" s="75"/>
      <c r="BW67" s="75"/>
      <c r="BX67" s="21"/>
      <c r="BY67" s="76"/>
      <c r="BZ67" s="77"/>
      <c r="CA67" s="77"/>
      <c r="CB67" s="77"/>
      <c r="CC67" s="77"/>
      <c r="CD67" s="77"/>
      <c r="CE67" s="77"/>
      <c r="CF67" s="77"/>
      <c r="CG67" s="77"/>
      <c r="CH67" s="77"/>
      <c r="CI67" s="77"/>
      <c r="CJ67" s="77"/>
      <c r="CK67" s="77"/>
      <c r="CL67" s="77"/>
      <c r="CM67" s="77"/>
      <c r="CN67" s="77"/>
      <c r="CO67" s="77"/>
      <c r="CP67" s="77"/>
      <c r="CQ67" s="77"/>
      <c r="CR67" s="77"/>
      <c r="CS67" s="77"/>
      <c r="CT67" s="77"/>
      <c r="CU67" s="77"/>
      <c r="CV67" s="77"/>
      <c r="CW67" s="77"/>
      <c r="CX67" s="77"/>
      <c r="CY67" s="77"/>
      <c r="CZ67" s="77"/>
      <c r="DA67" s="77"/>
      <c r="DB67" s="77"/>
      <c r="DC67" s="77"/>
      <c r="DD67" s="77"/>
      <c r="DE67" s="77"/>
      <c r="DF67" s="77"/>
      <c r="DG67" s="77"/>
      <c r="DH67" s="77"/>
      <c r="DI67" s="77"/>
      <c r="DJ67" s="77"/>
      <c r="DK67" s="77"/>
      <c r="DL67" s="77"/>
      <c r="DM67" s="77"/>
      <c r="DN67" s="77"/>
      <c r="DO67" s="77"/>
      <c r="DP67" s="77"/>
      <c r="DQ67" s="77"/>
      <c r="DR67" s="77"/>
      <c r="DS67" s="77"/>
      <c r="DT67" s="77"/>
      <c r="DU67" s="78"/>
      <c r="DV67" s="76"/>
      <c r="DW67" s="77"/>
      <c r="DX67" s="77"/>
      <c r="DY67" s="77"/>
      <c r="DZ67" s="77"/>
      <c r="EA67" s="77"/>
      <c r="EB67" s="77"/>
      <c r="EC67" s="77"/>
      <c r="ED67" s="77"/>
      <c r="EE67" s="77"/>
      <c r="EF67" s="77"/>
      <c r="EG67" s="77"/>
      <c r="EH67" s="77"/>
      <c r="EI67" s="77"/>
      <c r="EJ67" s="77"/>
      <c r="EK67" s="77"/>
      <c r="EL67" s="77"/>
      <c r="EM67" s="77"/>
      <c r="EN67" s="77"/>
      <c r="EO67" s="77"/>
      <c r="EP67" s="77"/>
      <c r="EQ67" s="77"/>
      <c r="ER67" s="77"/>
      <c r="ES67" s="77"/>
      <c r="ET67" s="77"/>
      <c r="EU67" s="77"/>
      <c r="EV67" s="77"/>
      <c r="EW67" s="77"/>
      <c r="EX67" s="77"/>
      <c r="EY67" s="77"/>
      <c r="EZ67" s="77"/>
      <c r="FA67" s="77"/>
      <c r="FB67" s="77"/>
      <c r="FC67" s="77"/>
      <c r="FD67" s="77"/>
      <c r="FE67" s="77"/>
      <c r="FF67" s="77"/>
      <c r="FG67" s="77"/>
      <c r="FH67" s="77"/>
      <c r="FI67" s="77"/>
      <c r="FJ67" s="77"/>
      <c r="FK67" s="77"/>
      <c r="FL67" s="77"/>
      <c r="FM67" s="77"/>
      <c r="FN67" s="77"/>
      <c r="FO67" s="77"/>
      <c r="FP67" s="77"/>
      <c r="FQ67" s="77"/>
      <c r="FR67" s="78"/>
    </row>
    <row r="68" spans="1:174" x14ac:dyDescent="0.2">
      <c r="A68" s="2" t="s">
        <v>1</v>
      </c>
      <c r="B68" s="21">
        <v>2009</v>
      </c>
      <c r="C68" s="38">
        <f>C63</f>
        <v>14.329750208695652</v>
      </c>
      <c r="D68" s="104">
        <f>Tracking!Y32</f>
        <v>26.034544894166672</v>
      </c>
      <c r="E68" s="42">
        <f>Tracking!AD32</f>
        <v>13.52563558188406</v>
      </c>
      <c r="F68" s="42">
        <f>Tracking!AE32</f>
        <v>25.459350280075757</v>
      </c>
      <c r="G68" s="42">
        <f>G63</f>
        <v>5.5172266928999996</v>
      </c>
      <c r="H68" s="104">
        <f>H63</f>
        <v>10.681987469999999</v>
      </c>
      <c r="I68" s="38">
        <f>Tracking!S32</f>
        <v>12.780625833333337</v>
      </c>
      <c r="J68" s="42">
        <f>Tracking!AG32</f>
        <v>13.869220698863639</v>
      </c>
      <c r="K68" s="40"/>
      <c r="L68" s="41"/>
      <c r="M68" s="108">
        <v>36.15732666666667</v>
      </c>
      <c r="N68" s="108">
        <v>24.157326666666673</v>
      </c>
      <c r="O68" s="108">
        <v>10.932125416666665</v>
      </c>
      <c r="P68" s="108">
        <v>2.8349320833333334</v>
      </c>
      <c r="Q68" s="108">
        <v>3.8262033333333334</v>
      </c>
      <c r="R68" s="108">
        <v>1.6764583333333338</v>
      </c>
      <c r="S68" s="108">
        <v>0.25741375000000005</v>
      </c>
      <c r="T68" s="108">
        <v>2.5361525</v>
      </c>
      <c r="U68" s="108">
        <v>2.094040833333334</v>
      </c>
      <c r="V68" s="110">
        <v>12</v>
      </c>
      <c r="W68" s="38">
        <f>Tracking!R32</f>
        <v>23.029385999999999</v>
      </c>
      <c r="X68" s="42">
        <f>Tracking!AF32</f>
        <v>26.206388083850936</v>
      </c>
      <c r="Y68" s="40"/>
      <c r="Z68" s="41"/>
      <c r="AA68" s="108">
        <v>102.7822012</v>
      </c>
      <c r="AB68" s="108">
        <v>90.782201200000017</v>
      </c>
      <c r="AC68" s="108">
        <v>58.300750399999991</v>
      </c>
      <c r="AD68" s="108">
        <v>14.011521600000002</v>
      </c>
      <c r="AE68" s="108">
        <v>8.8714215999999979</v>
      </c>
      <c r="AF68" s="108">
        <v>4.2878800000000004</v>
      </c>
      <c r="AG68" s="108">
        <v>0.67643759999999997</v>
      </c>
      <c r="AH68" s="108">
        <v>4.095828</v>
      </c>
      <c r="AI68" s="108">
        <v>0.53836479999999987</v>
      </c>
      <c r="AJ68" s="110">
        <v>12</v>
      </c>
      <c r="AK68" s="38">
        <f t="shared" si="525"/>
        <v>12.780625833333337</v>
      </c>
      <c r="AL68" s="121">
        <f t="shared" si="516"/>
        <v>1</v>
      </c>
      <c r="AM68" s="121">
        <f t="shared" si="517"/>
        <v>0.30234883008496749</v>
      </c>
      <c r="AN68" s="121">
        <f t="shared" si="518"/>
        <v>7.8405467015537092E-2</v>
      </c>
      <c r="AO68" s="121">
        <f t="shared" si="519"/>
        <v>0.10582096869624763</v>
      </c>
      <c r="AP68" s="121">
        <f t="shared" si="520"/>
        <v>4.636566051435588E-2</v>
      </c>
      <c r="AQ68" s="121">
        <f t="shared" si="521"/>
        <v>7.1192694187014937E-3</v>
      </c>
      <c r="AR68" s="121">
        <f t="shared" si="522"/>
        <v>7.0142146386559912E-2</v>
      </c>
      <c r="AS68" s="121">
        <f t="shared" si="523"/>
        <v>5.7914702949093413E-2</v>
      </c>
      <c r="AT68" s="122">
        <f t="shared" si="524"/>
        <v>0.33188294341082369</v>
      </c>
      <c r="AU68" s="38">
        <f t="shared" si="526"/>
        <v>23.029385999999999</v>
      </c>
      <c r="AV68" s="121">
        <f t="shared" si="545"/>
        <v>1</v>
      </c>
      <c r="AW68" s="121">
        <f t="shared" si="546"/>
        <v>0.56722613175558245</v>
      </c>
      <c r="AX68" s="121">
        <f t="shared" si="547"/>
        <v>0.13632245112882443</v>
      </c>
      <c r="AY68" s="121">
        <f t="shared" si="548"/>
        <v>8.6312819694700185E-2</v>
      </c>
      <c r="AZ68" s="121">
        <f t="shared" si="549"/>
        <v>4.1718118019834743E-2</v>
      </c>
      <c r="BA68" s="121">
        <f t="shared" si="550"/>
        <v>6.5812717776275835E-3</v>
      </c>
      <c r="BB68" s="121">
        <f t="shared" si="551"/>
        <v>3.9849584385044282E-2</v>
      </c>
      <c r="BC68" s="121">
        <f t="shared" si="552"/>
        <v>5.2379185667800216E-3</v>
      </c>
      <c r="BD68" s="122">
        <f t="shared" si="553"/>
        <v>0.1167517319136769</v>
      </c>
      <c r="BE68" s="38">
        <f t="shared" si="527"/>
        <v>12.780625833333337</v>
      </c>
      <c r="BF68" s="123">
        <f t="shared" si="554"/>
        <v>12.780625833333337</v>
      </c>
      <c r="BG68" s="123">
        <f t="shared" si="528"/>
        <v>3.8642072684620472</v>
      </c>
      <c r="BH68" s="123">
        <f t="shared" si="529"/>
        <v>1.0020709372133383</v>
      </c>
      <c r="BI68" s="123">
        <f t="shared" si="530"/>
        <v>1.3524582062276209</v>
      </c>
      <c r="BJ68" s="123">
        <f t="shared" si="531"/>
        <v>0.59258215854934027</v>
      </c>
      <c r="BK68" s="123">
        <f t="shared" si="532"/>
        <v>9.0988718647116315E-2</v>
      </c>
      <c r="BL68" s="123">
        <f t="shared" si="533"/>
        <v>0.89646052811351618</v>
      </c>
      <c r="BM68" s="123">
        <f t="shared" si="534"/>
        <v>0.74018614864100973</v>
      </c>
      <c r="BN68" s="124">
        <f t="shared" si="535"/>
        <v>4.2416717201990792</v>
      </c>
      <c r="BO68" s="38">
        <f t="shared" si="536"/>
        <v>23.029385999999999</v>
      </c>
      <c r="BP68" s="123">
        <f t="shared" si="555"/>
        <v>23.029385999999999</v>
      </c>
      <c r="BQ68" s="123">
        <f t="shared" si="537"/>
        <v>13.062869537486165</v>
      </c>
      <c r="BR68" s="123">
        <f t="shared" si="538"/>
        <v>3.1394223475118332</v>
      </c>
      <c r="BS68" s="123">
        <f t="shared" si="539"/>
        <v>1.9877312414976527</v>
      </c>
      <c r="BT68" s="123">
        <f t="shared" si="540"/>
        <v>0.96074264307232993</v>
      </c>
      <c r="BU68" s="123">
        <f t="shared" si="541"/>
        <v>0.15156264813789178</v>
      </c>
      <c r="BV68" s="123">
        <f t="shared" si="542"/>
        <v>0.91771146074275733</v>
      </c>
      <c r="BW68" s="123">
        <f t="shared" si="543"/>
        <v>0.12062604851094388</v>
      </c>
      <c r="BX68" s="124">
        <f t="shared" si="544"/>
        <v>2.6887207004085836</v>
      </c>
      <c r="BY68" s="114">
        <v>7.7120291666666674</v>
      </c>
      <c r="BZ68" s="115">
        <v>3.4718625000000003</v>
      </c>
      <c r="CA68" s="115">
        <v>7.9319908333333364</v>
      </c>
      <c r="CB68" s="115">
        <v>3.7105362500000005</v>
      </c>
      <c r="CC68" s="115">
        <v>1.3715145833333331</v>
      </c>
      <c r="CD68" s="115">
        <v>0.33885583333333336</v>
      </c>
      <c r="CE68" s="115">
        <v>1.2432000000000001</v>
      </c>
      <c r="CF68" s="115">
        <v>0.16764583333333336</v>
      </c>
      <c r="CG68" s="115">
        <v>0.25741375000000005</v>
      </c>
      <c r="CH68" s="115">
        <v>4.2269208333333337</v>
      </c>
      <c r="CI68" s="115">
        <v>0.33190500000000001</v>
      </c>
      <c r="CJ68" s="115">
        <v>1.5997499999999998E-2</v>
      </c>
      <c r="CK68" s="115">
        <v>2.3458333333333336E-4</v>
      </c>
      <c r="CL68" s="115">
        <v>1.3808333333333331E-3</v>
      </c>
      <c r="CM68" s="115">
        <v>1.819875E-2</v>
      </c>
      <c r="CN68" s="115">
        <v>0.32791666666666669</v>
      </c>
      <c r="CO68" s="115">
        <v>3.7187499999999998E-2</v>
      </c>
      <c r="CP68" s="115">
        <v>1.6666666666666666E-4</v>
      </c>
      <c r="CQ68" s="115">
        <v>5.879166666666668E-3</v>
      </c>
      <c r="CR68" s="115">
        <v>0.16750833333333329</v>
      </c>
      <c r="CS68" s="115">
        <v>0.20230833333333331</v>
      </c>
      <c r="CT68" s="115">
        <v>0.15660833333333332</v>
      </c>
      <c r="CU68" s="115">
        <v>0.19627916666666667</v>
      </c>
      <c r="CV68" s="115">
        <v>0.72858333333333336</v>
      </c>
      <c r="CW68" s="115">
        <v>0.18500000000000003</v>
      </c>
      <c r="CX68" s="115">
        <v>4.8335833333333335E-2</v>
      </c>
      <c r="CY68" s="115">
        <v>8.3333333333333317E-5</v>
      </c>
      <c r="CZ68" s="115">
        <v>6.3291666666666661E-4</v>
      </c>
      <c r="DA68" s="115">
        <v>1.8176249999999994E-2</v>
      </c>
      <c r="DB68" s="115">
        <v>1.0141666666666669E-3</v>
      </c>
      <c r="DC68" s="115">
        <v>6.4979166666666666E-3</v>
      </c>
      <c r="DD68" s="115">
        <v>3.7791666666666675E-4</v>
      </c>
      <c r="DE68" s="115">
        <v>4.3375000000000005E-4</v>
      </c>
      <c r="DF68" s="115">
        <v>0.26351666666666662</v>
      </c>
      <c r="DG68" s="115">
        <v>1.3208333333333331E-2</v>
      </c>
      <c r="DH68" s="115">
        <v>2.4379166666666668E-3</v>
      </c>
      <c r="DI68" s="115">
        <v>2.4017083333333342E-2</v>
      </c>
      <c r="DJ68" s="115">
        <v>8.1666666666666669E-5</v>
      </c>
      <c r="DK68" s="115">
        <v>2.1708333333333337E-4</v>
      </c>
      <c r="DL68" s="115">
        <v>5.8652083333333348E-2</v>
      </c>
      <c r="DM68" s="115">
        <v>0.17141416666666665</v>
      </c>
      <c r="DN68" s="115">
        <v>2.7833333333333334E-4</v>
      </c>
      <c r="DO68" s="115">
        <v>0.93104583333333313</v>
      </c>
      <c r="DP68" s="115">
        <v>0.33361666666666667</v>
      </c>
      <c r="DQ68" s="115">
        <v>1.5033333333333331E-3</v>
      </c>
      <c r="DR68" s="115">
        <v>1.0241666666666667E-3</v>
      </c>
      <c r="DS68" s="115">
        <v>2.6666666666666674E-3</v>
      </c>
      <c r="DT68" s="115">
        <v>5.7499999999999995E-5</v>
      </c>
      <c r="DU68" s="116">
        <v>116.38780333333337</v>
      </c>
      <c r="DV68" s="114">
        <v>18.208379999999998</v>
      </c>
      <c r="DW68" s="115">
        <v>11.361804000000001</v>
      </c>
      <c r="DX68" s="115">
        <v>17.999908000000001</v>
      </c>
      <c r="DY68" s="115">
        <v>11.5087268</v>
      </c>
      <c r="DZ68" s="115">
        <v>6.0088928000000008</v>
      </c>
      <c r="EA68" s="115">
        <v>1.5995496</v>
      </c>
      <c r="EB68" s="115">
        <v>2.7045935999999999</v>
      </c>
      <c r="EC68" s="115">
        <v>0.42878799999999989</v>
      </c>
      <c r="ED68" s="115">
        <v>0.67643759999999997</v>
      </c>
      <c r="EE68" s="115">
        <v>6.8263800000000003</v>
      </c>
      <c r="EF68" s="115">
        <v>9.0466800000000014E-2</v>
      </c>
      <c r="EG68" s="115">
        <v>5.1180800000000019E-2</v>
      </c>
      <c r="EH68" s="115">
        <v>5.6280000000000002E-4</v>
      </c>
      <c r="EI68" s="115">
        <v>3.0535999999999996E-3</v>
      </c>
      <c r="EJ68" s="115">
        <v>2.97976E-2</v>
      </c>
      <c r="EK68" s="115">
        <v>0.83289600000000008</v>
      </c>
      <c r="EL68" s="115">
        <v>4.6995999999999996E-2</v>
      </c>
      <c r="EM68" s="115">
        <v>5.1999999999999997E-5</v>
      </c>
      <c r="EN68" s="115">
        <v>8.2400000000000001E-2</v>
      </c>
      <c r="EO68" s="115">
        <v>0.44339200000000001</v>
      </c>
      <c r="EP68" s="115">
        <v>0.25029599999999996</v>
      </c>
      <c r="EQ68" s="115">
        <v>0.32874399999999993</v>
      </c>
      <c r="ER68" s="115">
        <v>0.44658800000000004</v>
      </c>
      <c r="ES68" s="115">
        <v>1.55142</v>
      </c>
      <c r="ET68" s="115">
        <v>5.0856000000000005E-2</v>
      </c>
      <c r="EU68" s="115">
        <v>0</v>
      </c>
      <c r="EV68" s="115">
        <v>1.8560000000000004E-4</v>
      </c>
      <c r="EW68" s="115">
        <v>1.5059999999999995E-3</v>
      </c>
      <c r="EX68" s="115">
        <v>3.9849599999999992E-2</v>
      </c>
      <c r="EY68" s="115">
        <v>2.1511999999999998E-3</v>
      </c>
      <c r="EZ68" s="115">
        <v>1.11488E-2</v>
      </c>
      <c r="FA68" s="115">
        <v>1.0216000000000001E-3</v>
      </c>
      <c r="FB68" s="115">
        <v>7.587999999999998E-4</v>
      </c>
      <c r="FC68" s="115">
        <v>1.2441279999999997</v>
      </c>
      <c r="FD68" s="115">
        <v>1.5776000000000002E-2</v>
      </c>
      <c r="FE68" s="115">
        <v>0</v>
      </c>
      <c r="FF68" s="115">
        <v>5.2433999999999995E-2</v>
      </c>
      <c r="FG68" s="115">
        <v>1.3200000000000001E-4</v>
      </c>
      <c r="FH68" s="115">
        <v>1.2204000000000002E-3</v>
      </c>
      <c r="FI68" s="115">
        <v>0.1661328</v>
      </c>
      <c r="FJ68" s="115">
        <v>0.1935316</v>
      </c>
      <c r="FK68" s="115">
        <v>5.9119999999999984E-4</v>
      </c>
      <c r="FL68" s="115">
        <v>4.0382759999999998</v>
      </c>
      <c r="FM68" s="115">
        <v>1.4607348000000002</v>
      </c>
      <c r="FN68" s="115">
        <v>3.4103999999999996E-3</v>
      </c>
      <c r="FO68" s="115">
        <v>2.0876000000000007E-3</v>
      </c>
      <c r="FP68" s="115">
        <v>7.4064000000000005E-3</v>
      </c>
      <c r="FQ68" s="115">
        <v>1.1239999999999999E-4</v>
      </c>
      <c r="FR68" s="116">
        <v>40.893431600000014</v>
      </c>
    </row>
    <row r="69" spans="1:174" x14ac:dyDescent="0.2">
      <c r="A69" s="2" t="s">
        <v>1</v>
      </c>
      <c r="B69" s="21">
        <v>2010</v>
      </c>
      <c r="C69" s="38">
        <f>C63</f>
        <v>14.329750208695652</v>
      </c>
      <c r="D69" s="104">
        <f>Tracking!Y33</f>
        <v>25.755407486454551</v>
      </c>
      <c r="E69" s="42">
        <f>Tracking!AD33</f>
        <v>13.364812656521742</v>
      </c>
      <c r="F69" s="42">
        <f>Tracking!AE33</f>
        <v>25.065173949545454</v>
      </c>
      <c r="G69" s="42">
        <f>G63</f>
        <v>5.5172266928999996</v>
      </c>
      <c r="H69" s="104">
        <f>H63</f>
        <v>10.681987469999999</v>
      </c>
      <c r="I69" s="38">
        <f>Tracking!S33</f>
        <v>11.816622083333334</v>
      </c>
      <c r="J69" s="42">
        <f>Tracking!AG33</f>
        <v>13.171075490530306</v>
      </c>
      <c r="K69" s="40"/>
      <c r="L69" s="41"/>
      <c r="M69" s="108">
        <v>33.092289999999998</v>
      </c>
      <c r="N69" s="108">
        <v>21.092290000000006</v>
      </c>
      <c r="O69" s="108">
        <v>8.8391699999999975</v>
      </c>
      <c r="P69" s="108">
        <v>2.6038045833333325</v>
      </c>
      <c r="Q69" s="108">
        <v>3.8828962499999999</v>
      </c>
      <c r="R69" s="108">
        <v>1.8746666666666665</v>
      </c>
      <c r="S69" s="108">
        <v>0.23856291666666671</v>
      </c>
      <c r="T69" s="108">
        <v>2.7449949999999999</v>
      </c>
      <c r="U69" s="108">
        <v>0.90819499999999997</v>
      </c>
      <c r="V69" s="110">
        <v>12</v>
      </c>
      <c r="W69" s="38">
        <f>Tracking!R33</f>
        <v>24.5091392</v>
      </c>
      <c r="X69" s="42">
        <f>Tracking!AF33</f>
        <v>25.131392050517597</v>
      </c>
      <c r="Y69" s="40"/>
      <c r="Z69" s="41"/>
      <c r="AA69" s="108">
        <v>120.16900680000001</v>
      </c>
      <c r="AB69" s="108">
        <v>108.16900680000001</v>
      </c>
      <c r="AC69" s="108">
        <v>64.113459599999999</v>
      </c>
      <c r="AD69" s="108">
        <v>19.879256800000004</v>
      </c>
      <c r="AE69" s="108">
        <v>10.974941600000001</v>
      </c>
      <c r="AF69" s="108">
        <v>4.8307999999999991</v>
      </c>
      <c r="AG69" s="108">
        <v>0.72221320000000011</v>
      </c>
      <c r="AH69" s="108">
        <v>7.0200360000000011</v>
      </c>
      <c r="AI69" s="108">
        <v>0.62829960000000007</v>
      </c>
      <c r="AJ69" s="110">
        <v>12</v>
      </c>
      <c r="AK69" s="38">
        <f t="shared" si="525"/>
        <v>11.816622083333334</v>
      </c>
      <c r="AL69" s="121">
        <f t="shared" si="516"/>
        <v>1</v>
      </c>
      <c r="AM69" s="121">
        <f t="shared" si="517"/>
        <v>0.26710662816021491</v>
      </c>
      <c r="AN69" s="121">
        <f t="shared" si="518"/>
        <v>7.868311873651937E-2</v>
      </c>
      <c r="AO69" s="121">
        <f t="shared" si="519"/>
        <v>0.11733537479576059</v>
      </c>
      <c r="AP69" s="121">
        <f t="shared" si="520"/>
        <v>5.6649650618517684E-2</v>
      </c>
      <c r="AQ69" s="121">
        <f t="shared" si="521"/>
        <v>7.2090180723868528E-3</v>
      </c>
      <c r="AR69" s="121">
        <f t="shared" si="522"/>
        <v>8.294968405027274E-2</v>
      </c>
      <c r="AS69" s="121">
        <f t="shared" si="523"/>
        <v>2.7444308024618422E-2</v>
      </c>
      <c r="AT69" s="122">
        <f t="shared" si="524"/>
        <v>0.36262223013275902</v>
      </c>
      <c r="AU69" s="38">
        <f t="shared" si="526"/>
        <v>24.5091392</v>
      </c>
      <c r="AV69" s="121">
        <f t="shared" si="545"/>
        <v>1</v>
      </c>
      <c r="AW69" s="121">
        <f t="shared" si="546"/>
        <v>0.53352741532353243</v>
      </c>
      <c r="AX69" s="121">
        <f t="shared" si="547"/>
        <v>0.16542748691503709</v>
      </c>
      <c r="AY69" s="121">
        <f t="shared" si="548"/>
        <v>9.132921950720492E-2</v>
      </c>
      <c r="AZ69" s="121">
        <f t="shared" si="549"/>
        <v>4.0200049319205983E-2</v>
      </c>
      <c r="BA69" s="121">
        <f t="shared" si="550"/>
        <v>6.0099789390953015E-3</v>
      </c>
      <c r="BB69" s="121">
        <f t="shared" si="551"/>
        <v>5.8418024638279699E-2</v>
      </c>
      <c r="BC69" s="121">
        <f t="shared" si="552"/>
        <v>5.2284662803753828E-3</v>
      </c>
      <c r="BD69" s="122">
        <f t="shared" si="553"/>
        <v>9.9859359077269158E-2</v>
      </c>
      <c r="BE69" s="38">
        <f t="shared" si="527"/>
        <v>11.816622083333334</v>
      </c>
      <c r="BF69" s="123">
        <f t="shared" si="554"/>
        <v>11.816622083333334</v>
      </c>
      <c r="BG69" s="123">
        <f t="shared" si="528"/>
        <v>3.156298080922701</v>
      </c>
      <c r="BH69" s="123">
        <f t="shared" si="529"/>
        <v>0.92976867844749356</v>
      </c>
      <c r="BI69" s="123">
        <f t="shared" si="530"/>
        <v>1.3865077809677779</v>
      </c>
      <c r="BJ69" s="123">
        <f t="shared" si="531"/>
        <v>0.6694075125118939</v>
      </c>
      <c r="BK69" s="123">
        <f t="shared" si="532"/>
        <v>8.5186242153315592E-2</v>
      </c>
      <c r="BL69" s="123">
        <f t="shared" si="533"/>
        <v>0.98018506835397567</v>
      </c>
      <c r="BM69" s="123">
        <f t="shared" si="534"/>
        <v>0.32429901626550828</v>
      </c>
      <c r="BN69" s="124">
        <f t="shared" si="535"/>
        <v>4.284969852494342</v>
      </c>
      <c r="BO69" s="38">
        <f t="shared" si="536"/>
        <v>24.5091392</v>
      </c>
      <c r="BP69" s="123">
        <f t="shared" si="555"/>
        <v>24.5091392</v>
      </c>
      <c r="BQ69" s="123">
        <f t="shared" si="537"/>
        <v>13.07629768918067</v>
      </c>
      <c r="BR69" s="123">
        <f t="shared" si="538"/>
        <v>4.0544853043068221</v>
      </c>
      <c r="BS69" s="123">
        <f t="shared" si="539"/>
        <v>2.2384005539294409</v>
      </c>
      <c r="BT69" s="123">
        <f t="shared" si="540"/>
        <v>0.98526860461128463</v>
      </c>
      <c r="BU69" s="123">
        <f t="shared" si="541"/>
        <v>0.14729941040735506</v>
      </c>
      <c r="BV69" s="123">
        <f t="shared" si="542"/>
        <v>1.4317754976486268</v>
      </c>
      <c r="BW69" s="123">
        <f t="shared" si="543"/>
        <v>0.12814520786822647</v>
      </c>
      <c r="BX69" s="124">
        <f t="shared" si="544"/>
        <v>2.4474669320475733</v>
      </c>
      <c r="BY69" s="114">
        <v>7.5589083333333349</v>
      </c>
      <c r="BZ69" s="115">
        <v>2.987458333333334</v>
      </c>
      <c r="CA69" s="115">
        <v>7.7567287500000006</v>
      </c>
      <c r="CB69" s="115">
        <v>3.3012416666666664</v>
      </c>
      <c r="CC69" s="115">
        <v>1.13509875</v>
      </c>
      <c r="CD69" s="115">
        <v>0.31571124999999994</v>
      </c>
      <c r="CE69" s="115">
        <v>1.2779849999999997</v>
      </c>
      <c r="CF69" s="115">
        <v>0.18746666666666667</v>
      </c>
      <c r="CG69" s="115">
        <v>0.23856291666666671</v>
      </c>
      <c r="CH69" s="115">
        <v>4.5749916666666666</v>
      </c>
      <c r="CI69" s="115">
        <v>0.14641666666666667</v>
      </c>
      <c r="CJ69" s="115">
        <v>1.5214583333333332E-2</v>
      </c>
      <c r="CK69" s="115">
        <v>9.2499999999999985E-5</v>
      </c>
      <c r="CL69" s="115">
        <v>1.4679166666666666E-3</v>
      </c>
      <c r="CM69" s="115">
        <v>1.5827499999999998E-2</v>
      </c>
      <c r="CN69" s="115">
        <v>0.31575833333333336</v>
      </c>
      <c r="CO69" s="115">
        <v>5.7112500000000004E-2</v>
      </c>
      <c r="CP69" s="115">
        <v>2.7916666666666666E-4</v>
      </c>
      <c r="CQ69" s="115">
        <v>3.6999999999999997E-3</v>
      </c>
      <c r="CR69" s="115">
        <v>0.16071249999999998</v>
      </c>
      <c r="CS69" s="115">
        <v>0.21335833333333332</v>
      </c>
      <c r="CT69" s="115">
        <v>0.14653750000000001</v>
      </c>
      <c r="CU69" s="115">
        <v>0.18568333333333331</v>
      </c>
      <c r="CV69" s="115">
        <v>0.70999166666666669</v>
      </c>
      <c r="CW69" s="115">
        <v>8.4537499999999988E-2</v>
      </c>
      <c r="CX69" s="115">
        <v>8.5191666666666662E-3</v>
      </c>
      <c r="CY69" s="115">
        <v>1.3250000000000005E-4</v>
      </c>
      <c r="CZ69" s="115">
        <v>6.8999999999999997E-4</v>
      </c>
      <c r="DA69" s="115">
        <v>1.9055416666666665E-2</v>
      </c>
      <c r="DB69" s="115">
        <v>1.1608333333333334E-3</v>
      </c>
      <c r="DC69" s="115">
        <v>5.8599999999999998E-3</v>
      </c>
      <c r="DD69" s="115">
        <v>4.8833333333333335E-4</v>
      </c>
      <c r="DE69" s="115">
        <v>3.2833333333333342E-4</v>
      </c>
      <c r="DF69" s="115">
        <v>0.24473750000000002</v>
      </c>
      <c r="DG69" s="115">
        <v>1.2641666666666664E-2</v>
      </c>
      <c r="DH69" s="115">
        <v>1.0529166666666666E-3</v>
      </c>
      <c r="DI69" s="115">
        <v>1.9944583333333332E-2</v>
      </c>
      <c r="DJ69" s="115">
        <v>9.1666666666666695E-5</v>
      </c>
      <c r="DK69" s="115">
        <v>2.2458333333333334E-4</v>
      </c>
      <c r="DL69" s="115">
        <v>5.2020833333333329E-2</v>
      </c>
      <c r="DM69" s="115">
        <v>9.8529166666666654E-2</v>
      </c>
      <c r="DN69" s="115">
        <v>2.2375000000000002E-4</v>
      </c>
      <c r="DO69" s="115">
        <v>0.73700833333333315</v>
      </c>
      <c r="DP69" s="115">
        <v>0.27517541666666673</v>
      </c>
      <c r="DQ69" s="115">
        <v>1.4991666666666662E-3</v>
      </c>
      <c r="DR69" s="115">
        <v>6.733333333333334E-4</v>
      </c>
      <c r="DS69" s="115">
        <v>2.9250000000000001E-3</v>
      </c>
      <c r="DT69" s="115">
        <v>8.1666666666666669E-5</v>
      </c>
      <c r="DU69" s="116">
        <v>130.56202833333336</v>
      </c>
      <c r="DV69" s="114">
        <v>25.343084000000005</v>
      </c>
      <c r="DW69" s="115">
        <v>13.643023999999999</v>
      </c>
      <c r="DX69" s="115">
        <v>24.727047999999996</v>
      </c>
      <c r="DY69" s="115">
        <v>13.283105599999999</v>
      </c>
      <c r="DZ69" s="115">
        <v>6.5739552000000003</v>
      </c>
      <c r="EA69" s="115">
        <v>2.1664316000000001</v>
      </c>
      <c r="EB69" s="115">
        <v>3.2363928</v>
      </c>
      <c r="EC69" s="115">
        <v>0.48308000000000006</v>
      </c>
      <c r="ED69" s="115">
        <v>0.72221320000000011</v>
      </c>
      <c r="EE69" s="115">
        <v>11.700060000000001</v>
      </c>
      <c r="EF69" s="115">
        <v>0.10103239999999998</v>
      </c>
      <c r="EG69" s="115">
        <v>4.9118399999999986E-2</v>
      </c>
      <c r="EH69" s="115">
        <v>5.6720000000000013E-4</v>
      </c>
      <c r="EI69" s="115">
        <v>3.6740000000000002E-3</v>
      </c>
      <c r="EJ69" s="115">
        <v>3.1760400000000001E-2</v>
      </c>
      <c r="EK69" s="115">
        <v>0.91525600000000007</v>
      </c>
      <c r="EL69" s="115">
        <v>4.6912000000000023E-2</v>
      </c>
      <c r="EM69" s="115">
        <v>9.7999999999999997E-4</v>
      </c>
      <c r="EN69" s="115">
        <v>7.2940000000000005E-2</v>
      </c>
      <c r="EO69" s="115">
        <v>0.49021199999999998</v>
      </c>
      <c r="EP69" s="115">
        <v>0.34917599999999993</v>
      </c>
      <c r="EQ69" s="115">
        <v>0.40560000000000002</v>
      </c>
      <c r="ER69" s="115">
        <v>0.48006800000000005</v>
      </c>
      <c r="ES69" s="115">
        <v>1.7979960000000004</v>
      </c>
      <c r="ET69" s="115">
        <v>4.8575999999999994E-2</v>
      </c>
      <c r="EU69" s="115">
        <v>0</v>
      </c>
      <c r="EV69" s="115">
        <v>2.6400000000000007E-4</v>
      </c>
      <c r="EW69" s="115">
        <v>1.6915999999999997E-3</v>
      </c>
      <c r="EX69" s="115">
        <v>4.5101999999999996E-2</v>
      </c>
      <c r="EY69" s="115">
        <v>2.5188000000000003E-3</v>
      </c>
      <c r="EZ69" s="115">
        <v>1.4701599999999999E-2</v>
      </c>
      <c r="FA69" s="115">
        <v>1.3927999999999996E-3</v>
      </c>
      <c r="FB69" s="115">
        <v>9.1800000000000009E-4</v>
      </c>
      <c r="FC69" s="115">
        <v>1.6794040000000001</v>
      </c>
      <c r="FD69" s="115">
        <v>1.9852000000000002E-2</v>
      </c>
      <c r="FE69" s="115">
        <v>0</v>
      </c>
      <c r="FF69" s="115">
        <v>5.2394400000000001E-2</v>
      </c>
      <c r="FG69" s="115">
        <v>1.4439999999999999E-4</v>
      </c>
      <c r="FH69" s="115">
        <v>1.4300000000000001E-3</v>
      </c>
      <c r="FI69" s="115">
        <v>0.17897759999999999</v>
      </c>
      <c r="FJ69" s="115">
        <v>0.2952072</v>
      </c>
      <c r="FK69" s="115">
        <v>5.2840000000000016E-4</v>
      </c>
      <c r="FL69" s="115">
        <v>4.6046719999999999</v>
      </c>
      <c r="FM69" s="115">
        <v>1.5936860000000002</v>
      </c>
      <c r="FN69" s="115">
        <v>3.4535999999999994E-3</v>
      </c>
      <c r="FO69" s="115">
        <v>2.2088000000000003E-3</v>
      </c>
      <c r="FP69" s="115">
        <v>8.6856000000000017E-3</v>
      </c>
      <c r="FQ69" s="115">
        <v>1.7119999999999999E-4</v>
      </c>
      <c r="FR69" s="116">
        <v>35.607086800000012</v>
      </c>
    </row>
    <row r="70" spans="1:174" x14ac:dyDescent="0.2">
      <c r="A70" s="2" t="s">
        <v>1</v>
      </c>
      <c r="B70" s="21">
        <v>2011</v>
      </c>
      <c r="C70" s="38">
        <f>C63</f>
        <v>14.329750208695652</v>
      </c>
      <c r="D70" s="104">
        <f>Tracking!Y34</f>
        <v>25.476270078742431</v>
      </c>
      <c r="E70" s="42">
        <f>Tracking!AD34</f>
        <v>13.203989731159425</v>
      </c>
      <c r="F70" s="42">
        <f>Tracking!AE34</f>
        <v>24.67099761901515</v>
      </c>
      <c r="G70" s="42">
        <f>G63</f>
        <v>5.5172266928999996</v>
      </c>
      <c r="H70" s="104">
        <f>H63</f>
        <v>10.681987469999999</v>
      </c>
      <c r="I70" s="38">
        <f>Tracking!S34</f>
        <v>12.91688304347826</v>
      </c>
      <c r="J70" s="42">
        <f>Tracking!AG34</f>
        <v>12.562850126399869</v>
      </c>
      <c r="K70" s="40"/>
      <c r="L70" s="41"/>
      <c r="M70" s="108">
        <v>36.712619130434781</v>
      </c>
      <c r="N70" s="108">
        <v>24.712619130434781</v>
      </c>
      <c r="O70" s="108">
        <v>9.9081752173913031</v>
      </c>
      <c r="P70" s="108">
        <v>3.6808608695652176</v>
      </c>
      <c r="Q70" s="108">
        <v>3.3135039130434789</v>
      </c>
      <c r="R70" s="108">
        <v>1.6273043478260871</v>
      </c>
      <c r="S70" s="108">
        <v>0.15060521739130434</v>
      </c>
      <c r="T70" s="108">
        <v>4.0391452173913054</v>
      </c>
      <c r="U70" s="108">
        <v>1.9930252173913043</v>
      </c>
      <c r="V70" s="110">
        <v>12</v>
      </c>
      <c r="W70" s="38">
        <f>Tracking!R34</f>
        <v>22.664752173913044</v>
      </c>
      <c r="X70" s="42">
        <f>Tracking!AF34</f>
        <v>24.076765213043476</v>
      </c>
      <c r="Y70" s="40"/>
      <c r="Z70" s="41"/>
      <c r="AA70" s="108">
        <v>100.25327608695652</v>
      </c>
      <c r="AB70" s="108">
        <v>88.253276086956546</v>
      </c>
      <c r="AC70" s="108">
        <v>53.129895652173921</v>
      </c>
      <c r="AD70" s="108">
        <v>13.206361304347828</v>
      </c>
      <c r="AE70" s="108">
        <v>9.6228721739130432</v>
      </c>
      <c r="AF70" s="108">
        <v>3.9417391304347826</v>
      </c>
      <c r="AG70" s="108">
        <v>0.28013173913043482</v>
      </c>
      <c r="AH70" s="108">
        <v>6.9547252173913048</v>
      </c>
      <c r="AI70" s="108">
        <v>1.1175486956521739</v>
      </c>
      <c r="AJ70" s="110">
        <v>12</v>
      </c>
      <c r="AK70" s="38">
        <f t="shared" si="525"/>
        <v>12.91688304347826</v>
      </c>
      <c r="AL70" s="121">
        <f t="shared" si="516"/>
        <v>1</v>
      </c>
      <c r="AM70" s="121">
        <f t="shared" si="517"/>
        <v>0.26988472770599525</v>
      </c>
      <c r="AN70" s="121">
        <f t="shared" si="518"/>
        <v>0.10026146204626904</v>
      </c>
      <c r="AO70" s="121">
        <f t="shared" si="519"/>
        <v>9.025517632700257E-2</v>
      </c>
      <c r="AP70" s="121">
        <f t="shared" si="520"/>
        <v>4.4325476807974482E-2</v>
      </c>
      <c r="AQ70" s="121">
        <f t="shared" si="521"/>
        <v>4.1022738491150726E-3</v>
      </c>
      <c r="AR70" s="121">
        <f t="shared" si="522"/>
        <v>0.11002062269218084</v>
      </c>
      <c r="AS70" s="121">
        <f t="shared" si="523"/>
        <v>5.4287197824550888E-2</v>
      </c>
      <c r="AT70" s="122">
        <f t="shared" si="524"/>
        <v>0.32686308643264284</v>
      </c>
      <c r="AU70" s="38">
        <f t="shared" si="526"/>
        <v>22.664752173913044</v>
      </c>
      <c r="AV70" s="121">
        <f t="shared" si="545"/>
        <v>1</v>
      </c>
      <c r="AW70" s="121">
        <f t="shared" si="546"/>
        <v>0.52995670292201458</v>
      </c>
      <c r="AX70" s="121">
        <f t="shared" si="547"/>
        <v>0.13172997252372129</v>
      </c>
      <c r="AY70" s="121">
        <f t="shared" si="548"/>
        <v>9.5985613134143055E-2</v>
      </c>
      <c r="AZ70" s="121">
        <f t="shared" si="549"/>
        <v>3.9317808697003007E-2</v>
      </c>
      <c r="BA70" s="121">
        <f t="shared" si="550"/>
        <v>2.7942402489416645E-3</v>
      </c>
      <c r="BB70" s="121">
        <f t="shared" si="551"/>
        <v>6.9371550625028922E-2</v>
      </c>
      <c r="BC70" s="121">
        <f t="shared" si="552"/>
        <v>1.1147253628727778E-2</v>
      </c>
      <c r="BD70" s="122">
        <f t="shared" si="553"/>
        <v>0.11969683653621034</v>
      </c>
      <c r="BE70" s="38">
        <f t="shared" si="527"/>
        <v>12.91688304347826</v>
      </c>
      <c r="BF70" s="123">
        <f t="shared" si="554"/>
        <v>12.91688304347826</v>
      </c>
      <c r="BG70" s="123">
        <f t="shared" si="528"/>
        <v>3.4860694629993172</v>
      </c>
      <c r="BH70" s="123">
        <f t="shared" si="529"/>
        <v>1.2950655790197916</v>
      </c>
      <c r="BI70" s="123">
        <f t="shared" si="530"/>
        <v>1.1658155566844</v>
      </c>
      <c r="BJ70" s="123">
        <f t="shared" si="531"/>
        <v>0.57254699977501444</v>
      </c>
      <c r="BK70" s="123">
        <f t="shared" si="532"/>
        <v>5.2988591521338772E-2</v>
      </c>
      <c r="BL70" s="123">
        <f t="shared" si="533"/>
        <v>1.4211235156855502</v>
      </c>
      <c r="BM70" s="123">
        <f t="shared" si="534"/>
        <v>0.70122138505789122</v>
      </c>
      <c r="BN70" s="124">
        <f t="shared" si="535"/>
        <v>4.2220522586807734</v>
      </c>
      <c r="BO70" s="38">
        <f t="shared" si="536"/>
        <v>22.664752173913044</v>
      </c>
      <c r="BP70" s="123">
        <f t="shared" si="555"/>
        <v>22.664752173913044</v>
      </c>
      <c r="BQ70" s="123">
        <f t="shared" si="537"/>
        <v>12.01133733463152</v>
      </c>
      <c r="BR70" s="123">
        <f t="shared" si="538"/>
        <v>2.9856271811265178</v>
      </c>
      <c r="BS70" s="123">
        <f t="shared" si="539"/>
        <v>2.1754901339464454</v>
      </c>
      <c r="BT70" s="123">
        <f t="shared" si="540"/>
        <v>0.89112839013889611</v>
      </c>
      <c r="BU70" s="123">
        <f t="shared" si="541"/>
        <v>6.3330762756635919E-2</v>
      </c>
      <c r="BV70" s="123">
        <f t="shared" si="542"/>
        <v>1.572289002836343</v>
      </c>
      <c r="BW70" s="123">
        <f t="shared" si="543"/>
        <v>0.25264974091486797</v>
      </c>
      <c r="BX70" s="124">
        <f t="shared" si="544"/>
        <v>2.7128991360945878</v>
      </c>
      <c r="BY70" s="114">
        <v>10.082047826086955</v>
      </c>
      <c r="BZ70" s="115">
        <v>3.350139130434783</v>
      </c>
      <c r="CA70" s="115">
        <v>10.125975217391305</v>
      </c>
      <c r="CB70" s="115">
        <v>3.4475456521739121</v>
      </c>
      <c r="CC70" s="115">
        <v>1.2636260869565217</v>
      </c>
      <c r="CD70" s="115">
        <v>0.44693956521739131</v>
      </c>
      <c r="CE70" s="115">
        <v>1.0955660869565218</v>
      </c>
      <c r="CF70" s="115">
        <v>0.16273043478260868</v>
      </c>
      <c r="CG70" s="115">
        <v>0.15060521739130434</v>
      </c>
      <c r="CH70" s="115">
        <v>6.7319086956521739</v>
      </c>
      <c r="CI70" s="115">
        <v>0.32807826086956521</v>
      </c>
      <c r="CJ70" s="115">
        <v>1.1303043478260869E-2</v>
      </c>
      <c r="CK70" s="115">
        <v>1.5478260869565219E-4</v>
      </c>
      <c r="CL70" s="115">
        <v>1.1843478260869567E-3</v>
      </c>
      <c r="CM70" s="115">
        <v>1.4222173913043479E-2</v>
      </c>
      <c r="CN70" s="115">
        <v>0.27753043478260864</v>
      </c>
      <c r="CO70" s="115">
        <v>4.3430434782608697E-2</v>
      </c>
      <c r="CP70" s="115">
        <v>6.0869565217391306E-5</v>
      </c>
      <c r="CQ70" s="115">
        <v>-9.2652173913043492E-3</v>
      </c>
      <c r="CR70" s="115">
        <v>0.12605652173913043</v>
      </c>
      <c r="CS70" s="115">
        <v>0.18282608695652178</v>
      </c>
      <c r="CT70" s="115">
        <v>0.15073913043478263</v>
      </c>
      <c r="CU70" s="115">
        <v>0.1582913043478261</v>
      </c>
      <c r="CV70" s="115">
        <v>0.60864782608695644</v>
      </c>
      <c r="CW70" s="115">
        <v>0.18518695652173911</v>
      </c>
      <c r="CX70" s="115">
        <v>5.8394782608695656E-2</v>
      </c>
      <c r="CY70" s="115">
        <v>1.143478260869565E-4</v>
      </c>
      <c r="CZ70" s="115">
        <v>7.9434782608695648E-4</v>
      </c>
      <c r="DA70" s="115">
        <v>1.7183913043478261E-2</v>
      </c>
      <c r="DB70" s="115">
        <v>7.6347826086956537E-4</v>
      </c>
      <c r="DC70" s="115">
        <v>1.8112173913043476E-2</v>
      </c>
      <c r="DD70" s="115">
        <v>5.2173913043478256E-4</v>
      </c>
      <c r="DE70" s="115">
        <v>3.4826086956521744E-4</v>
      </c>
      <c r="DF70" s="115">
        <v>0.34646521739130443</v>
      </c>
      <c r="DG70" s="115">
        <v>4.8347826086956522E-3</v>
      </c>
      <c r="DH70" s="115">
        <v>9.1217391304347834E-4</v>
      </c>
      <c r="DI70" s="115">
        <v>2.0245652173913043E-2</v>
      </c>
      <c r="DJ70" s="115">
        <v>-2.6086956521739132E-6</v>
      </c>
      <c r="DK70" s="115">
        <v>1.6434782608695653E-4</v>
      </c>
      <c r="DL70" s="115">
        <v>2.3578260869565212E-2</v>
      </c>
      <c r="DM70" s="115">
        <v>0.10644391304347824</v>
      </c>
      <c r="DN70" s="115">
        <v>2.3652173913043476E-4</v>
      </c>
      <c r="DO70" s="115">
        <v>0.87627826086956551</v>
      </c>
      <c r="DP70" s="115">
        <v>0.3063334782608696</v>
      </c>
      <c r="DQ70" s="115">
        <v>1.1656521739130436E-3</v>
      </c>
      <c r="DR70" s="115">
        <v>9.6391304347826097E-4</v>
      </c>
      <c r="DS70" s="115">
        <v>3.0256521739130435E-3</v>
      </c>
      <c r="DT70" s="115">
        <v>2.3521739130434783E-4</v>
      </c>
      <c r="DU70" s="116">
        <v>115.00348173913046</v>
      </c>
      <c r="DV70" s="114">
        <v>23.031247826086961</v>
      </c>
      <c r="DW70" s="115">
        <v>11.440039130434783</v>
      </c>
      <c r="DX70" s="115">
        <v>22.34304391304347</v>
      </c>
      <c r="DY70" s="115">
        <v>10.74316043478261</v>
      </c>
      <c r="DZ70" s="115">
        <v>5.5210043478260875</v>
      </c>
      <c r="EA70" s="115">
        <v>1.4963104347826088</v>
      </c>
      <c r="EB70" s="115">
        <v>2.8729956521739131</v>
      </c>
      <c r="EC70" s="115">
        <v>0.39417391304347821</v>
      </c>
      <c r="ED70" s="115">
        <v>0.28013173913043482</v>
      </c>
      <c r="EE70" s="115">
        <v>11.591208695652172</v>
      </c>
      <c r="EF70" s="115">
        <v>0.17854434782608694</v>
      </c>
      <c r="EG70" s="115">
        <v>2.4913478260869565E-2</v>
      </c>
      <c r="EH70" s="115">
        <v>3.7478260869565214E-4</v>
      </c>
      <c r="EI70" s="115">
        <v>3.2143478260869564E-3</v>
      </c>
      <c r="EJ70" s="115">
        <v>2.2864347826086956E-2</v>
      </c>
      <c r="EK70" s="115">
        <v>0.78276956521739138</v>
      </c>
      <c r="EL70" s="115">
        <v>5.1008695652173912E-2</v>
      </c>
      <c r="EM70" s="115">
        <v>1.8695652173913045E-4</v>
      </c>
      <c r="EN70" s="115">
        <v>1.0939130434782611E-2</v>
      </c>
      <c r="EO70" s="115">
        <v>0.40116956521739128</v>
      </c>
      <c r="EP70" s="115">
        <v>0.36236956521739122</v>
      </c>
      <c r="EQ70" s="115">
        <v>0.38183913043478268</v>
      </c>
      <c r="ER70" s="115">
        <v>0.43979130434782598</v>
      </c>
      <c r="ES70" s="115">
        <v>1.5961086956521739</v>
      </c>
      <c r="ET70" s="115">
        <v>9.9191304347826068E-2</v>
      </c>
      <c r="EU70" s="115">
        <v>4.8195652173913051E-3</v>
      </c>
      <c r="EV70" s="115">
        <v>2.6608695652173905E-4</v>
      </c>
      <c r="EW70" s="115">
        <v>1.4047826086956525E-3</v>
      </c>
      <c r="EX70" s="115">
        <v>3.2358695652173919E-2</v>
      </c>
      <c r="EY70" s="115">
        <v>2.4713043478260866E-3</v>
      </c>
      <c r="EZ70" s="115">
        <v>1.9467391304347825E-2</v>
      </c>
      <c r="FA70" s="115">
        <v>1.2221739130434783E-3</v>
      </c>
      <c r="FB70" s="115">
        <v>8.4478260869565234E-4</v>
      </c>
      <c r="FC70" s="115">
        <v>1.1599304347826085</v>
      </c>
      <c r="FD70" s="115">
        <v>1.0069565217391304E-2</v>
      </c>
      <c r="FE70" s="115">
        <v>2.6860869565217388E-3</v>
      </c>
      <c r="FF70" s="115">
        <v>3.8692608695652178E-2</v>
      </c>
      <c r="FG70" s="115">
        <v>9.0434782608695644E-5</v>
      </c>
      <c r="FH70" s="115">
        <v>9.8478260869565228E-4</v>
      </c>
      <c r="FI70" s="115">
        <v>4.2533913043478262E-2</v>
      </c>
      <c r="FJ70" s="115">
        <v>9.7163913043478267E-2</v>
      </c>
      <c r="FK70" s="115">
        <v>4.4043478260869564E-4</v>
      </c>
      <c r="FL70" s="115">
        <v>4.0215826086956517</v>
      </c>
      <c r="FM70" s="115">
        <v>1.3384252173913043</v>
      </c>
      <c r="FN70" s="115">
        <v>1.9773913043478262E-3</v>
      </c>
      <c r="FO70" s="115">
        <v>2.3252173913043479E-3</v>
      </c>
      <c r="FP70" s="115">
        <v>7.7113043478260869E-3</v>
      </c>
      <c r="FQ70" s="115">
        <v>4.9173913043478248E-4</v>
      </c>
      <c r="FR70" s="116">
        <v>42.931069999999998</v>
      </c>
    </row>
    <row r="71" spans="1:174" x14ac:dyDescent="0.2">
      <c r="A71" s="2" t="s">
        <v>1</v>
      </c>
      <c r="B71" s="21">
        <v>2012</v>
      </c>
      <c r="C71" s="38">
        <f>C63</f>
        <v>14.329750208695652</v>
      </c>
      <c r="D71" s="104">
        <f>Tracking!Y35</f>
        <v>25.19713267103031</v>
      </c>
      <c r="E71" s="42">
        <f>Tracking!AD35</f>
        <v>13.043166805797107</v>
      </c>
      <c r="F71" s="42">
        <f>Tracking!AE35</f>
        <v>24.276821288484847</v>
      </c>
      <c r="G71" s="42">
        <f>G63</f>
        <v>5.5172266928999996</v>
      </c>
      <c r="H71" s="104">
        <f>H63</f>
        <v>10.681987469999999</v>
      </c>
      <c r="I71" s="38">
        <f>Tracking!S35</f>
        <v>11.926676086956522</v>
      </c>
      <c r="J71" s="42">
        <f>Tracking!AG35</f>
        <v>12.360201761775365</v>
      </c>
      <c r="K71" s="40"/>
      <c r="L71" s="41"/>
      <c r="M71" s="108">
        <v>33.141280434782615</v>
      </c>
      <c r="N71" s="108">
        <v>21.141280434782601</v>
      </c>
      <c r="O71" s="108">
        <v>8.4524269565217427</v>
      </c>
      <c r="P71" s="108">
        <v>2.9757300000000004</v>
      </c>
      <c r="Q71" s="108">
        <v>3.3331339130434783</v>
      </c>
      <c r="R71" s="108">
        <v>1.3941739130434783</v>
      </c>
      <c r="S71" s="108">
        <v>0.14702173913043476</v>
      </c>
      <c r="T71" s="108">
        <v>3.317637391304348</v>
      </c>
      <c r="U71" s="108">
        <v>1.5211591304347827</v>
      </c>
      <c r="V71" s="110">
        <v>12</v>
      </c>
      <c r="W71" s="38">
        <f>Tracking!R35</f>
        <v>20.951915833333334</v>
      </c>
      <c r="X71" s="42">
        <f>Tracking!AF35</f>
        <v>22.788798301811592</v>
      </c>
      <c r="Y71" s="40"/>
      <c r="Z71" s="41"/>
      <c r="AA71" s="108">
        <v>83.559431250000003</v>
      </c>
      <c r="AB71" s="108">
        <v>71.559431250000003</v>
      </c>
      <c r="AC71" s="108">
        <v>38.00200791666667</v>
      </c>
      <c r="AD71" s="108">
        <v>14.73691125</v>
      </c>
      <c r="AE71" s="108">
        <v>9.2021816666666663</v>
      </c>
      <c r="AF71" s="108">
        <v>4.0501250000000004</v>
      </c>
      <c r="AG71" s="108">
        <v>0.33971333333333337</v>
      </c>
      <c r="AH71" s="108">
        <v>4.4206124999999998</v>
      </c>
      <c r="AI71" s="108">
        <v>0.80788041666666655</v>
      </c>
      <c r="AJ71" s="110">
        <v>12</v>
      </c>
      <c r="AK71" s="38">
        <f t="shared" si="525"/>
        <v>11.926676086956522</v>
      </c>
      <c r="AL71" s="121">
        <f t="shared" si="516"/>
        <v>1</v>
      </c>
      <c r="AM71" s="121">
        <f t="shared" si="517"/>
        <v>0.2550422568360004</v>
      </c>
      <c r="AN71" s="121">
        <f t="shared" si="518"/>
        <v>8.9789228447459027E-2</v>
      </c>
      <c r="AO71" s="121">
        <f t="shared" si="519"/>
        <v>0.10057348024324581</v>
      </c>
      <c r="AP71" s="121">
        <f t="shared" si="520"/>
        <v>4.2067593489244229E-2</v>
      </c>
      <c r="AQ71" s="121">
        <f t="shared" si="521"/>
        <v>4.4362117939212662E-3</v>
      </c>
      <c r="AR71" s="121">
        <f t="shared" si="522"/>
        <v>0.10010589053229227</v>
      </c>
      <c r="AS71" s="121">
        <f t="shared" si="523"/>
        <v>4.5899226296588332E-2</v>
      </c>
      <c r="AT71" s="122">
        <f t="shared" si="524"/>
        <v>0.36208619107563794</v>
      </c>
      <c r="AU71" s="38">
        <f t="shared" si="526"/>
        <v>20.951915833333334</v>
      </c>
      <c r="AV71" s="121">
        <f t="shared" si="545"/>
        <v>1</v>
      </c>
      <c r="AW71" s="121">
        <f t="shared" si="546"/>
        <v>0.45479016968137476</v>
      </c>
      <c r="AX71" s="121">
        <f t="shared" si="547"/>
        <v>0.17636442744456809</v>
      </c>
      <c r="AY71" s="121">
        <f t="shared" si="548"/>
        <v>0.1101273851318449</v>
      </c>
      <c r="AZ71" s="121">
        <f t="shared" si="549"/>
        <v>4.8469992428293369E-2</v>
      </c>
      <c r="BA71" s="121">
        <f t="shared" si="550"/>
        <v>4.0655295069798999E-3</v>
      </c>
      <c r="BB71" s="121">
        <f t="shared" si="551"/>
        <v>5.2903812697983145E-2</v>
      </c>
      <c r="BC71" s="121">
        <f t="shared" si="552"/>
        <v>9.6683331202863654E-3</v>
      </c>
      <c r="BD71" s="122">
        <f t="shared" si="553"/>
        <v>0.14361035996161114</v>
      </c>
      <c r="BE71" s="38">
        <f t="shared" si="527"/>
        <v>11.926676086956522</v>
      </c>
      <c r="BF71" s="123">
        <f t="shared" si="554"/>
        <v>11.926676086956522</v>
      </c>
      <c r="BG71" s="123">
        <f t="shared" si="528"/>
        <v>3.0418063857693496</v>
      </c>
      <c r="BH71" s="123">
        <f t="shared" si="529"/>
        <v>1.070887043790586</v>
      </c>
      <c r="BI71" s="123">
        <f t="shared" si="530"/>
        <v>1.1995073217991139</v>
      </c>
      <c r="BJ71" s="123">
        <f t="shared" si="531"/>
        <v>0.50172656130397708</v>
      </c>
      <c r="BK71" s="123">
        <f t="shared" si="532"/>
        <v>5.290926111923526E-2</v>
      </c>
      <c r="BL71" s="123">
        <f t="shared" si="533"/>
        <v>1.1939305307749775</v>
      </c>
      <c r="BM71" s="123">
        <f t="shared" si="534"/>
        <v>0.54742520468132605</v>
      </c>
      <c r="BN71" s="124">
        <f t="shared" si="535"/>
        <v>4.3184847165189808</v>
      </c>
      <c r="BO71" s="38">
        <f t="shared" si="536"/>
        <v>20.951915833333334</v>
      </c>
      <c r="BP71" s="123">
        <f t="shared" si="555"/>
        <v>20.951915833333334</v>
      </c>
      <c r="BQ71" s="123">
        <f t="shared" si="537"/>
        <v>9.5287253569915489</v>
      </c>
      <c r="BR71" s="123">
        <f t="shared" si="538"/>
        <v>3.6951726398126143</v>
      </c>
      <c r="BS71" s="123">
        <f t="shared" si="539"/>
        <v>2.3073797042274995</v>
      </c>
      <c r="BT71" s="123">
        <f t="shared" si="540"/>
        <v>1.0155392017999068</v>
      </c>
      <c r="BU71" s="123">
        <f t="shared" si="541"/>
        <v>8.5180632048176025E-2</v>
      </c>
      <c r="BV71" s="123">
        <f t="shared" si="542"/>
        <v>1.1084362309105742</v>
      </c>
      <c r="BW71" s="123">
        <f t="shared" si="543"/>
        <v>0.20257010178486898</v>
      </c>
      <c r="BX71" s="124">
        <f t="shared" si="544"/>
        <v>3.00891217471038</v>
      </c>
      <c r="BY71" s="114">
        <v>8.4819130434782597</v>
      </c>
      <c r="BZ71" s="115">
        <v>2.9525173913043479</v>
      </c>
      <c r="CA71" s="115">
        <v>8.5677247826086944</v>
      </c>
      <c r="CB71" s="115">
        <v>3.0746739130434784</v>
      </c>
      <c r="CC71" s="115">
        <v>1.0829534782608696</v>
      </c>
      <c r="CD71" s="115">
        <v>0.3565230434782608</v>
      </c>
      <c r="CE71" s="115">
        <v>1.1041826086956521</v>
      </c>
      <c r="CF71" s="115">
        <v>0.13941739130434783</v>
      </c>
      <c r="CG71" s="115">
        <v>0.14702173913043476</v>
      </c>
      <c r="CH71" s="115">
        <v>5.5293956521739132</v>
      </c>
      <c r="CI71" s="115">
        <v>0.24457695652173908</v>
      </c>
      <c r="CJ71" s="115">
        <v>1.2559130434782606E-2</v>
      </c>
      <c r="CK71" s="115">
        <v>1.3217391304347828E-4</v>
      </c>
      <c r="CL71" s="115">
        <v>1.2152173913043476E-3</v>
      </c>
      <c r="CM71" s="115">
        <v>1.286217391304348E-2</v>
      </c>
      <c r="CN71" s="115">
        <v>0.25338260869565216</v>
      </c>
      <c r="CO71" s="115">
        <v>3.7395652173913038E-2</v>
      </c>
      <c r="CP71" s="115">
        <v>2.6086956521739128E-5</v>
      </c>
      <c r="CQ71" s="115">
        <v>-3.9086956521739132E-3</v>
      </c>
      <c r="CR71" s="115">
        <v>0.11650000000000001</v>
      </c>
      <c r="CS71" s="115">
        <v>0.20683478260869564</v>
      </c>
      <c r="CT71" s="115">
        <v>0.14262173913043477</v>
      </c>
      <c r="CU71" s="115">
        <v>0.15138695652173914</v>
      </c>
      <c r="CV71" s="115">
        <v>0.61343478260869577</v>
      </c>
      <c r="CW71" s="115">
        <v>0.13616521739130438</v>
      </c>
      <c r="CX71" s="115">
        <v>2.9989130434782602E-2</v>
      </c>
      <c r="CY71" s="115">
        <v>1.2391304347826089E-4</v>
      </c>
      <c r="CZ71" s="115">
        <v>6.1869565217391312E-4</v>
      </c>
      <c r="DA71" s="115">
        <v>1.5797391304347826E-2</v>
      </c>
      <c r="DB71" s="115">
        <v>7.0521739130434771E-4</v>
      </c>
      <c r="DC71" s="115">
        <v>1.6782608695652172E-2</v>
      </c>
      <c r="DD71" s="115">
        <v>4.621739130434783E-4</v>
      </c>
      <c r="DE71" s="115">
        <v>2.8869565217391307E-4</v>
      </c>
      <c r="DF71" s="115">
        <v>0.27637391304347825</v>
      </c>
      <c r="DG71" s="115">
        <v>5.7130434782608703E-3</v>
      </c>
      <c r="DH71" s="115">
        <v>5.239130434782609E-4</v>
      </c>
      <c r="DI71" s="115">
        <v>1.9953913043478263E-2</v>
      </c>
      <c r="DJ71" s="115">
        <v>-1.0434782608695653E-5</v>
      </c>
      <c r="DK71" s="115">
        <v>1.826086956521739E-4</v>
      </c>
      <c r="DL71" s="115">
        <v>2.3329130434782613E-2</v>
      </c>
      <c r="DM71" s="115">
        <v>9.8461739130434808E-2</v>
      </c>
      <c r="DN71" s="115">
        <v>1.3304347826086958E-4</v>
      </c>
      <c r="DO71" s="115">
        <v>0.76079130434782594</v>
      </c>
      <c r="DP71" s="115">
        <v>0.26253391304347828</v>
      </c>
      <c r="DQ71" s="115">
        <v>1.0860869565217392E-3</v>
      </c>
      <c r="DR71" s="115">
        <v>7.4869565217391314E-4</v>
      </c>
      <c r="DS71" s="115">
        <v>2.646521739130435E-3</v>
      </c>
      <c r="DT71" s="115">
        <v>-2.8695652173913048E-5</v>
      </c>
      <c r="DU71" s="116">
        <v>127.19399652173909</v>
      </c>
      <c r="DV71" s="114">
        <v>17.123820833333333</v>
      </c>
      <c r="DW71" s="115">
        <v>9.7561333333333327</v>
      </c>
      <c r="DX71" s="115">
        <v>16.825297083333336</v>
      </c>
      <c r="DY71" s="115">
        <v>9.4696583333333351</v>
      </c>
      <c r="DZ71" s="115">
        <v>4.1534674999999988</v>
      </c>
      <c r="EA71" s="115">
        <v>1.6676908333333333</v>
      </c>
      <c r="EB71" s="115">
        <v>2.7753224999999997</v>
      </c>
      <c r="EC71" s="115">
        <v>0.40501250000000005</v>
      </c>
      <c r="ED71" s="115">
        <v>0.33971333333333337</v>
      </c>
      <c r="EE71" s="115">
        <v>7.3676875000000015</v>
      </c>
      <c r="EF71" s="115">
        <v>0.12845250000000002</v>
      </c>
      <c r="EG71" s="115">
        <v>2.6660416666666669E-2</v>
      </c>
      <c r="EH71" s="115">
        <v>6.7625000000000009E-4</v>
      </c>
      <c r="EI71" s="115">
        <v>3.0875E-3</v>
      </c>
      <c r="EJ71" s="115">
        <v>2.2021249999999996E-2</v>
      </c>
      <c r="EK71" s="115">
        <v>0.75492500000000007</v>
      </c>
      <c r="EL71" s="115">
        <v>4.1645833333333333E-2</v>
      </c>
      <c r="EM71" s="115">
        <v>0</v>
      </c>
      <c r="EN71" s="115">
        <v>4.5249999999999992E-2</v>
      </c>
      <c r="EO71" s="115">
        <v>0.37577916666666661</v>
      </c>
      <c r="EP71" s="115">
        <v>0.38777916666666662</v>
      </c>
      <c r="EQ71" s="115">
        <v>0.34147916666666661</v>
      </c>
      <c r="ER71" s="115">
        <v>0.39155833333333329</v>
      </c>
      <c r="ES71" s="115">
        <v>1.5418458333333334</v>
      </c>
      <c r="ET71" s="115">
        <v>7.1362499999999995E-2</v>
      </c>
      <c r="EU71" s="115">
        <v>1.6379166666666666E-3</v>
      </c>
      <c r="EV71" s="115">
        <v>2.4041666666666669E-4</v>
      </c>
      <c r="EW71" s="115">
        <v>1.8879166666666669E-3</v>
      </c>
      <c r="EX71" s="115">
        <v>3.5400833333333333E-2</v>
      </c>
      <c r="EY71" s="115">
        <v>2.4925000000000004E-3</v>
      </c>
      <c r="EZ71" s="115">
        <v>9.2341666666666666E-3</v>
      </c>
      <c r="FA71" s="115">
        <v>1.2916666666666667E-3</v>
      </c>
      <c r="FB71" s="115">
        <v>6.0750000000000008E-4</v>
      </c>
      <c r="FC71" s="115">
        <v>1.2927833333333334</v>
      </c>
      <c r="FD71" s="115">
        <v>1.5441666666666666E-2</v>
      </c>
      <c r="FE71" s="115">
        <v>3.5579166666666663E-3</v>
      </c>
      <c r="FF71" s="115">
        <v>5.4467083333333333E-2</v>
      </c>
      <c r="FG71" s="115">
        <v>-2.8750000000000004E-5</v>
      </c>
      <c r="FH71" s="115">
        <v>9.5E-4</v>
      </c>
      <c r="FI71" s="115">
        <v>6.2114999999999997E-2</v>
      </c>
      <c r="FJ71" s="115">
        <v>6.6444166666666679E-2</v>
      </c>
      <c r="FK71" s="115">
        <v>7.5041666666666659E-4</v>
      </c>
      <c r="FL71" s="115">
        <v>3.0119416666666674</v>
      </c>
      <c r="FM71" s="115">
        <v>1.0069012500000001</v>
      </c>
      <c r="FN71" s="115">
        <v>2.4891666666666669E-3</v>
      </c>
      <c r="FO71" s="115">
        <v>1.3241666666666669E-3</v>
      </c>
      <c r="FP71" s="115">
        <v>7.1220833333333318E-3</v>
      </c>
      <c r="FQ71" s="115">
        <v>7.5000000000000007E-5</v>
      </c>
      <c r="FR71" s="116">
        <v>50.770020416666675</v>
      </c>
    </row>
    <row r="72" spans="1:174" x14ac:dyDescent="0.2">
      <c r="A72" s="2" t="s">
        <v>1</v>
      </c>
      <c r="B72" s="21">
        <v>2013</v>
      </c>
      <c r="C72" s="38">
        <f>C63</f>
        <v>14.329750208695652</v>
      </c>
      <c r="D72" s="104">
        <f>Tracking!Y36</f>
        <v>24.91799526331819</v>
      </c>
      <c r="E72" s="42">
        <f>Tracking!AD36</f>
        <v>12.882343880434789</v>
      </c>
      <c r="F72" s="42">
        <f>Tracking!AE36</f>
        <v>23.882644957954543</v>
      </c>
      <c r="G72" s="42">
        <f>G63</f>
        <v>5.5172266928999996</v>
      </c>
      <c r="H72" s="104">
        <f>H63</f>
        <v>10.681987469999999</v>
      </c>
      <c r="I72" s="38">
        <f>Tracking!S36</f>
        <v>11.801418636363637</v>
      </c>
      <c r="J72" s="42">
        <f>Tracking!AG36</f>
        <v>12.248445136693018</v>
      </c>
      <c r="K72" s="40"/>
      <c r="L72" s="41"/>
      <c r="M72" s="108">
        <v>32.823442272727277</v>
      </c>
      <c r="N72" s="108">
        <v>20.823442272727274</v>
      </c>
      <c r="O72" s="108">
        <v>8.5972254545454554</v>
      </c>
      <c r="P72" s="108">
        <v>2.8276254545454544</v>
      </c>
      <c r="Q72" s="108">
        <v>3.6730336363636358</v>
      </c>
      <c r="R72" s="108">
        <v>1.5700454545454547</v>
      </c>
      <c r="S72" s="108">
        <v>0.13245636363636362</v>
      </c>
      <c r="T72" s="108">
        <v>2.5344000000000002</v>
      </c>
      <c r="U72" s="108">
        <v>1.4886590909090907</v>
      </c>
      <c r="V72" s="110">
        <v>12</v>
      </c>
      <c r="W72" s="38">
        <f>Tracking!R36</f>
        <v>20.118025652173912</v>
      </c>
      <c r="X72" s="42">
        <f>Tracking!AF36</f>
        <v>22.254643771884055</v>
      </c>
      <c r="Y72" s="40"/>
      <c r="Z72" s="41"/>
      <c r="AA72" s="108">
        <v>76.795246956521737</v>
      </c>
      <c r="AB72" s="108">
        <v>64.795246956521737</v>
      </c>
      <c r="AC72" s="108">
        <v>33.808626956521742</v>
      </c>
      <c r="AD72" s="108">
        <v>16.03394391304348</v>
      </c>
      <c r="AE72" s="108">
        <v>7.0514656521739116</v>
      </c>
      <c r="AF72" s="108">
        <v>3.5415652173913039</v>
      </c>
      <c r="AG72" s="108">
        <v>0.23689434782608693</v>
      </c>
      <c r="AH72" s="108">
        <v>3.087685652173914</v>
      </c>
      <c r="AI72" s="108">
        <v>1.0350652173913046</v>
      </c>
      <c r="AJ72" s="110">
        <v>12</v>
      </c>
      <c r="AK72" s="38">
        <f t="shared" si="525"/>
        <v>11.801418636363637</v>
      </c>
      <c r="AL72" s="121">
        <f t="shared" si="516"/>
        <v>1</v>
      </c>
      <c r="AM72" s="121">
        <f t="shared" si="517"/>
        <v>0.26192333464332646</v>
      </c>
      <c r="AN72" s="121">
        <f t="shared" si="518"/>
        <v>8.6146523909678557E-2</v>
      </c>
      <c r="AO72" s="121">
        <f t="shared" si="519"/>
        <v>0.11190275553199759</v>
      </c>
      <c r="AP72" s="121">
        <f t="shared" si="520"/>
        <v>4.7833053020462521E-2</v>
      </c>
      <c r="AQ72" s="121">
        <f t="shared" si="521"/>
        <v>4.0354196411148653E-3</v>
      </c>
      <c r="AR72" s="121">
        <f t="shared" si="522"/>
        <v>7.7213108209123207E-2</v>
      </c>
      <c r="AS72" s="121">
        <f t="shared" si="523"/>
        <v>4.5353533567257964E-2</v>
      </c>
      <c r="AT72" s="122">
        <f t="shared" si="524"/>
        <v>0.36559236841440912</v>
      </c>
      <c r="AU72" s="38">
        <f t="shared" si="526"/>
        <v>20.118025652173912</v>
      </c>
      <c r="AV72" s="121">
        <f t="shared" si="545"/>
        <v>1</v>
      </c>
      <c r="AW72" s="121">
        <f t="shared" si="546"/>
        <v>0.44024374289287427</v>
      </c>
      <c r="AX72" s="121">
        <f t="shared" si="547"/>
        <v>0.2087882329764657</v>
      </c>
      <c r="AY72" s="121">
        <f t="shared" si="548"/>
        <v>9.1821641724339487E-2</v>
      </c>
      <c r="AZ72" s="121">
        <f t="shared" si="549"/>
        <v>4.6116984549791087E-2</v>
      </c>
      <c r="BA72" s="121">
        <f t="shared" si="550"/>
        <v>3.0847527316398451E-3</v>
      </c>
      <c r="BB72" s="121">
        <f t="shared" si="551"/>
        <v>4.020672860030039E-2</v>
      </c>
      <c r="BC72" s="121">
        <f t="shared" si="552"/>
        <v>1.3478245834371955E-2</v>
      </c>
      <c r="BD72" s="122">
        <f t="shared" si="553"/>
        <v>0.15625967069021732</v>
      </c>
      <c r="BE72" s="38">
        <f t="shared" si="527"/>
        <v>11.801418636363637</v>
      </c>
      <c r="BF72" s="123">
        <f t="shared" si="554"/>
        <v>11.801418636363637</v>
      </c>
      <c r="BG72" s="123">
        <f t="shared" si="528"/>
        <v>3.0910669227582623</v>
      </c>
      <c r="BH72" s="123">
        <f t="shared" si="529"/>
        <v>1.0166511927256261</v>
      </c>
      <c r="BI72" s="123">
        <f t="shared" si="530"/>
        <v>1.3206112645957604</v>
      </c>
      <c r="BJ72" s="123">
        <f t="shared" si="531"/>
        <v>0.5644978833498564</v>
      </c>
      <c r="BK72" s="123">
        <f t="shared" si="532"/>
        <v>4.762367655820083E-2</v>
      </c>
      <c r="BL72" s="123">
        <f t="shared" si="533"/>
        <v>0.91122421419070876</v>
      </c>
      <c r="BM72" s="123">
        <f t="shared" si="534"/>
        <v>0.53523603626558192</v>
      </c>
      <c r="BN72" s="124">
        <f t="shared" si="535"/>
        <v>4.3145085899181286</v>
      </c>
      <c r="BO72" s="38">
        <f t="shared" si="536"/>
        <v>20.118025652173912</v>
      </c>
      <c r="BP72" s="123">
        <f t="shared" si="555"/>
        <v>20.118025652173912</v>
      </c>
      <c r="BQ72" s="123">
        <f t="shared" si="537"/>
        <v>8.8568349127279014</v>
      </c>
      <c r="BR72" s="123">
        <f t="shared" si="538"/>
        <v>4.2004070268926004</v>
      </c>
      <c r="BS72" s="123">
        <f t="shared" si="539"/>
        <v>1.8472701436349843</v>
      </c>
      <c r="BT72" s="123">
        <f t="shared" si="540"/>
        <v>0.92778267817360505</v>
      </c>
      <c r="BU72" s="123">
        <f t="shared" si="541"/>
        <v>6.2059134585743955E-2</v>
      </c>
      <c r="BV72" s="123">
        <f t="shared" si="542"/>
        <v>0.80887999737083771</v>
      </c>
      <c r="BW72" s="123">
        <f t="shared" si="543"/>
        <v>0.27115569544220119</v>
      </c>
      <c r="BX72" s="124">
        <f t="shared" si="544"/>
        <v>3.1436360633460398</v>
      </c>
      <c r="BY72" s="114">
        <v>7.1930818181818186</v>
      </c>
      <c r="BZ72" s="115">
        <v>2.9690818181818184</v>
      </c>
      <c r="CA72" s="115">
        <v>7.3613613636363633</v>
      </c>
      <c r="CB72" s="115">
        <v>3.1781572727272733</v>
      </c>
      <c r="CC72" s="115">
        <v>1.0915300000000001</v>
      </c>
      <c r="CD72" s="115">
        <v>0.34385590909090918</v>
      </c>
      <c r="CE72" s="115">
        <v>1.2081599999999997</v>
      </c>
      <c r="CF72" s="115">
        <v>0.15700454545454542</v>
      </c>
      <c r="CG72" s="115">
        <v>0.13245636363636362</v>
      </c>
      <c r="CH72" s="115">
        <v>4.2239999999999993</v>
      </c>
      <c r="CI72" s="115">
        <v>0.24515181818181819</v>
      </c>
      <c r="CJ72" s="115">
        <v>1.1501363636363638E-2</v>
      </c>
      <c r="CK72" s="115">
        <v>1.0136363636363636E-4</v>
      </c>
      <c r="CL72" s="115">
        <v>1.141818181818182E-3</v>
      </c>
      <c r="CM72" s="115">
        <v>1.126727272727273E-2</v>
      </c>
      <c r="CN72" s="115">
        <v>0.26624090909090908</v>
      </c>
      <c r="CO72" s="115">
        <v>4.9472727272727286E-2</v>
      </c>
      <c r="CP72" s="115">
        <v>4.0909090909090908E-4</v>
      </c>
      <c r="CQ72" s="115">
        <v>1.29E-2</v>
      </c>
      <c r="CR72" s="115">
        <v>0.14049090909090906</v>
      </c>
      <c r="CS72" s="115">
        <v>0.21314090909090908</v>
      </c>
      <c r="CT72" s="115">
        <v>0.14554999999999998</v>
      </c>
      <c r="CU72" s="115">
        <v>0.15911818181818188</v>
      </c>
      <c r="CV72" s="115">
        <v>0.67119999999999991</v>
      </c>
      <c r="CW72" s="115">
        <v>0.13619545454545454</v>
      </c>
      <c r="CX72" s="115">
        <v>4.2704090909090914E-2</v>
      </c>
      <c r="CY72" s="115">
        <v>1.1454545454545455E-4</v>
      </c>
      <c r="CZ72" s="115">
        <v>6.5545454545454544E-4</v>
      </c>
      <c r="DA72" s="115">
        <v>1.4011363636363634E-2</v>
      </c>
      <c r="DB72" s="115">
        <v>8.5227272727272723E-4</v>
      </c>
      <c r="DC72" s="115">
        <v>1.2294090909090911E-2</v>
      </c>
      <c r="DD72" s="115">
        <v>3.631818181818181E-4</v>
      </c>
      <c r="DE72" s="115">
        <v>1.9999999999999998E-4</v>
      </c>
      <c r="DF72" s="115">
        <v>0.26655454545454549</v>
      </c>
      <c r="DG72" s="115">
        <v>4.7318181818181825E-3</v>
      </c>
      <c r="DH72" s="115">
        <v>9.0909090909090898E-4</v>
      </c>
      <c r="DI72" s="115">
        <v>2.0058636363636365E-2</v>
      </c>
      <c r="DJ72" s="115">
        <v>5.1818181818181819E-5</v>
      </c>
      <c r="DK72" s="115">
        <v>2.0272727272727274E-4</v>
      </c>
      <c r="DL72" s="115">
        <v>2.1184545454545459E-2</v>
      </c>
      <c r="DM72" s="115">
        <v>7.9813636363636378E-2</v>
      </c>
      <c r="DN72" s="115">
        <v>2.3090909090909097E-4</v>
      </c>
      <c r="DO72" s="115">
        <v>0.76416818181818169</v>
      </c>
      <c r="DP72" s="115">
        <v>0.26461363636363633</v>
      </c>
      <c r="DQ72" s="115">
        <v>1.0977272727272726E-3</v>
      </c>
      <c r="DR72" s="115">
        <v>2.531818181818182E-4</v>
      </c>
      <c r="DS72" s="115">
        <v>2.684090909090909E-3</v>
      </c>
      <c r="DT72" s="115">
        <v>5.4545454545454539E-5</v>
      </c>
      <c r="DU72" s="116">
        <v>129.40000545454544</v>
      </c>
      <c r="DV72" s="114">
        <v>13.918790909090905</v>
      </c>
      <c r="DW72" s="115">
        <v>9.0167043478260851</v>
      </c>
      <c r="DX72" s="115">
        <v>13.597522727272723</v>
      </c>
      <c r="DY72" s="115">
        <v>8.7103421739130429</v>
      </c>
      <c r="DZ72" s="115">
        <v>3.899453913043478</v>
      </c>
      <c r="EA72" s="115">
        <v>1.8604321739130436</v>
      </c>
      <c r="EB72" s="115">
        <v>2.1937930434782604</v>
      </c>
      <c r="EC72" s="115">
        <v>0.35415652173913043</v>
      </c>
      <c r="ED72" s="115">
        <v>0.23689434782608693</v>
      </c>
      <c r="EE72" s="115">
        <v>5.1461430434782605</v>
      </c>
      <c r="EF72" s="115">
        <v>0.16561086956521737</v>
      </c>
      <c r="EG72" s="115">
        <v>1.9637826086956519E-2</v>
      </c>
      <c r="EH72" s="115">
        <v>3.7782608695652173E-4</v>
      </c>
      <c r="EI72" s="115">
        <v>2.9873913043478259E-3</v>
      </c>
      <c r="EJ72" s="115">
        <v>1.7597391304347825E-2</v>
      </c>
      <c r="EK72" s="115">
        <v>0.65391304347826074</v>
      </c>
      <c r="EL72" s="115">
        <v>5.1091304347826098E-2</v>
      </c>
      <c r="EM72" s="115">
        <v>0</v>
      </c>
      <c r="EN72" s="115">
        <v>3.6421739130434776E-2</v>
      </c>
      <c r="EO72" s="115">
        <v>0.30868260869565212</v>
      </c>
      <c r="EP72" s="115">
        <v>0.26321304347826091</v>
      </c>
      <c r="EQ72" s="115">
        <v>0.25960869565217393</v>
      </c>
      <c r="ER72" s="115">
        <v>0.35084782608695653</v>
      </c>
      <c r="ES72" s="115">
        <v>1.218773913043478</v>
      </c>
      <c r="ET72" s="115">
        <v>9.319130434782609E-2</v>
      </c>
      <c r="EU72" s="115">
        <v>2.2939130434782612E-3</v>
      </c>
      <c r="EV72" s="115">
        <v>2.5956521739130435E-4</v>
      </c>
      <c r="EW72" s="115">
        <v>1.182608695652174E-3</v>
      </c>
      <c r="EX72" s="115">
        <v>2.780130434782609E-2</v>
      </c>
      <c r="EY72" s="115">
        <v>1.7626086956521742E-3</v>
      </c>
      <c r="EZ72" s="115">
        <v>1.0874347826086957E-2</v>
      </c>
      <c r="FA72" s="115">
        <v>9.4217391304347831E-4</v>
      </c>
      <c r="FB72" s="115">
        <v>6.039130434782609E-4</v>
      </c>
      <c r="FC72" s="115">
        <v>1.4421956521739132</v>
      </c>
      <c r="FD72" s="115">
        <v>8.1130434782608687E-3</v>
      </c>
      <c r="FE72" s="115">
        <v>3.345652173913043E-3</v>
      </c>
      <c r="FF72" s="115">
        <v>3.5752173913043472E-2</v>
      </c>
      <c r="FG72" s="115">
        <v>-4.3478260869564801E-7</v>
      </c>
      <c r="FH72" s="115">
        <v>7.5565217391304347E-4</v>
      </c>
      <c r="FI72" s="115">
        <v>3.7912608695652168E-2</v>
      </c>
      <c r="FJ72" s="115">
        <v>6.8446086956521754E-2</v>
      </c>
      <c r="FK72" s="115">
        <v>2.5217391304347818E-4</v>
      </c>
      <c r="FL72" s="115">
        <v>2.8544608695652172</v>
      </c>
      <c r="FM72" s="115">
        <v>0.94532217391304363</v>
      </c>
      <c r="FN72" s="115">
        <v>1.7143478260869566E-3</v>
      </c>
      <c r="FO72" s="115">
        <v>7.2521739130434765E-4</v>
      </c>
      <c r="FP72" s="115">
        <v>6.689999999999998E-3</v>
      </c>
      <c r="FQ72" s="115">
        <v>1.2999999999999999E-4</v>
      </c>
      <c r="FR72" s="116">
        <v>55.183884782608686</v>
      </c>
    </row>
    <row r="73" spans="1:174" x14ac:dyDescent="0.2">
      <c r="A73" s="2" t="s">
        <v>1</v>
      </c>
      <c r="B73" s="21">
        <v>2014</v>
      </c>
      <c r="C73" s="38">
        <f>C63</f>
        <v>14.329750208695652</v>
      </c>
      <c r="D73" s="104">
        <f>Tracking!Y37</f>
        <v>24.638857855606069</v>
      </c>
      <c r="E73" s="42">
        <f>Tracking!AD37</f>
        <v>12.721520955072471</v>
      </c>
      <c r="F73" s="42">
        <f>Tracking!AE37</f>
        <v>23.48846862742424</v>
      </c>
      <c r="G73" s="42">
        <f>G63</f>
        <v>5.5172266928999996</v>
      </c>
      <c r="H73" s="104">
        <f>H63</f>
        <v>10.681987469999999</v>
      </c>
      <c r="I73" s="38">
        <f>Tracking!S37</f>
        <v>11.663864999999999</v>
      </c>
      <c r="J73" s="42">
        <f>Tracking!AG37</f>
        <v>12.02509297002635</v>
      </c>
      <c r="K73" s="40"/>
      <c r="L73" s="41"/>
      <c r="M73" s="108">
        <v>32.669462272727273</v>
      </c>
      <c r="N73" s="108">
        <v>20.669462272727273</v>
      </c>
      <c r="O73" s="108">
        <v>8.0832609090909102</v>
      </c>
      <c r="P73" s="108">
        <v>2.5614099999999995</v>
      </c>
      <c r="Q73" s="108">
        <v>4.52439318181818</v>
      </c>
      <c r="R73" s="108">
        <v>1.2380909090909091</v>
      </c>
      <c r="S73" s="108">
        <v>0.1385068181818182</v>
      </c>
      <c r="T73" s="108">
        <v>2.7491290909090904</v>
      </c>
      <c r="U73" s="108">
        <v>1.3746713636363637</v>
      </c>
      <c r="V73" s="110">
        <v>12</v>
      </c>
      <c r="W73" s="38">
        <f>Tracking!R37</f>
        <v>21.088576521739132</v>
      </c>
      <c r="X73" s="42">
        <f>Tracking!AF37</f>
        <v>21.866481876231884</v>
      </c>
      <c r="Y73" s="40"/>
      <c r="Z73" s="41"/>
      <c r="AA73" s="108">
        <v>100.44030956521739</v>
      </c>
      <c r="AB73" s="108">
        <v>88.44030956521739</v>
      </c>
      <c r="AC73" s="108">
        <v>37.565744782608689</v>
      </c>
      <c r="AD73" s="108">
        <v>29.05150260869565</v>
      </c>
      <c r="AE73" s="108">
        <v>10.804231304347825</v>
      </c>
      <c r="AF73" s="108">
        <v>4.4723043478260873</v>
      </c>
      <c r="AG73" s="108">
        <v>0.2800621739130435</v>
      </c>
      <c r="AH73" s="108">
        <v>4.8486182608695643</v>
      </c>
      <c r="AI73" s="108">
        <v>1.4178473913043477</v>
      </c>
      <c r="AJ73" s="110">
        <v>12</v>
      </c>
      <c r="AK73" s="38">
        <f t="shared" si="525"/>
        <v>11.663864999999999</v>
      </c>
      <c r="AL73" s="121">
        <f t="shared" si="516"/>
        <v>1</v>
      </c>
      <c r="AM73" s="121">
        <f t="shared" si="517"/>
        <v>0.24742558789646443</v>
      </c>
      <c r="AN73" s="121">
        <f t="shared" si="518"/>
        <v>7.8403800424296691E-2</v>
      </c>
      <c r="AO73" s="121">
        <f t="shared" si="519"/>
        <v>0.1384899801548059</v>
      </c>
      <c r="AP73" s="121">
        <f t="shared" si="520"/>
        <v>3.7897498855513065E-2</v>
      </c>
      <c r="AQ73" s="121">
        <f t="shared" si="521"/>
        <v>4.2396418106166629E-3</v>
      </c>
      <c r="AR73" s="121">
        <f t="shared" si="522"/>
        <v>8.4149811464882457E-2</v>
      </c>
      <c r="AS73" s="121">
        <f t="shared" si="523"/>
        <v>4.2078175396965449E-2</v>
      </c>
      <c r="AT73" s="122">
        <f t="shared" si="524"/>
        <v>0.36731550399645529</v>
      </c>
      <c r="AU73" s="38">
        <f t="shared" si="526"/>
        <v>21.088576521739132</v>
      </c>
      <c r="AV73" s="121">
        <f t="shared" si="545"/>
        <v>1</v>
      </c>
      <c r="AW73" s="121">
        <f t="shared" si="546"/>
        <v>0.3740106431891938</v>
      </c>
      <c r="AX73" s="121">
        <f t="shared" si="547"/>
        <v>0.28924146823573932</v>
      </c>
      <c r="AY73" s="121">
        <f t="shared" si="548"/>
        <v>0.10756867786565788</v>
      </c>
      <c r="AZ73" s="121">
        <f t="shared" si="549"/>
        <v>4.4526986895855325E-2</v>
      </c>
      <c r="BA73" s="121">
        <f t="shared" si="550"/>
        <v>2.7883443920609877E-3</v>
      </c>
      <c r="BB73" s="121">
        <f t="shared" si="551"/>
        <v>4.8273629201842354E-2</v>
      </c>
      <c r="BC73" s="121">
        <f t="shared" si="552"/>
        <v>1.4116318412815307E-2</v>
      </c>
      <c r="BD73" s="122">
        <f t="shared" si="553"/>
        <v>0.11947394479313329</v>
      </c>
      <c r="BE73" s="38">
        <f t="shared" si="527"/>
        <v>11.663864999999999</v>
      </c>
      <c r="BF73" s="123">
        <f t="shared" si="554"/>
        <v>11.663864999999999</v>
      </c>
      <c r="BG73" s="123">
        <f t="shared" si="528"/>
        <v>2.885938654769995</v>
      </c>
      <c r="BH73" s="123">
        <f t="shared" si="529"/>
        <v>0.91449134363593931</v>
      </c>
      <c r="BI73" s="123">
        <f t="shared" si="530"/>
        <v>1.615328432378335</v>
      </c>
      <c r="BJ73" s="123">
        <f t="shared" si="531"/>
        <v>0.44203131048835886</v>
      </c>
      <c r="BK73" s="123">
        <f t="shared" si="532"/>
        <v>4.9450609727388323E-2</v>
      </c>
      <c r="BL73" s="123">
        <f t="shared" si="533"/>
        <v>0.98151204070184117</v>
      </c>
      <c r="BM73" s="123">
        <f t="shared" si="534"/>
        <v>0.49079415727652637</v>
      </c>
      <c r="BN73" s="124">
        <f t="shared" si="535"/>
        <v>4.2843184510216146</v>
      </c>
      <c r="BO73" s="38">
        <f t="shared" si="536"/>
        <v>21.088576521739132</v>
      </c>
      <c r="BP73" s="123">
        <f t="shared" si="555"/>
        <v>21.088576521739132</v>
      </c>
      <c r="BQ73" s="123">
        <f t="shared" si="537"/>
        <v>7.8873520688401841</v>
      </c>
      <c r="BR73" s="123">
        <f t="shared" si="538"/>
        <v>6.0996908361495672</v>
      </c>
      <c r="BS73" s="123">
        <f t="shared" si="539"/>
        <v>2.2684702945122326</v>
      </c>
      <c r="BT73" s="123">
        <f t="shared" si="540"/>
        <v>0.93901077043572057</v>
      </c>
      <c r="BU73" s="123">
        <f t="shared" si="541"/>
        <v>5.8802214080940315E-2</v>
      </c>
      <c r="BV73" s="123">
        <f t="shared" si="542"/>
        <v>1.0180221234051132</v>
      </c>
      <c r="BW73" s="123">
        <f t="shared" si="543"/>
        <v>0.29769306105389071</v>
      </c>
      <c r="BX73" s="124">
        <f t="shared" si="544"/>
        <v>2.519535427124028</v>
      </c>
      <c r="BY73" s="114">
        <v>7.5897999999999994</v>
      </c>
      <c r="BZ73" s="115">
        <v>3.0079181818181819</v>
      </c>
      <c r="CA73" s="115">
        <v>7.7806127272727261</v>
      </c>
      <c r="CB73" s="115">
        <v>3.2932081818181813</v>
      </c>
      <c r="CC73" s="115">
        <v>1.0233845454545454</v>
      </c>
      <c r="CD73" s="115">
        <v>0.31216181818181815</v>
      </c>
      <c r="CE73" s="115">
        <v>1.4657809090909091</v>
      </c>
      <c r="CF73" s="115">
        <v>0.12380909090909088</v>
      </c>
      <c r="CG73" s="115">
        <v>0.1385068181818182</v>
      </c>
      <c r="CH73" s="115">
        <v>4.5818818181818193</v>
      </c>
      <c r="CI73" s="115">
        <v>0.2295654545454546</v>
      </c>
      <c r="CJ73" s="115">
        <v>1.2177727272727272E-2</v>
      </c>
      <c r="CK73" s="115">
        <v>2.1727272727272725E-4</v>
      </c>
      <c r="CL73" s="115">
        <v>1.4831818181818182E-3</v>
      </c>
      <c r="CM73" s="115">
        <v>1.2083636363636362E-2</v>
      </c>
      <c r="CN73" s="115">
        <v>0.24480454545454541</v>
      </c>
      <c r="CO73" s="115">
        <v>3.8227272727272728E-2</v>
      </c>
      <c r="CP73" s="115">
        <v>6.8181818181818184E-5</v>
      </c>
      <c r="CQ73" s="115">
        <v>4.1095454545454553E-2</v>
      </c>
      <c r="CR73" s="115">
        <v>0.22746363636363637</v>
      </c>
      <c r="CS73" s="115">
        <v>0.24084545454545456</v>
      </c>
      <c r="CT73" s="115">
        <v>0.14562727272727272</v>
      </c>
      <c r="CU73" s="115">
        <v>0.15929090909090909</v>
      </c>
      <c r="CV73" s="115">
        <v>0.81432272727272725</v>
      </c>
      <c r="CW73" s="115">
        <v>0.12753636363636359</v>
      </c>
      <c r="CX73" s="115">
        <v>3.1160909090909093E-2</v>
      </c>
      <c r="CY73" s="115">
        <v>1.3318181818181821E-4</v>
      </c>
      <c r="CZ73" s="115">
        <v>6.2727272727272729E-4</v>
      </c>
      <c r="DA73" s="115">
        <v>1.4067727272727272E-2</v>
      </c>
      <c r="DB73" s="115">
        <v>9.2909090909090903E-4</v>
      </c>
      <c r="DC73" s="115">
        <v>1.6357272727272724E-2</v>
      </c>
      <c r="DD73" s="115">
        <v>4.8090909090909103E-4</v>
      </c>
      <c r="DE73" s="115">
        <v>2.4863636363636369E-4</v>
      </c>
      <c r="DF73" s="115">
        <v>0.24198636363636358</v>
      </c>
      <c r="DG73" s="115">
        <v>1.2686363636363636E-2</v>
      </c>
      <c r="DH73" s="115">
        <v>3.1272727272727273E-4</v>
      </c>
      <c r="DI73" s="115">
        <v>1.9484090909090906E-2</v>
      </c>
      <c r="DJ73" s="115">
        <v>1.8636363636363638E-5</v>
      </c>
      <c r="DK73" s="115">
        <v>1.8681818181818182E-4</v>
      </c>
      <c r="DL73" s="115">
        <v>2.2366363636363636E-2</v>
      </c>
      <c r="DM73" s="115">
        <v>8.2720454545454528E-2</v>
      </c>
      <c r="DN73" s="115">
        <v>1.8136363636363635E-4</v>
      </c>
      <c r="DO73" s="115">
        <v>0.6755681818181819</v>
      </c>
      <c r="DP73" s="115">
        <v>0.24809318181818182</v>
      </c>
      <c r="DQ73" s="115">
        <v>1.1763636363636362E-3</v>
      </c>
      <c r="DR73" s="115">
        <v>3.345454545454545E-4</v>
      </c>
      <c r="DS73" s="115">
        <v>2.8495454545454544E-3</v>
      </c>
      <c r="DT73" s="115">
        <v>3.1590909090909087E-4</v>
      </c>
      <c r="DU73" s="116">
        <v>133.21777499999999</v>
      </c>
      <c r="DV73" s="114">
        <v>20.178952173913043</v>
      </c>
      <c r="DW73" s="115">
        <v>12.097913043478263</v>
      </c>
      <c r="DX73" s="115">
        <v>19.151131304347828</v>
      </c>
      <c r="DY73" s="115">
        <v>11.080231739130435</v>
      </c>
      <c r="DZ73" s="115">
        <v>4.2164069565217392</v>
      </c>
      <c r="EA73" s="115">
        <v>2.9984521739130434</v>
      </c>
      <c r="EB73" s="115">
        <v>2.9062252173913037</v>
      </c>
      <c r="EC73" s="115">
        <v>0.44723043478260865</v>
      </c>
      <c r="ED73" s="115">
        <v>0.2800621739130435</v>
      </c>
      <c r="EE73" s="115">
        <v>8.0810304347826065</v>
      </c>
      <c r="EF73" s="115">
        <v>0.23185565217391305</v>
      </c>
      <c r="EG73" s="115">
        <v>2.5634347826086954E-2</v>
      </c>
      <c r="EH73" s="115">
        <v>7.3739130434782624E-4</v>
      </c>
      <c r="EI73" s="115">
        <v>4.835652173913043E-3</v>
      </c>
      <c r="EJ73" s="115">
        <v>2.5159130434782611E-2</v>
      </c>
      <c r="EK73" s="115">
        <v>0.80920434782608697</v>
      </c>
      <c r="EL73" s="115">
        <v>5.4234782608695638E-2</v>
      </c>
      <c r="EM73" s="115">
        <v>2.2608695652173911E-4</v>
      </c>
      <c r="EN73" s="115">
        <v>0.13698260869565221</v>
      </c>
      <c r="EO73" s="115">
        <v>0.42049999999999993</v>
      </c>
      <c r="EP73" s="115">
        <v>0.32454782608695648</v>
      </c>
      <c r="EQ73" s="115">
        <v>0.31610434782608687</v>
      </c>
      <c r="ER73" s="115">
        <v>0.41643478260869565</v>
      </c>
      <c r="ES73" s="115">
        <v>1.6145695652173913</v>
      </c>
      <c r="ET73" s="115">
        <v>0.12880869565217395</v>
      </c>
      <c r="EU73" s="115">
        <v>9.8130434782608671E-3</v>
      </c>
      <c r="EV73" s="115">
        <v>3.4739130434782619E-4</v>
      </c>
      <c r="EW73" s="115">
        <v>1.7065217391304345E-3</v>
      </c>
      <c r="EX73" s="115">
        <v>3.6546521739130436E-2</v>
      </c>
      <c r="EY73" s="115">
        <v>2.4652173913043483E-3</v>
      </c>
      <c r="EZ73" s="115">
        <v>1.9859130434782612E-2</v>
      </c>
      <c r="FA73" s="115">
        <v>1.3547826086956524E-3</v>
      </c>
      <c r="FB73" s="115">
        <v>5.3347826086956509E-4</v>
      </c>
      <c r="FC73" s="115">
        <v>2.3243826086956516</v>
      </c>
      <c r="FD73" s="115">
        <v>1.5969565217391308E-2</v>
      </c>
      <c r="FE73" s="115">
        <v>8.2347826086956531E-4</v>
      </c>
      <c r="FF73" s="115">
        <v>4.9559565217391299E-2</v>
      </c>
      <c r="FG73" s="115">
        <v>1.695652173913044E-5</v>
      </c>
      <c r="FH73" s="115">
        <v>1.0230434782608694E-3</v>
      </c>
      <c r="FI73" s="115">
        <v>3.6209130434782598E-2</v>
      </c>
      <c r="FJ73" s="115">
        <v>9.9019565217391303E-2</v>
      </c>
      <c r="FK73" s="115">
        <v>3.9913043478260866E-4</v>
      </c>
      <c r="FL73" s="115">
        <v>3.0591086956521734</v>
      </c>
      <c r="FM73" s="115">
        <v>1.0221591304347828</v>
      </c>
      <c r="FN73" s="115">
        <v>2.0891304347826086E-3</v>
      </c>
      <c r="FO73" s="115">
        <v>7.1956521739130431E-4</v>
      </c>
      <c r="FP73" s="115">
        <v>9.3652173913043469E-3</v>
      </c>
      <c r="FQ73" s="115">
        <v>4.3739130434782605E-4</v>
      </c>
      <c r="FR73" s="116">
        <v>52.510029565217387</v>
      </c>
    </row>
    <row r="74" spans="1:174" x14ac:dyDescent="0.2">
      <c r="A74" s="2" t="s">
        <v>1</v>
      </c>
      <c r="B74" s="21">
        <v>2015</v>
      </c>
      <c r="C74" s="38">
        <f>C63</f>
        <v>14.329750208695652</v>
      </c>
      <c r="D74" s="104">
        <f>Tracking!Y38</f>
        <v>24.359720447893949</v>
      </c>
      <c r="E74" s="42">
        <f>Tracking!AD38</f>
        <v>12.560698029710153</v>
      </c>
      <c r="F74" s="42">
        <f>Tracking!AE38</f>
        <v>23.094292296893936</v>
      </c>
      <c r="G74" s="42">
        <f>G63</f>
        <v>5.5172266928999996</v>
      </c>
      <c r="H74" s="104">
        <f>H63</f>
        <v>10.681987469999999</v>
      </c>
      <c r="I74" s="38">
        <f>Tracking!S38</f>
        <v>11.441348695652175</v>
      </c>
      <c r="J74" s="42">
        <f>Tracking!AG38</f>
        <v>11.950038292490119</v>
      </c>
      <c r="K74" s="40"/>
      <c r="L74" s="41"/>
      <c r="M74" s="108">
        <v>31.561706521739133</v>
      </c>
      <c r="N74" s="108">
        <v>19.561706521739129</v>
      </c>
      <c r="O74" s="108">
        <v>6.245348260869565</v>
      </c>
      <c r="P74" s="108">
        <v>2.6372295652173916</v>
      </c>
      <c r="Q74" s="108">
        <v>3.6757804347826091</v>
      </c>
      <c r="R74" s="108">
        <v>1.1527260869565217</v>
      </c>
      <c r="S74" s="108">
        <v>0.16476130434782607</v>
      </c>
      <c r="T74" s="108">
        <v>3.5152708695652173</v>
      </c>
      <c r="U74" s="108">
        <v>2.1705882608695646</v>
      </c>
      <c r="V74" s="110">
        <v>12</v>
      </c>
      <c r="W74" s="38">
        <f>Tracking!R38</f>
        <v>20.838002499999998</v>
      </c>
      <c r="X74" s="42">
        <f>Tracking!AF38</f>
        <v>21.132254536231883</v>
      </c>
      <c r="Y74" s="40"/>
      <c r="Z74" s="41"/>
      <c r="AA74" s="108">
        <v>82.534888333333328</v>
      </c>
      <c r="AB74" s="108">
        <v>70.534888333333328</v>
      </c>
      <c r="AC74" s="108">
        <v>29.78932958333333</v>
      </c>
      <c r="AD74" s="108">
        <v>18.724140000000002</v>
      </c>
      <c r="AE74" s="108">
        <v>11.391667499999999</v>
      </c>
      <c r="AF74" s="108">
        <v>4.0414041666666671</v>
      </c>
      <c r="AG74" s="108">
        <v>0.38012208333333336</v>
      </c>
      <c r="AH74" s="108">
        <v>4.7592291666666666</v>
      </c>
      <c r="AI74" s="108">
        <v>1.4489958333333337</v>
      </c>
      <c r="AJ74" s="110">
        <v>12</v>
      </c>
      <c r="AK74" s="38">
        <f t="shared" si="525"/>
        <v>11.441348695652175</v>
      </c>
      <c r="AL74" s="121">
        <f t="shared" si="516"/>
        <v>1</v>
      </c>
      <c r="AM74" s="121">
        <f t="shared" si="517"/>
        <v>0.19787739476532684</v>
      </c>
      <c r="AN74" s="121">
        <f t="shared" si="518"/>
        <v>8.3557888842319586E-2</v>
      </c>
      <c r="AO74" s="121">
        <f t="shared" si="519"/>
        <v>0.11646329808721838</v>
      </c>
      <c r="AP74" s="121">
        <f t="shared" si="520"/>
        <v>3.6522932819318399E-2</v>
      </c>
      <c r="AQ74" s="121">
        <f t="shared" si="521"/>
        <v>5.2202913753836939E-3</v>
      </c>
      <c r="AR74" s="121">
        <f t="shared" si="522"/>
        <v>0.11137771866498924</v>
      </c>
      <c r="AS74" s="121">
        <f t="shared" si="523"/>
        <v>6.8772842158408093E-2</v>
      </c>
      <c r="AT74" s="122">
        <f t="shared" si="524"/>
        <v>0.38020757818448814</v>
      </c>
      <c r="AU74" s="38">
        <f t="shared" si="526"/>
        <v>20.838002499999998</v>
      </c>
      <c r="AV74" s="121">
        <f t="shared" si="545"/>
        <v>1</v>
      </c>
      <c r="AW74" s="121">
        <f t="shared" si="546"/>
        <v>0.36093014947840341</v>
      </c>
      <c r="AX74" s="121">
        <f t="shared" si="547"/>
        <v>0.22686333474371337</v>
      </c>
      <c r="AY74" s="121">
        <f t="shared" si="548"/>
        <v>0.13802245002128696</v>
      </c>
      <c r="AZ74" s="121">
        <f t="shared" si="549"/>
        <v>4.8966009990159119E-2</v>
      </c>
      <c r="BA74" s="121">
        <f t="shared" si="550"/>
        <v>4.6055927500396653E-3</v>
      </c>
      <c r="BB74" s="121">
        <f t="shared" si="551"/>
        <v>5.7663241118659864E-2</v>
      </c>
      <c r="BC74" s="121">
        <f t="shared" si="552"/>
        <v>1.7556161552933592E-2</v>
      </c>
      <c r="BD74" s="122">
        <f t="shared" si="553"/>
        <v>0.14539306034480409</v>
      </c>
      <c r="BE74" s="38">
        <f t="shared" si="527"/>
        <v>11.441348695652175</v>
      </c>
      <c r="BF74" s="123">
        <f t="shared" si="554"/>
        <v>11.441348695652175</v>
      </c>
      <c r="BG74" s="123">
        <f t="shared" si="528"/>
        <v>2.2639842724973227</v>
      </c>
      <c r="BH74" s="123">
        <f t="shared" si="529"/>
        <v>0.95601494251752261</v>
      </c>
      <c r="BI74" s="123">
        <f t="shared" si="530"/>
        <v>1.3324972036615466</v>
      </c>
      <c r="BJ74" s="123">
        <f t="shared" si="531"/>
        <v>0.41787160977370058</v>
      </c>
      <c r="BK74" s="123">
        <f t="shared" si="532"/>
        <v>5.972717391867053E-2</v>
      </c>
      <c r="BL74" s="123">
        <f t="shared" si="533"/>
        <v>1.2743113161723896</v>
      </c>
      <c r="BM74" s="123">
        <f t="shared" si="534"/>
        <v>0.78685406792539536</v>
      </c>
      <c r="BN74" s="124">
        <f t="shared" si="535"/>
        <v>4.3500874787381658</v>
      </c>
      <c r="BO74" s="38">
        <f t="shared" si="536"/>
        <v>20.838002499999998</v>
      </c>
      <c r="BP74" s="123">
        <f t="shared" si="555"/>
        <v>20.838002499999998</v>
      </c>
      <c r="BQ74" s="123">
        <f t="shared" si="537"/>
        <v>7.5210633571563434</v>
      </c>
      <c r="BR74" s="123">
        <f t="shared" si="538"/>
        <v>4.7273787365478359</v>
      </c>
      <c r="BS74" s="123">
        <f t="shared" si="539"/>
        <v>2.8761121585997027</v>
      </c>
      <c r="BT74" s="123">
        <f t="shared" si="540"/>
        <v>1.0203538385899606</v>
      </c>
      <c r="BU74" s="123">
        <f t="shared" si="541"/>
        <v>9.5971353239308416E-2</v>
      </c>
      <c r="BV74" s="123">
        <f t="shared" si="542"/>
        <v>1.2015867625887369</v>
      </c>
      <c r="BW74" s="123">
        <f t="shared" si="543"/>
        <v>0.36583533833043402</v>
      </c>
      <c r="BX74" s="124">
        <f t="shared" si="544"/>
        <v>3.0297009549476783</v>
      </c>
      <c r="BY74" s="114">
        <v>8.6741373913043471</v>
      </c>
      <c r="BZ74" s="115">
        <v>2.815352608695652</v>
      </c>
      <c r="CA74" s="115">
        <v>8.7572986956521728</v>
      </c>
      <c r="CB74" s="115">
        <v>2.9612308695652181</v>
      </c>
      <c r="CC74" s="115">
        <v>0.80481260869565208</v>
      </c>
      <c r="CD74" s="115">
        <v>0.31825434782608697</v>
      </c>
      <c r="CE74" s="115">
        <v>1.2096900000000002</v>
      </c>
      <c r="CF74" s="115">
        <v>0.11527260869565219</v>
      </c>
      <c r="CG74" s="115">
        <v>0.16476130434782607</v>
      </c>
      <c r="CH74" s="115">
        <v>5.8587847826086952</v>
      </c>
      <c r="CI74" s="115">
        <v>0.34843869565217389</v>
      </c>
      <c r="CJ74" s="115">
        <v>1.3985217391304346E-2</v>
      </c>
      <c r="CK74" s="115">
        <v>8.347826086956521E-5</v>
      </c>
      <c r="CL74" s="115">
        <v>1.4778260869565216E-3</v>
      </c>
      <c r="CM74" s="115">
        <v>1.5132173913043478E-2</v>
      </c>
      <c r="CN74" s="115">
        <v>0.22740173913043477</v>
      </c>
      <c r="CO74" s="115">
        <v>3.1086521739130436E-2</v>
      </c>
      <c r="CP74" s="115">
        <v>4.4782608695652177E-5</v>
      </c>
      <c r="CQ74" s="115">
        <v>-8.8378260869565236E-3</v>
      </c>
      <c r="CR74" s="115">
        <v>0.12136695652173914</v>
      </c>
      <c r="CS74" s="115">
        <v>0.27034695652173918</v>
      </c>
      <c r="CT74" s="115">
        <v>0.14591347826086956</v>
      </c>
      <c r="CU74" s="115">
        <v>0.14326043478260869</v>
      </c>
      <c r="CV74" s="115">
        <v>0.67205000000000004</v>
      </c>
      <c r="CW74" s="115">
        <v>0.19499782608695651</v>
      </c>
      <c r="CX74" s="115">
        <v>0.10536217391304348</v>
      </c>
      <c r="CY74" s="115">
        <v>1.0434782608695651E-4</v>
      </c>
      <c r="CZ74" s="115">
        <v>5.8347826086956533E-4</v>
      </c>
      <c r="DA74" s="115">
        <v>1.5366956521739127E-2</v>
      </c>
      <c r="DB74" s="115">
        <v>7.2782608695652184E-4</v>
      </c>
      <c r="DC74" s="115">
        <v>2.3543043478260865E-2</v>
      </c>
      <c r="DD74" s="115">
        <v>3.7347826086956516E-4</v>
      </c>
      <c r="DE74" s="115">
        <v>9.3913043478260875E-5</v>
      </c>
      <c r="DF74" s="115">
        <v>0.24670956521739135</v>
      </c>
      <c r="DG74" s="115">
        <v>2.3015652173913045E-2</v>
      </c>
      <c r="DH74" s="115">
        <v>3.2391304347826087E-4</v>
      </c>
      <c r="DI74" s="115">
        <v>2.0382173913043481E-2</v>
      </c>
      <c r="DJ74" s="115">
        <v>3.2608695652173924E-5</v>
      </c>
      <c r="DK74" s="115">
        <v>1.4434782608695654E-4</v>
      </c>
      <c r="DL74" s="115">
        <v>2.7996086956521744E-2</v>
      </c>
      <c r="DM74" s="115">
        <v>0.12386130434782608</v>
      </c>
      <c r="DN74" s="115">
        <v>2.0565217391304351E-4</v>
      </c>
      <c r="DO74" s="115">
        <v>0.53784782608695636</v>
      </c>
      <c r="DP74" s="115">
        <v>0.19510608695652171</v>
      </c>
      <c r="DQ74" s="115">
        <v>1.2530434782608694E-3</v>
      </c>
      <c r="DR74" s="115">
        <v>8.0434782608695659E-5</v>
      </c>
      <c r="DS74" s="115">
        <v>2.3626086956521743E-3</v>
      </c>
      <c r="DT74" s="115">
        <v>4.8086956521739137E-4</v>
      </c>
      <c r="DU74" s="116">
        <v>133.96941565217389</v>
      </c>
      <c r="DV74" s="114">
        <v>18.580092916666665</v>
      </c>
      <c r="DW74" s="115">
        <v>10.648044166666669</v>
      </c>
      <c r="DX74" s="115">
        <v>17.617372083333333</v>
      </c>
      <c r="DY74" s="115">
        <v>9.9104816666666675</v>
      </c>
      <c r="DZ74" s="115">
        <v>3.4263241666666668</v>
      </c>
      <c r="EA74" s="115">
        <v>2.1474312500000003</v>
      </c>
      <c r="EB74" s="115">
        <v>3.3080329166666669</v>
      </c>
      <c r="EC74" s="115">
        <v>0.40414041666666661</v>
      </c>
      <c r="ED74" s="115">
        <v>0.38012208333333336</v>
      </c>
      <c r="EE74" s="115">
        <v>7.9320487499999999</v>
      </c>
      <c r="EF74" s="115">
        <v>0.24442874999999997</v>
      </c>
      <c r="EG74" s="115">
        <v>3.5667083333333342E-2</v>
      </c>
      <c r="EH74" s="115">
        <v>4.0916666666666667E-4</v>
      </c>
      <c r="EI74" s="115">
        <v>3.8633333333333332E-3</v>
      </c>
      <c r="EJ74" s="115">
        <v>2.4823750000000002E-2</v>
      </c>
      <c r="EK74" s="115">
        <v>0.77466208333333342</v>
      </c>
      <c r="EL74" s="115">
        <v>3.5121666666666669E-2</v>
      </c>
      <c r="EM74" s="115">
        <v>1.2083333333333332E-4</v>
      </c>
      <c r="EN74" s="115">
        <v>8.408833333333332E-2</v>
      </c>
      <c r="EO74" s="115">
        <v>0.46987833333333345</v>
      </c>
      <c r="EP74" s="115">
        <v>0.49308666666666662</v>
      </c>
      <c r="EQ74" s="115">
        <v>0.38497874999999998</v>
      </c>
      <c r="ER74" s="115">
        <v>0.4057641666666667</v>
      </c>
      <c r="ES74" s="115">
        <v>1.8377962499999996</v>
      </c>
      <c r="ET74" s="115">
        <v>0.14083583333333335</v>
      </c>
      <c r="EU74" s="115">
        <v>7.1241666666666675E-3</v>
      </c>
      <c r="EV74" s="115">
        <v>2.4375000000000002E-4</v>
      </c>
      <c r="EW74" s="115">
        <v>1.3833333333333334E-3</v>
      </c>
      <c r="EX74" s="115">
        <v>3.9597083333333331E-2</v>
      </c>
      <c r="EY74" s="115">
        <v>1.87875E-3</v>
      </c>
      <c r="EZ74" s="115">
        <v>1.762958333333333E-2</v>
      </c>
      <c r="FA74" s="115">
        <v>1.1037500000000001E-3</v>
      </c>
      <c r="FB74" s="115">
        <v>3.154166666666667E-4</v>
      </c>
      <c r="FC74" s="115">
        <v>1.6646758333333338</v>
      </c>
      <c r="FD74" s="115">
        <v>3.3409583333333333E-2</v>
      </c>
      <c r="FE74" s="115">
        <v>7.4833333333333338E-4</v>
      </c>
      <c r="FF74" s="115">
        <v>4.732458333333333E-2</v>
      </c>
      <c r="FG74" s="115">
        <v>1.8749999999999998E-5</v>
      </c>
      <c r="FH74" s="115">
        <v>7.2708333333333349E-4</v>
      </c>
      <c r="FI74" s="115">
        <v>6.4010416666666667E-2</v>
      </c>
      <c r="FJ74" s="115">
        <v>9.2519999999999977E-2</v>
      </c>
      <c r="FK74" s="115">
        <v>3.4958333333333331E-4</v>
      </c>
      <c r="FL74" s="115">
        <v>2.3215212500000004</v>
      </c>
      <c r="FM74" s="115">
        <v>0.8306241666666665</v>
      </c>
      <c r="FN74" s="115">
        <v>3.0829166666666665E-3</v>
      </c>
      <c r="FO74" s="115">
        <v>3.4000000000000002E-4</v>
      </c>
      <c r="FP74" s="115">
        <v>7.8162499999999985E-3</v>
      </c>
      <c r="FQ74" s="115">
        <v>3.9999999999999996E-4</v>
      </c>
      <c r="FR74" s="116">
        <v>51.229391666666665</v>
      </c>
    </row>
    <row r="75" spans="1:174" x14ac:dyDescent="0.2">
      <c r="A75" s="2" t="s">
        <v>1</v>
      </c>
      <c r="B75" s="21">
        <v>2016</v>
      </c>
      <c r="C75" s="38">
        <f>C63</f>
        <v>14.329750208695652</v>
      </c>
      <c r="D75" s="104">
        <f>Tracking!Y39</f>
        <v>24.080583040181828</v>
      </c>
      <c r="E75" s="42">
        <f>Tracking!AD39</f>
        <v>12.399875104347835</v>
      </c>
      <c r="F75" s="42">
        <f>Tracking!AE39</f>
        <v>22.700115966363633</v>
      </c>
      <c r="G75" s="42">
        <f>G63</f>
        <v>5.5172266928999996</v>
      </c>
      <c r="H75" s="104">
        <f>H63</f>
        <v>10.681987469999999</v>
      </c>
      <c r="I75" s="38">
        <f>Tracking!S39</f>
        <v>11.119933043478261</v>
      </c>
      <c r="J75" s="42">
        <f>Tracking!AG39</f>
        <v>11.590648292490119</v>
      </c>
      <c r="K75" s="40"/>
      <c r="L75" s="41"/>
      <c r="M75" s="108">
        <v>30.555172173913039</v>
      </c>
      <c r="N75" s="108">
        <v>18.555172173913043</v>
      </c>
      <c r="O75" s="108">
        <v>6.3094360869565218</v>
      </c>
      <c r="P75" s="108">
        <v>2.2465752173913045</v>
      </c>
      <c r="Q75" s="108">
        <v>2.9277291304347828</v>
      </c>
      <c r="R75" s="108">
        <v>0.89048695652173915</v>
      </c>
      <c r="S75" s="108">
        <v>0.12648434782608692</v>
      </c>
      <c r="T75" s="108">
        <v>4.6520517391304352</v>
      </c>
      <c r="U75" s="108">
        <v>1.4024113043478261</v>
      </c>
      <c r="V75" s="110">
        <v>12</v>
      </c>
      <c r="W75" s="38">
        <f>Tracking!R39</f>
        <v>19.183838750000003</v>
      </c>
      <c r="X75" s="42">
        <f>Tracking!AF39</f>
        <v>20.436071851449277</v>
      </c>
      <c r="Y75" s="40"/>
      <c r="Z75" s="41"/>
      <c r="AA75" s="108">
        <v>70.393394999999998</v>
      </c>
      <c r="AB75" s="108">
        <v>58.393394999999991</v>
      </c>
      <c r="AC75" s="108">
        <v>19.905109166666673</v>
      </c>
      <c r="AD75" s="108">
        <v>19.713479166666669</v>
      </c>
      <c r="AE75" s="108">
        <v>7.9937120833333344</v>
      </c>
      <c r="AF75" s="108">
        <v>3.7230083333333339</v>
      </c>
      <c r="AG75" s="108">
        <v>0.32078333333333331</v>
      </c>
      <c r="AH75" s="108">
        <v>5.8627475000000002</v>
      </c>
      <c r="AI75" s="108">
        <v>0.87455541666666659</v>
      </c>
      <c r="AJ75" s="110">
        <v>12</v>
      </c>
      <c r="AK75" s="38">
        <f t="shared" si="525"/>
        <v>11.119933043478261</v>
      </c>
      <c r="AL75" s="121">
        <f t="shared" si="516"/>
        <v>1</v>
      </c>
      <c r="AM75" s="121">
        <f t="shared" si="517"/>
        <v>0.20649322645098045</v>
      </c>
      <c r="AN75" s="121">
        <f t="shared" si="518"/>
        <v>7.3525202365226847E-2</v>
      </c>
      <c r="AO75" s="121">
        <f t="shared" si="519"/>
        <v>9.5817791952564346E-2</v>
      </c>
      <c r="AP75" s="121">
        <f t="shared" si="520"/>
        <v>2.9143575151640167E-2</v>
      </c>
      <c r="AQ75" s="121">
        <f t="shared" si="521"/>
        <v>4.139539685987269E-3</v>
      </c>
      <c r="AR75" s="121">
        <f t="shared" si="522"/>
        <v>0.1522508763050662</v>
      </c>
      <c r="AS75" s="121">
        <f t="shared" si="523"/>
        <v>4.589767311293886E-2</v>
      </c>
      <c r="AT75" s="122">
        <f t="shared" si="524"/>
        <v>0.39273220035216133</v>
      </c>
      <c r="AU75" s="38">
        <f t="shared" si="526"/>
        <v>19.183838750000003</v>
      </c>
      <c r="AV75" s="121">
        <f t="shared" si="545"/>
        <v>1</v>
      </c>
      <c r="AW75" s="121">
        <f t="shared" si="546"/>
        <v>0.28276955766470241</v>
      </c>
      <c r="AX75" s="121">
        <f t="shared" si="547"/>
        <v>0.28004728521286221</v>
      </c>
      <c r="AY75" s="121">
        <f t="shared" si="548"/>
        <v>0.11355770073787938</v>
      </c>
      <c r="AZ75" s="121">
        <f t="shared" si="549"/>
        <v>5.2888603161324071E-2</v>
      </c>
      <c r="BA75" s="121">
        <f t="shared" si="550"/>
        <v>4.557008982637268E-3</v>
      </c>
      <c r="BB75" s="121">
        <f t="shared" si="551"/>
        <v>8.3285477280929554E-2</v>
      </c>
      <c r="BC75" s="121">
        <f t="shared" si="552"/>
        <v>1.2423827784789562E-2</v>
      </c>
      <c r="BD75" s="122">
        <f t="shared" si="553"/>
        <v>0.17047053917487573</v>
      </c>
      <c r="BE75" s="38">
        <f t="shared" si="527"/>
        <v>11.119933043478261</v>
      </c>
      <c r="BF75" s="123">
        <f t="shared" si="554"/>
        <v>11.119933043478261</v>
      </c>
      <c r="BG75" s="123">
        <f t="shared" si="528"/>
        <v>2.2961908520666965</v>
      </c>
      <c r="BH75" s="123">
        <f t="shared" si="529"/>
        <v>0.81759532730951201</v>
      </c>
      <c r="BI75" s="123">
        <f t="shared" si="530"/>
        <v>1.0654874308864457</v>
      </c>
      <c r="BJ75" s="123">
        <f t="shared" si="531"/>
        <v>0.32407460433381546</v>
      </c>
      <c r="BK75" s="123">
        <f t="shared" si="532"/>
        <v>4.6031404138999456E-2</v>
      </c>
      <c r="BL75" s="123">
        <f t="shared" si="533"/>
        <v>1.693019550323227</v>
      </c>
      <c r="BM75" s="123">
        <f t="shared" si="534"/>
        <v>0.51037905186733257</v>
      </c>
      <c r="BN75" s="124">
        <f t="shared" si="535"/>
        <v>4.3671557719339233</v>
      </c>
      <c r="BO75" s="38">
        <f t="shared" si="536"/>
        <v>19.183838750000003</v>
      </c>
      <c r="BP75" s="123">
        <f t="shared" si="555"/>
        <v>19.183838750000003</v>
      </c>
      <c r="BQ75" s="123">
        <f t="shared" si="537"/>
        <v>5.4246055976484788</v>
      </c>
      <c r="BR75" s="123">
        <f t="shared" si="538"/>
        <v>5.3723819618988085</v>
      </c>
      <c r="BS75" s="123">
        <f t="shared" si="539"/>
        <v>2.1784726197762345</v>
      </c>
      <c r="BT75" s="123">
        <f t="shared" si="540"/>
        <v>1.0146064347595813</v>
      </c>
      <c r="BU75" s="123">
        <f t="shared" si="541"/>
        <v>8.7420925505214908E-2</v>
      </c>
      <c r="BV75" s="123">
        <f t="shared" si="542"/>
        <v>1.5977351663741413</v>
      </c>
      <c r="BW75" s="123">
        <f t="shared" si="543"/>
        <v>0.2383367088811727</v>
      </c>
      <c r="BX75" s="124">
        <f t="shared" si="544"/>
        <v>3.2702793351563746</v>
      </c>
      <c r="BY75" s="114">
        <v>10.554321304347825</v>
      </c>
      <c r="BZ75" s="115">
        <v>2.8046965217391304</v>
      </c>
      <c r="CA75" s="115">
        <v>10.147295217391305</v>
      </c>
      <c r="CB75" s="115">
        <v>2.4868308695652179</v>
      </c>
      <c r="CC75" s="115">
        <v>0.79986391304347826</v>
      </c>
      <c r="CD75" s="115">
        <v>0.26948130434782608</v>
      </c>
      <c r="CE75" s="115">
        <v>0.97542434782608678</v>
      </c>
      <c r="CF75" s="115">
        <v>8.9048695652173909E-2</v>
      </c>
      <c r="CG75" s="115">
        <v>0.12648434782608692</v>
      </c>
      <c r="CH75" s="115">
        <v>7.7534191304347813</v>
      </c>
      <c r="CI75" s="115">
        <v>0.22652782608695649</v>
      </c>
      <c r="CJ75" s="115">
        <v>1.1354347826086958E-2</v>
      </c>
      <c r="CK75" s="115">
        <v>5.5217391304347821E-5</v>
      </c>
      <c r="CL75" s="115">
        <v>1.1182608695652172E-3</v>
      </c>
      <c r="CM75" s="115">
        <v>1.1330869565217392E-2</v>
      </c>
      <c r="CN75" s="115">
        <v>0.1709408695652174</v>
      </c>
      <c r="CO75" s="115">
        <v>3.5537391304347833E-2</v>
      </c>
      <c r="CP75" s="115">
        <v>0</v>
      </c>
      <c r="CQ75" s="115">
        <v>-6.3147826086956526E-3</v>
      </c>
      <c r="CR75" s="115">
        <v>9.7131304347826117E-2</v>
      </c>
      <c r="CS75" s="115">
        <v>0.22121478260869565</v>
      </c>
      <c r="CT75" s="115">
        <v>0.11244130434782607</v>
      </c>
      <c r="CU75" s="115">
        <v>0.11742956521739127</v>
      </c>
      <c r="CV75" s="115">
        <v>0.54190217391304341</v>
      </c>
      <c r="CW75" s="115">
        <v>0.12584869565217388</v>
      </c>
      <c r="CX75" s="115">
        <v>4.7078695652173916E-2</v>
      </c>
      <c r="CY75" s="115">
        <v>7.3478260869565225E-5</v>
      </c>
      <c r="CZ75" s="115">
        <v>4.2217391304347825E-4</v>
      </c>
      <c r="DA75" s="115">
        <v>1.1046086956521739E-2</v>
      </c>
      <c r="DB75" s="115">
        <v>4.6695652173913039E-4</v>
      </c>
      <c r="DC75" s="115">
        <v>1.7356956521739131E-2</v>
      </c>
      <c r="DD75" s="115">
        <v>2.9521739130434783E-4</v>
      </c>
      <c r="DE75" s="115">
        <v>5.3913043478260878E-5</v>
      </c>
      <c r="DF75" s="115">
        <v>0.20890043478260867</v>
      </c>
      <c r="DG75" s="115">
        <v>5.2278260869565224E-3</v>
      </c>
      <c r="DH75" s="115">
        <v>5.991304347826087E-4</v>
      </c>
      <c r="DI75" s="115">
        <v>1.6088260869565222E-2</v>
      </c>
      <c r="DJ75" s="115">
        <v>4.608695652173914E-5</v>
      </c>
      <c r="DK75" s="115">
        <v>9.0434782608695644E-5</v>
      </c>
      <c r="DL75" s="115">
        <v>2.1819565217391305E-2</v>
      </c>
      <c r="DM75" s="115">
        <v>9.7363478260869551E-2</v>
      </c>
      <c r="DN75" s="115">
        <v>1.8565217391304349E-4</v>
      </c>
      <c r="DO75" s="115">
        <v>0.51687652173913035</v>
      </c>
      <c r="DP75" s="115">
        <v>0.19390652173913045</v>
      </c>
      <c r="DQ75" s="115">
        <v>1.0169565217391307E-3</v>
      </c>
      <c r="DR75" s="115">
        <v>9.9999999999999978E-5</v>
      </c>
      <c r="DS75" s="115">
        <v>1.8247826086956519E-3</v>
      </c>
      <c r="DT75" s="115">
        <v>7.5217391304347833E-5</v>
      </c>
      <c r="DU75" s="116">
        <v>138.50584304347828</v>
      </c>
      <c r="DV75" s="114">
        <v>17.881827083333334</v>
      </c>
      <c r="DW75" s="115">
        <v>8.1105808333333318</v>
      </c>
      <c r="DX75" s="115">
        <v>17.455323333333336</v>
      </c>
      <c r="DY75" s="115">
        <v>7.8438245833333324</v>
      </c>
      <c r="DZ75" s="115">
        <v>2.35476375</v>
      </c>
      <c r="EA75" s="115">
        <v>2.1932125</v>
      </c>
      <c r="EB75" s="115">
        <v>2.4626966666666665</v>
      </c>
      <c r="EC75" s="115">
        <v>0.3723008333333333</v>
      </c>
      <c r="ED75" s="115">
        <v>0.32078333333333331</v>
      </c>
      <c r="EE75" s="115">
        <v>9.771246249999999</v>
      </c>
      <c r="EF75" s="115">
        <v>0.14006874999999999</v>
      </c>
      <c r="EG75" s="115">
        <v>3.1357083333333334E-2</v>
      </c>
      <c r="EH75" s="115">
        <v>4.9583333333333326E-4</v>
      </c>
      <c r="EI75" s="115">
        <v>2.4145833333333337E-3</v>
      </c>
      <c r="EJ75" s="115">
        <v>1.8705833333333335E-2</v>
      </c>
      <c r="EK75" s="115">
        <v>0.52409583333333321</v>
      </c>
      <c r="EL75" s="115">
        <v>5.0881249999999996E-2</v>
      </c>
      <c r="EM75" s="115">
        <v>0</v>
      </c>
      <c r="EN75" s="115">
        <v>3.9633750000000002E-2</v>
      </c>
      <c r="EO75" s="115">
        <v>0.31820291666666667</v>
      </c>
      <c r="EP75" s="115">
        <v>0.44913916666666664</v>
      </c>
      <c r="EQ75" s="115">
        <v>0.35851250000000001</v>
      </c>
      <c r="ER75" s="115">
        <v>0.20267625000000009</v>
      </c>
      <c r="ES75" s="115">
        <v>1.3681645833333331</v>
      </c>
      <c r="ET75" s="115">
        <v>7.7815833333333348E-2</v>
      </c>
      <c r="EU75" s="115">
        <v>3.7154166666666659E-3</v>
      </c>
      <c r="EV75" s="115">
        <v>2.2791666666666666E-4</v>
      </c>
      <c r="EW75" s="115">
        <v>1.4045833333333334E-3</v>
      </c>
      <c r="EX75" s="115">
        <v>3.4925000000000005E-2</v>
      </c>
      <c r="EY75" s="115">
        <v>2.01125E-3</v>
      </c>
      <c r="EZ75" s="115">
        <v>1.4696250000000001E-2</v>
      </c>
      <c r="FA75" s="115">
        <v>9.8416666666666661E-4</v>
      </c>
      <c r="FB75" s="115">
        <v>1.416666666666667E-4</v>
      </c>
      <c r="FC75" s="115">
        <v>1.7001641666666671</v>
      </c>
      <c r="FD75" s="115">
        <v>1.4471666666666666E-2</v>
      </c>
      <c r="FE75" s="115">
        <v>1.465416666666667E-3</v>
      </c>
      <c r="FF75" s="115">
        <v>3.9094166666666666E-2</v>
      </c>
      <c r="FG75" s="115">
        <v>3.1666666666666666E-5</v>
      </c>
      <c r="FH75" s="115">
        <v>6.0999999999999997E-4</v>
      </c>
      <c r="FI75" s="115">
        <v>5.2937499999999998E-2</v>
      </c>
      <c r="FJ75" s="115">
        <v>5.8728749999999996E-2</v>
      </c>
      <c r="FK75" s="115">
        <v>3.7125E-4</v>
      </c>
      <c r="FL75" s="115">
        <v>1.5963820833333333</v>
      </c>
      <c r="FM75" s="115">
        <v>0.57085166666666665</v>
      </c>
      <c r="FN75" s="115">
        <v>2.5641666666666669E-3</v>
      </c>
      <c r="FO75" s="115">
        <v>1.5208333333333333E-4</v>
      </c>
      <c r="FP75" s="115">
        <v>7.4379166666666656E-3</v>
      </c>
      <c r="FQ75" s="115">
        <v>5.9958333333333337E-4</v>
      </c>
      <c r="FR75" s="116">
        <v>61.220672083333348</v>
      </c>
    </row>
    <row r="76" spans="1:174" x14ac:dyDescent="0.2">
      <c r="A76" s="2" t="s">
        <v>1</v>
      </c>
      <c r="B76" s="21">
        <v>2017</v>
      </c>
      <c r="C76" s="38">
        <f>C63</f>
        <v>14.329750208695652</v>
      </c>
      <c r="D76" s="104">
        <f>Tracking!Y40</f>
        <v>23.801445632469708</v>
      </c>
      <c r="E76" s="42">
        <f>Tracking!AD40</f>
        <v>12.239052178985517</v>
      </c>
      <c r="F76" s="42">
        <f>Tracking!AE40</f>
        <v>22.30593963583333</v>
      </c>
      <c r="G76" s="42">
        <f>G63</f>
        <v>5.5172266928999996</v>
      </c>
      <c r="H76" s="104">
        <f>H63</f>
        <v>10.681987469999999</v>
      </c>
      <c r="I76" s="38">
        <f>Tracking!S40</f>
        <v>11.359854545454546</v>
      </c>
      <c r="J76" s="42">
        <f>Tracking!AG40</f>
        <v>11.477283984189723</v>
      </c>
      <c r="K76" s="40"/>
      <c r="L76" s="41"/>
      <c r="M76" s="108">
        <v>31.392802727272727</v>
      </c>
      <c r="N76" s="108">
        <v>19.392802727272731</v>
      </c>
      <c r="O76" s="108">
        <v>6.3476327272727282</v>
      </c>
      <c r="P76" s="108">
        <v>2.501870909090909</v>
      </c>
      <c r="Q76" s="108">
        <v>4.1127640909090912</v>
      </c>
      <c r="R76" s="108">
        <v>1.3471636363636366</v>
      </c>
      <c r="S76" s="108">
        <v>0.14248545454545455</v>
      </c>
      <c r="T76" s="108">
        <v>3.2181336363636359</v>
      </c>
      <c r="U76" s="108">
        <v>1.7227513636363634</v>
      </c>
      <c r="V76" s="110">
        <v>12</v>
      </c>
      <c r="W76" s="38">
        <f>Tracking!R40</f>
        <v>18.087285217391308</v>
      </c>
      <c r="X76" s="42">
        <f>Tracking!AF40</f>
        <v>19.863145728260871</v>
      </c>
      <c r="Y76" s="40"/>
      <c r="Z76" s="41"/>
      <c r="AA76" s="108">
        <v>62.958239130434777</v>
      </c>
      <c r="AB76" s="108">
        <v>50.958239130434798</v>
      </c>
      <c r="AC76" s="108">
        <v>16.737980434782607</v>
      </c>
      <c r="AD76" s="108">
        <v>15.430581739130435</v>
      </c>
      <c r="AE76" s="108">
        <v>8.8659239130434795</v>
      </c>
      <c r="AF76" s="108">
        <v>3.5555173913043485</v>
      </c>
      <c r="AG76" s="108">
        <v>0.19105217391304344</v>
      </c>
      <c r="AH76" s="108">
        <v>5.2505330434782618</v>
      </c>
      <c r="AI76" s="108">
        <v>0.92665260869565225</v>
      </c>
      <c r="AJ76" s="110">
        <v>12</v>
      </c>
      <c r="AK76" s="38">
        <f t="shared" ref="AK76" si="556">I76</f>
        <v>11.359854545454546</v>
      </c>
      <c r="AL76" s="121">
        <f t="shared" ref="AL76" si="557">M76/M76</f>
        <v>1</v>
      </c>
      <c r="AM76" s="121">
        <f t="shared" ref="AM76" si="558">O76/M76</f>
        <v>0.20220025533936081</v>
      </c>
      <c r="AN76" s="121">
        <f t="shared" ref="AN76" si="559">P76/M76</f>
        <v>7.9695684734685718E-2</v>
      </c>
      <c r="AO76" s="121">
        <f t="shared" ref="AO76" si="560">Q76/M76</f>
        <v>0.13100977719762807</v>
      </c>
      <c r="AP76" s="121">
        <f t="shared" ref="AP76" si="561">R76/M76</f>
        <v>4.2913136748802559E-2</v>
      </c>
      <c r="AQ76" s="121">
        <f t="shared" ref="AQ76" si="562">S76/M76</f>
        <v>4.538793677751788E-3</v>
      </c>
      <c r="AR76" s="121">
        <f t="shared" ref="AR76" si="563">T76/M76</f>
        <v>0.10251182936169821</v>
      </c>
      <c r="AS76" s="121">
        <f t="shared" ref="AS76" si="564">U76/M76</f>
        <v>5.4877271666467373E-2</v>
      </c>
      <c r="AT76" s="122">
        <f t="shared" ref="AT76" si="565">V76/M76</f>
        <v>0.38225322231502801</v>
      </c>
      <c r="AU76" s="38">
        <f t="shared" ref="AU76" si="566">W76</f>
        <v>18.087285217391308</v>
      </c>
      <c r="AV76" s="121">
        <f t="shared" ref="AV76" si="567">AA76/AA76</f>
        <v>1</v>
      </c>
      <c r="AW76" s="121">
        <f t="shared" ref="AW76" si="568">AC76/AA76</f>
        <v>0.26585845897159571</v>
      </c>
      <c r="AX76" s="121">
        <f t="shared" ref="AX76" si="569">AD76/AA76</f>
        <v>0.24509233346189799</v>
      </c>
      <c r="AY76" s="121">
        <f t="shared" ref="AY76" si="570">AE76/AA76</f>
        <v>0.14082229801051702</v>
      </c>
      <c r="AZ76" s="121">
        <f t="shared" ref="AZ76" si="571">AF76/AA76</f>
        <v>5.6474219107973248E-2</v>
      </c>
      <c r="BA76" s="121">
        <f t="shared" ref="BA76" si="572">AG76/AA76</f>
        <v>3.0345857278064581E-3</v>
      </c>
      <c r="BB76" s="121">
        <f t="shared" ref="BB76" si="573">AH76/AA76</f>
        <v>8.339707583943673E-2</v>
      </c>
      <c r="BC76" s="121">
        <f t="shared" ref="BC76" si="574">AI76/AA76</f>
        <v>1.4718528051203026E-2</v>
      </c>
      <c r="BD76" s="122">
        <f t="shared" ref="BD76" si="575">AJ76/AA76</f>
        <v>0.19060253535901475</v>
      </c>
      <c r="BE76" s="38">
        <f t="shared" ref="BE76" si="576">I76</f>
        <v>11.359854545454546</v>
      </c>
      <c r="BF76" s="123">
        <f t="shared" ref="BF76" si="577">BE76</f>
        <v>11.359854545454546</v>
      </c>
      <c r="BG76" s="123">
        <f t="shared" ref="BG76" si="578">BE76*AM76</f>
        <v>2.2969654897089078</v>
      </c>
      <c r="BH76" s="123">
        <f t="shared" ref="BH76" si="579">BE76*AN76</f>
        <v>0.90533138648643197</v>
      </c>
      <c r="BI76" s="123">
        <f t="shared" ref="BI76" si="580">BE76*AO76</f>
        <v>1.4882520129974626</v>
      </c>
      <c r="BJ76" s="123">
        <f t="shared" ref="BJ76" si="581">BE76*AP76</f>
        <v>0.48748699155559727</v>
      </c>
      <c r="BK76" s="123">
        <f t="shared" ref="BK76" si="582">BE76*AQ76</f>
        <v>5.1560035991089007E-2</v>
      </c>
      <c r="BL76" s="123">
        <f t="shared" ref="BL76" si="583">BE76*AR76</f>
        <v>1.1645194707373483</v>
      </c>
      <c r="BM76" s="123">
        <f t="shared" ref="BM76" si="584">BE76*AS76</f>
        <v>0.62339782398246335</v>
      </c>
      <c r="BN76" s="124">
        <f t="shared" ref="BN76" si="585">BE76*AT76</f>
        <v>4.3423410050300175</v>
      </c>
      <c r="BO76" s="38">
        <f t="shared" ref="BO76" si="586">W76</f>
        <v>18.087285217391308</v>
      </c>
      <c r="BP76" s="123">
        <f t="shared" ref="BP76" si="587">BO76</f>
        <v>18.087285217391308</v>
      </c>
      <c r="BQ76" s="123">
        <f t="shared" ref="BQ76" si="588">BO76*AW76</f>
        <v>4.8086577748753765</v>
      </c>
      <c r="BR76" s="123">
        <f t="shared" ref="BR76" si="589">BO76*AX76</f>
        <v>4.4330549399213286</v>
      </c>
      <c r="BS76" s="123">
        <f t="shared" ref="BS76" si="590">BO76*AY76</f>
        <v>2.5470930690846978</v>
      </c>
      <c r="BT76" s="123">
        <f t="shared" ref="BT76" si="591">BO76*AZ76</f>
        <v>1.0214653084353622</v>
      </c>
      <c r="BU76" s="123">
        <f t="shared" ref="BU76" si="592">BO76*BA76</f>
        <v>5.4887417575460395E-2</v>
      </c>
      <c r="BV76" s="123">
        <f t="shared" ref="BV76" si="593">BO76*BB76</f>
        <v>1.5084266970043059</v>
      </c>
      <c r="BW76" s="123">
        <f t="shared" ref="BW76" si="594">BO76*BC76</f>
        <v>0.26621821484228381</v>
      </c>
      <c r="BX76" s="124">
        <f t="shared" ref="BX76" si="595">BO76*BD76</f>
        <v>3.4474824201964118</v>
      </c>
      <c r="BY76" s="114">
        <v>8.2102427272727265</v>
      </c>
      <c r="BZ76" s="115">
        <v>2.8466863636363637</v>
      </c>
      <c r="CA76" s="115">
        <v>8.3352404545454544</v>
      </c>
      <c r="CB76" s="115">
        <v>3.0181268181818184</v>
      </c>
      <c r="CC76" s="115">
        <v>0.81206772727272714</v>
      </c>
      <c r="CD76" s="115">
        <v>0.30265863636363632</v>
      </c>
      <c r="CE76" s="115">
        <v>1.3344368181818185</v>
      </c>
      <c r="CF76" s="115">
        <v>0.13471636363636363</v>
      </c>
      <c r="CG76" s="115">
        <v>0.14248545454545455</v>
      </c>
      <c r="CH76" s="115">
        <v>5.3635563636363628</v>
      </c>
      <c r="CI76" s="115">
        <v>0.2917663636363636</v>
      </c>
      <c r="CJ76" s="115">
        <v>1.1501818181818184E-2</v>
      </c>
      <c r="CK76" s="115">
        <v>1.1454545454545453E-4</v>
      </c>
      <c r="CL76" s="115">
        <v>1.374090909090909E-3</v>
      </c>
      <c r="CM76" s="115">
        <v>1.7267727272727271E-2</v>
      </c>
      <c r="CN76" s="115">
        <v>0.21533681818181816</v>
      </c>
      <c r="CO76" s="115">
        <v>3.6862272727272723E-2</v>
      </c>
      <c r="CP76" s="115">
        <v>0</v>
      </c>
      <c r="CQ76" s="115">
        <v>9.8327272727272725E-3</v>
      </c>
      <c r="CR76" s="115">
        <v>0.13968</v>
      </c>
      <c r="CS76" s="115">
        <v>0.30043090909090914</v>
      </c>
      <c r="CT76" s="115">
        <v>0.17392727272727274</v>
      </c>
      <c r="CU76" s="115">
        <v>0.11748272727272728</v>
      </c>
      <c r="CV76" s="115">
        <v>0.74135363636363638</v>
      </c>
      <c r="CW76" s="115">
        <v>0.16254363636363636</v>
      </c>
      <c r="CX76" s="115">
        <v>6.1954545454545443E-2</v>
      </c>
      <c r="CY76" s="115">
        <v>8.500000000000002E-5</v>
      </c>
      <c r="CZ76" s="115">
        <v>5.8363636363636354E-4</v>
      </c>
      <c r="DA76" s="115">
        <v>1.2556818181818181E-2</v>
      </c>
      <c r="DB76" s="115">
        <v>6.6181818181818182E-4</v>
      </c>
      <c r="DC76" s="115">
        <v>1.6876363636363637E-2</v>
      </c>
      <c r="DD76" s="115">
        <v>3.8363636363636361E-4</v>
      </c>
      <c r="DE76" s="115">
        <v>6.2272727272727287E-5</v>
      </c>
      <c r="DF76" s="115">
        <v>0.23461818181818186</v>
      </c>
      <c r="DG76" s="115">
        <v>9.0540909090909109E-3</v>
      </c>
      <c r="DH76" s="115">
        <v>6.5954545454545454E-4</v>
      </c>
      <c r="DI76" s="115">
        <v>2.1221363636363635E-2</v>
      </c>
      <c r="DJ76" s="115">
        <v>8.2727272727272727E-5</v>
      </c>
      <c r="DK76" s="115">
        <v>1.7727272727272728E-4</v>
      </c>
      <c r="DL76" s="115">
        <v>2.2683181818181818E-2</v>
      </c>
      <c r="DM76" s="115">
        <v>0.10198636363636365</v>
      </c>
      <c r="DN76" s="115">
        <v>2.3636363636363639E-4</v>
      </c>
      <c r="DO76" s="115">
        <v>0.55622636363636369</v>
      </c>
      <c r="DP76" s="115">
        <v>0.19686454545454549</v>
      </c>
      <c r="DQ76" s="115">
        <v>1.1168181818181821E-3</v>
      </c>
      <c r="DR76" s="115">
        <v>1.0863636363636365E-4</v>
      </c>
      <c r="DS76" s="115">
        <v>2.0659090909090909E-3</v>
      </c>
      <c r="DT76" s="115">
        <v>1.8818181818181821E-4</v>
      </c>
      <c r="DU76" s="116">
        <v>135.90214363636366</v>
      </c>
      <c r="DV76" s="114">
        <v>15.736022173913044</v>
      </c>
      <c r="DW76" s="115">
        <v>6.9851347826086938</v>
      </c>
      <c r="DX76" s="115">
        <v>15.888221304347827</v>
      </c>
      <c r="DY76" s="115">
        <v>7.2115182608695658</v>
      </c>
      <c r="DZ76" s="115">
        <v>2.0343191304347825</v>
      </c>
      <c r="EA76" s="115">
        <v>1.8188721739130436</v>
      </c>
      <c r="EB76" s="115">
        <v>2.6552056521739127</v>
      </c>
      <c r="EC76" s="115">
        <v>0.35555173913043481</v>
      </c>
      <c r="ED76" s="115">
        <v>0.19105217391304344</v>
      </c>
      <c r="EE76" s="115">
        <v>8.7508873913043459</v>
      </c>
      <c r="EF76" s="115">
        <v>0.15651608695652172</v>
      </c>
      <c r="EG76" s="115">
        <v>1.6387826086956526E-2</v>
      </c>
      <c r="EH76" s="115">
        <v>3.0217391304347832E-4</v>
      </c>
      <c r="EI76" s="115">
        <v>2.5165217391304347E-3</v>
      </c>
      <c r="EJ76" s="115">
        <v>1.9656521739130434E-2</v>
      </c>
      <c r="EK76" s="115">
        <v>0.56636347826086952</v>
      </c>
      <c r="EL76" s="115">
        <v>4.5480434782608693E-2</v>
      </c>
      <c r="EM76" s="115">
        <v>0</v>
      </c>
      <c r="EN76" s="115">
        <v>6.6599565217391299E-2</v>
      </c>
      <c r="EO76" s="115">
        <v>0.3212734782608696</v>
      </c>
      <c r="EP76" s="115">
        <v>0.45782521739130427</v>
      </c>
      <c r="EQ76" s="115">
        <v>0.37312304347826081</v>
      </c>
      <c r="ER76" s="115">
        <v>0.25629217391304349</v>
      </c>
      <c r="ES76" s="115">
        <v>1.4751134782608697</v>
      </c>
      <c r="ET76" s="115">
        <v>8.6953913043478256E-2</v>
      </c>
      <c r="EU76" s="115">
        <v>1.1137391304347828E-2</v>
      </c>
      <c r="EV76" s="115">
        <v>1.4782608695652178E-4</v>
      </c>
      <c r="EW76" s="115">
        <v>1.1517391304347827E-3</v>
      </c>
      <c r="EX76" s="115">
        <v>2.2195217391304346E-2</v>
      </c>
      <c r="EY76" s="115">
        <v>1.3004347826086958E-3</v>
      </c>
      <c r="EZ76" s="115">
        <v>1.5062608695652169E-2</v>
      </c>
      <c r="FA76" s="115">
        <v>6.9391304347826081E-4</v>
      </c>
      <c r="FB76" s="115">
        <v>1.117391304347826E-4</v>
      </c>
      <c r="FC76" s="115">
        <v>1.409978260869565</v>
      </c>
      <c r="FD76" s="115">
        <v>1.5660434782608691E-2</v>
      </c>
      <c r="FE76" s="115">
        <v>1.1004347826086957E-3</v>
      </c>
      <c r="FF76" s="115">
        <v>4.1906956521739126E-2</v>
      </c>
      <c r="FG76" s="115">
        <v>5.2173913043478222E-6</v>
      </c>
      <c r="FH76" s="115">
        <v>4.7391304347826088E-4</v>
      </c>
      <c r="FI76" s="115">
        <v>2.668826086956522E-2</v>
      </c>
      <c r="FJ76" s="115">
        <v>7.0076086956521746E-2</v>
      </c>
      <c r="FK76" s="115">
        <v>3.4565217391304342E-4</v>
      </c>
      <c r="FL76" s="115">
        <v>1.4255534782608696</v>
      </c>
      <c r="FM76" s="115">
        <v>0.49316826086956522</v>
      </c>
      <c r="FN76" s="115">
        <v>1.439565217391304E-3</v>
      </c>
      <c r="FO76" s="115">
        <v>9.9565217391304339E-5</v>
      </c>
      <c r="FP76" s="115">
        <v>5.8665217391304361E-3</v>
      </c>
      <c r="FQ76" s="115">
        <v>3.0652173913043484E-4</v>
      </c>
      <c r="FR76" s="116">
        <v>68.571696521739128</v>
      </c>
    </row>
    <row r="77" spans="1:174" x14ac:dyDescent="0.2">
      <c r="A77" s="2" t="str">
        <f>A76</f>
        <v>BRIG1</v>
      </c>
      <c r="B77" s="21">
        <f>B76+1</f>
        <v>2018</v>
      </c>
      <c r="C77" s="38">
        <f>C63</f>
        <v>14.329750208695652</v>
      </c>
      <c r="D77" s="104">
        <f>Tracking!Y41</f>
        <v>23.522308224757587</v>
      </c>
      <c r="E77" s="42">
        <f>Tracking!AD41</f>
        <v>12.078229253623199</v>
      </c>
      <c r="F77" s="42">
        <f>Tracking!AE41</f>
        <v>21.911763305303026</v>
      </c>
      <c r="G77" s="42">
        <f>G63</f>
        <v>5.5172266928999996</v>
      </c>
      <c r="H77" s="104">
        <f>H63</f>
        <v>10.681987469999999</v>
      </c>
      <c r="I77" s="38">
        <f>Tracking!S41</f>
        <v>10.697022631578946</v>
      </c>
      <c r="J77" s="42">
        <f>Tracking!AG41</f>
        <v>11.256404783232785</v>
      </c>
      <c r="K77" s="40"/>
      <c r="L77" s="41"/>
      <c r="M77" s="108">
        <v>29.262104210526314</v>
      </c>
      <c r="N77" s="108">
        <v>17.262104210526314</v>
      </c>
      <c r="O77" s="108">
        <v>5.9054636842105248</v>
      </c>
      <c r="P77" s="108">
        <v>2.55612947368421</v>
      </c>
      <c r="Q77" s="108">
        <v>2.7822894736842105</v>
      </c>
      <c r="R77" s="108">
        <v>1.2533736842105261</v>
      </c>
      <c r="S77" s="108">
        <v>0.11995631578947367</v>
      </c>
      <c r="T77" s="108">
        <v>3.0265794736842104</v>
      </c>
      <c r="U77" s="108">
        <v>1.6183115789473683</v>
      </c>
      <c r="V77" s="110">
        <v>12</v>
      </c>
      <c r="W77" s="38">
        <f>Tracking!R41</f>
        <v>17.367290000000001</v>
      </c>
      <c r="X77" s="42">
        <f>Tracking!AF41</f>
        <v>19.312998597826088</v>
      </c>
      <c r="Y77" s="40"/>
      <c r="Z77" s="41"/>
      <c r="AA77" s="108">
        <v>58.286260000000006</v>
      </c>
      <c r="AB77" s="108">
        <v>46.286259999999999</v>
      </c>
      <c r="AC77" s="108">
        <v>15.784597500000004</v>
      </c>
      <c r="AD77" s="108">
        <v>15.954438999999999</v>
      </c>
      <c r="AE77" s="108">
        <v>6.1790904999999992</v>
      </c>
      <c r="AF77" s="108">
        <v>3.04162</v>
      </c>
      <c r="AG77" s="108">
        <v>0.23576049999999998</v>
      </c>
      <c r="AH77" s="108">
        <v>3.7680140000000009</v>
      </c>
      <c r="AI77" s="108">
        <v>1.3227360000000001</v>
      </c>
      <c r="AJ77" s="110">
        <v>12</v>
      </c>
      <c r="AK77" s="38">
        <f t="shared" ref="AK77" si="596">I77</f>
        <v>10.697022631578946</v>
      </c>
      <c r="AL77" s="121">
        <f t="shared" ref="AL77" si="597">M77/M77</f>
        <v>1</v>
      </c>
      <c r="AM77" s="121">
        <f t="shared" ref="AM77" si="598">O77/M77</f>
        <v>0.20181268037744809</v>
      </c>
      <c r="AN77" s="121">
        <f t="shared" ref="AN77" si="599">P77/M77</f>
        <v>8.7352893534044143E-2</v>
      </c>
      <c r="AO77" s="121">
        <f t="shared" ref="AO77" si="600">Q77/M77</f>
        <v>9.5081661033909901E-2</v>
      </c>
      <c r="AP77" s="121">
        <f t="shared" ref="AP77" si="601">R77/M77</f>
        <v>4.2832657391728382E-2</v>
      </c>
      <c r="AQ77" s="121">
        <f t="shared" ref="AQ77" si="602">S77/M77</f>
        <v>4.0993742256690609E-3</v>
      </c>
      <c r="AR77" s="121">
        <f t="shared" ref="AR77" si="603">T77/M77</f>
        <v>0.10343000120256129</v>
      </c>
      <c r="AS77" s="121">
        <f t="shared" ref="AS77" si="604">U77/M77</f>
        <v>5.5304005730566055E-2</v>
      </c>
      <c r="AT77" s="122">
        <f t="shared" ref="AT77" si="605">V77/M77</f>
        <v>0.41008670851781392</v>
      </c>
      <c r="AU77" s="38">
        <f t="shared" ref="AU77" si="606">W77</f>
        <v>17.367290000000001</v>
      </c>
      <c r="AV77" s="121">
        <f t="shared" ref="AV77" si="607">AA77/AA77</f>
        <v>1</v>
      </c>
      <c r="AW77" s="121">
        <f t="shared" ref="AW77" si="608">AC77/AA77</f>
        <v>0.27081163725378848</v>
      </c>
      <c r="AX77" s="121">
        <f t="shared" ref="AX77" si="609">AD77/AA77</f>
        <v>0.27372555727541958</v>
      </c>
      <c r="AY77" s="121">
        <f t="shared" ref="AY77" si="610">AE77/AA77</f>
        <v>0.10601281502707496</v>
      </c>
      <c r="AZ77" s="121">
        <f t="shared" ref="AZ77" si="611">AF77/AA77</f>
        <v>5.2184168275679371E-2</v>
      </c>
      <c r="BA77" s="121">
        <f t="shared" ref="BA77" si="612">AG77/AA77</f>
        <v>4.0448726681039399E-3</v>
      </c>
      <c r="BB77" s="121">
        <f t="shared" ref="BB77" si="613">AH77/AA77</f>
        <v>6.4646693749092848E-2</v>
      </c>
      <c r="BC77" s="121">
        <f t="shared" ref="BC77" si="614">AI77/AA77</f>
        <v>2.2693787523852104E-2</v>
      </c>
      <c r="BD77" s="122">
        <f t="shared" ref="BD77" si="615">AJ77/AA77</f>
        <v>0.20588042533523335</v>
      </c>
      <c r="BE77" s="38">
        <f t="shared" ref="BE77" si="616">I77</f>
        <v>10.697022631578946</v>
      </c>
      <c r="BF77" s="123">
        <f t="shared" ref="BF77" si="617">BE77</f>
        <v>10.697022631578946</v>
      </c>
      <c r="BG77" s="123">
        <f t="shared" ref="BG77" si="618">BE77*AM77</f>
        <v>2.1587948093371705</v>
      </c>
      <c r="BH77" s="123">
        <f t="shared" ref="BH77" si="619">BE77*AN77</f>
        <v>0.93441587906757639</v>
      </c>
      <c r="BI77" s="123">
        <f t="shared" ref="BI77" si="620">BE77*AO77</f>
        <v>1.0170906799278523</v>
      </c>
      <c r="BJ77" s="123">
        <f t="shared" ref="BJ77" si="621">BE77*AP77</f>
        <v>0.45818190548998572</v>
      </c>
      <c r="BK77" s="123">
        <f t="shared" ref="BK77" si="622">BE77*AQ77</f>
        <v>4.385109886729336E-2</v>
      </c>
      <c r="BL77" s="123">
        <f t="shared" ref="BL77" si="623">BE77*AR77</f>
        <v>1.1063930636480357</v>
      </c>
      <c r="BM77" s="123">
        <f t="shared" ref="BM77" si="624">BE77*AS77</f>
        <v>0.59158820091683684</v>
      </c>
      <c r="BN77" s="124">
        <f t="shared" ref="BN77" si="625">BE77*AT77</f>
        <v>4.3867068019247739</v>
      </c>
      <c r="BO77" s="38">
        <f t="shared" ref="BO77" si="626">W77</f>
        <v>17.367290000000001</v>
      </c>
      <c r="BP77" s="123">
        <f t="shared" ref="BP77" si="627">BO77</f>
        <v>17.367290000000001</v>
      </c>
      <c r="BQ77" s="123">
        <f t="shared" ref="BQ77" si="628">BO77*AW77</f>
        <v>4.7032642395613484</v>
      </c>
      <c r="BR77" s="123">
        <f t="shared" ref="BR77" si="629">BO77*AX77</f>
        <v>4.7538711336138215</v>
      </c>
      <c r="BS77" s="123">
        <f t="shared" ref="BS77" si="630">BO77*AY77</f>
        <v>1.8411553022915688</v>
      </c>
      <c r="BT77" s="123">
        <f t="shared" ref="BT77" si="631">BO77*AZ77</f>
        <v>0.90629758385252357</v>
      </c>
      <c r="BU77" s="123">
        <f t="shared" ref="BU77" si="632">BO77*BA77</f>
        <v>7.0248476640034876E-2</v>
      </c>
      <c r="BV77" s="123">
        <f t="shared" ref="BV77" si="633">BO77*BB77</f>
        <v>1.1227378778816828</v>
      </c>
      <c r="BW77" s="123">
        <f t="shared" ref="BW77" si="634">BO77*BC77</f>
        <v>0.39412958912512142</v>
      </c>
      <c r="BX77" s="124">
        <f t="shared" ref="BX77" si="635">BO77*BD77</f>
        <v>3.5755850521203447</v>
      </c>
      <c r="BY77" s="114">
        <v>7.3201511111111115</v>
      </c>
      <c r="BZ77" s="115">
        <v>2.4133599999999999</v>
      </c>
      <c r="CA77" s="115">
        <v>7.3800383333333315</v>
      </c>
      <c r="CB77" s="115">
        <v>2.5345800000000001</v>
      </c>
      <c r="CC77" s="115">
        <v>0.77212631578947366</v>
      </c>
      <c r="CD77" s="115">
        <v>0.31401736842105266</v>
      </c>
      <c r="CE77" s="115">
        <v>0.93715894736842109</v>
      </c>
      <c r="CF77" s="115">
        <v>0.12533736842105264</v>
      </c>
      <c r="CG77" s="115">
        <v>0.11995631578947367</v>
      </c>
      <c r="CH77" s="115">
        <v>5.044301052631579</v>
      </c>
      <c r="CI77" s="115">
        <v>0.26598473684210527</v>
      </c>
      <c r="CJ77" s="115">
        <v>1.0125789473684211E-2</v>
      </c>
      <c r="CK77" s="115">
        <v>7.947368421052632E-5</v>
      </c>
      <c r="CL77" s="115">
        <v>1.1763157894736844E-3</v>
      </c>
      <c r="CM77" s="115">
        <v>1.3195263157894736E-2</v>
      </c>
      <c r="CN77" s="115">
        <v>0.19643000000000002</v>
      </c>
      <c r="CO77" s="115">
        <v>3.5137894736842097E-2</v>
      </c>
      <c r="CP77" s="115">
        <v>0</v>
      </c>
      <c r="CQ77" s="115">
        <v>5.4878947368421048E-3</v>
      </c>
      <c r="CR77" s="115">
        <v>9.8864210526315791E-2</v>
      </c>
      <c r="CS77" s="115">
        <v>0.1832473684210526</v>
      </c>
      <c r="CT77" s="115">
        <v>0.12681368421052636</v>
      </c>
      <c r="CU77" s="115">
        <v>0.10623052631578948</v>
      </c>
      <c r="CV77" s="115">
        <v>0.5206436842105262</v>
      </c>
      <c r="CW77" s="115">
        <v>0.14803578947368423</v>
      </c>
      <c r="CX77" s="115">
        <v>5.5267368421052614E-2</v>
      </c>
      <c r="CY77" s="115">
        <v>7.8421052631578959E-5</v>
      </c>
      <c r="CZ77" s="115">
        <v>4.4789473684210529E-4</v>
      </c>
      <c r="DA77" s="115">
        <v>1.0829999999999999E-2</v>
      </c>
      <c r="DB77" s="115">
        <v>5.1684210526315789E-4</v>
      </c>
      <c r="DC77" s="115">
        <v>1.6208947368421048E-2</v>
      </c>
      <c r="DD77" s="115">
        <v>3.0947368421052634E-4</v>
      </c>
      <c r="DE77" s="115">
        <v>8.7368421052631598E-5</v>
      </c>
      <c r="DF77" s="115">
        <v>0.24342421052631572</v>
      </c>
      <c r="DG77" s="115">
        <v>1.2903684210526317E-2</v>
      </c>
      <c r="DH77" s="115">
        <v>3.4105263157894724E-4</v>
      </c>
      <c r="DI77" s="115">
        <v>1.8003684210526311E-2</v>
      </c>
      <c r="DJ77" s="115">
        <v>1.0526315789473684E-5</v>
      </c>
      <c r="DK77" s="115">
        <v>1.1421052631578947E-4</v>
      </c>
      <c r="DL77" s="115">
        <v>1.9426842105263152E-2</v>
      </c>
      <c r="DM77" s="115">
        <v>0.10349210526315789</v>
      </c>
      <c r="DN77" s="115">
        <v>1.8315789473684211E-4</v>
      </c>
      <c r="DO77" s="115">
        <v>0.53227210526315782</v>
      </c>
      <c r="DP77" s="115">
        <v>0.1871821052631579</v>
      </c>
      <c r="DQ77" s="115">
        <v>8.1947368421052638E-4</v>
      </c>
      <c r="DR77" s="115">
        <v>1.0526315789473685E-4</v>
      </c>
      <c r="DS77" s="115">
        <v>2.1410526315789476E-3</v>
      </c>
      <c r="DT77" s="115">
        <v>9.5789473684210522E-5</v>
      </c>
      <c r="DU77" s="116">
        <v>144.81035842105265</v>
      </c>
      <c r="DV77" s="114">
        <v>12.645998500000001</v>
      </c>
      <c r="DW77" s="115">
        <v>6.3659745000000001</v>
      </c>
      <c r="DX77" s="115">
        <v>12.712738000000002</v>
      </c>
      <c r="DY77" s="115">
        <v>6.4957280000000015</v>
      </c>
      <c r="DZ77" s="115">
        <v>1.9487980000000005</v>
      </c>
      <c r="EA77" s="115">
        <v>1.8440815000000004</v>
      </c>
      <c r="EB77" s="115">
        <v>1.9484470000000005</v>
      </c>
      <c r="EC77" s="115">
        <v>0.30416199999999999</v>
      </c>
      <c r="ED77" s="115">
        <v>0.23576049999999998</v>
      </c>
      <c r="EE77" s="115">
        <v>6.2800240000000001</v>
      </c>
      <c r="EF77" s="115">
        <v>0.21447750000000002</v>
      </c>
      <c r="EG77" s="115">
        <v>2.0716999999999999E-2</v>
      </c>
      <c r="EH77" s="115">
        <v>1.6799999999999999E-4</v>
      </c>
      <c r="EI77" s="115">
        <v>2.2929999999999999E-3</v>
      </c>
      <c r="EJ77" s="115">
        <v>1.9588999999999999E-2</v>
      </c>
      <c r="EK77" s="115">
        <v>0.47242249999999997</v>
      </c>
      <c r="EL77" s="115">
        <v>3.863500000000001E-2</v>
      </c>
      <c r="EM77" s="115">
        <v>0</v>
      </c>
      <c r="EN77" s="115">
        <v>4.9492500000000002E-2</v>
      </c>
      <c r="EO77" s="115">
        <v>0.24706999999999998</v>
      </c>
      <c r="EP77" s="115">
        <v>0.33046399999999998</v>
      </c>
      <c r="EQ77" s="115">
        <v>0.24854850000000001</v>
      </c>
      <c r="ER77" s="115">
        <v>0.20689550000000004</v>
      </c>
      <c r="ES77" s="115">
        <v>1.0824705000000001</v>
      </c>
      <c r="ET77" s="115">
        <v>0.11915399999999998</v>
      </c>
      <c r="EU77" s="115">
        <v>1.2309000000000004E-2</v>
      </c>
      <c r="EV77" s="115">
        <v>1.63E-4</v>
      </c>
      <c r="EW77" s="115">
        <v>1.1795E-3</v>
      </c>
      <c r="EX77" s="115">
        <v>2.5243000000000005E-2</v>
      </c>
      <c r="EY77" s="115">
        <v>1.0519999999999998E-3</v>
      </c>
      <c r="EZ77" s="115">
        <v>1.3748E-2</v>
      </c>
      <c r="FA77" s="115">
        <v>7.9049999999999986E-4</v>
      </c>
      <c r="FB77" s="115">
        <v>2.33E-4</v>
      </c>
      <c r="FC77" s="115">
        <v>1.429521</v>
      </c>
      <c r="FD77" s="115">
        <v>1.1725500000000003E-2</v>
      </c>
      <c r="FE77" s="115">
        <v>1.0154999999999999E-3</v>
      </c>
      <c r="FF77" s="115">
        <v>3.2830999999999992E-2</v>
      </c>
      <c r="FG77" s="115">
        <v>5.1500000000000005E-5</v>
      </c>
      <c r="FH77" s="115">
        <v>3.7400000000000009E-4</v>
      </c>
      <c r="FI77" s="115">
        <v>3.7576499999999999E-2</v>
      </c>
      <c r="FJ77" s="115">
        <v>8.3006999999999997E-2</v>
      </c>
      <c r="FK77" s="115">
        <v>2.92E-4</v>
      </c>
      <c r="FL77" s="115">
        <v>1.3714805000000001</v>
      </c>
      <c r="FM77" s="115">
        <v>0.47243599999999997</v>
      </c>
      <c r="FN77" s="115">
        <v>1.8554999999999999E-3</v>
      </c>
      <c r="FO77" s="115">
        <v>2.3099999999999995E-4</v>
      </c>
      <c r="FP77" s="115">
        <v>5.5404999999999994E-3</v>
      </c>
      <c r="FQ77" s="115">
        <v>3.0200000000000002E-4</v>
      </c>
      <c r="FR77" s="116">
        <v>73.645870499999987</v>
      </c>
    </row>
    <row r="78" spans="1:174" x14ac:dyDescent="0.2">
      <c r="A78" s="2" t="str">
        <f t="shared" ref="A78:A86" si="636">A77</f>
        <v>BRIG1</v>
      </c>
      <c r="B78" s="134">
        <f t="shared" ref="B78:B86" si="637">B77+1</f>
        <v>2019</v>
      </c>
      <c r="C78" s="38">
        <f>C63</f>
        <v>14.329750208695652</v>
      </c>
      <c r="D78" s="104">
        <f>Tracking!Y42</f>
        <v>23.243170817045467</v>
      </c>
      <c r="E78" s="42">
        <f>Tracking!AD42</f>
        <v>11.917406328260881</v>
      </c>
      <c r="F78" s="42">
        <f>Tracking!AE42</f>
        <v>21.517586974772723</v>
      </c>
      <c r="G78" s="42">
        <f>G63</f>
        <v>5.5172266928999996</v>
      </c>
      <c r="H78" s="104">
        <f>H63</f>
        <v>10.681987469999999</v>
      </c>
      <c r="I78" s="38">
        <f>Tracking!S42</f>
        <v>9.4440726315789476</v>
      </c>
      <c r="J78" s="42">
        <f>Tracking!AG42</f>
        <v>10.812446309548575</v>
      </c>
      <c r="K78" s="40"/>
      <c r="L78" s="41"/>
      <c r="M78" s="108">
        <v>25.93563842105263</v>
      </c>
      <c r="N78" s="108">
        <v>13.935638421052635</v>
      </c>
      <c r="O78" s="108">
        <v>4.4244152631578944</v>
      </c>
      <c r="P78" s="108">
        <v>2.4699299999999997</v>
      </c>
      <c r="Q78" s="108">
        <v>2.8084199999999999</v>
      </c>
      <c r="R78" s="108">
        <v>1.3795210526315786</v>
      </c>
      <c r="S78" s="108">
        <v>9.3651578947368433E-2</v>
      </c>
      <c r="T78" s="108">
        <v>1.4057942105263157</v>
      </c>
      <c r="U78" s="108">
        <v>1.3539047368421055</v>
      </c>
      <c r="V78" s="110">
        <v>12</v>
      </c>
      <c r="W78" s="38">
        <f>Tracking!R42</f>
        <v>17.186275500000001</v>
      </c>
      <c r="X78" s="42">
        <f>Tracking!AF42</f>
        <v>18.532538393478262</v>
      </c>
      <c r="Y78" s="40"/>
      <c r="Z78" s="41"/>
      <c r="AA78" s="108">
        <v>59.614467499999989</v>
      </c>
      <c r="AB78" s="108">
        <v>47.614467499999996</v>
      </c>
      <c r="AC78" s="108">
        <v>14.592082</v>
      </c>
      <c r="AD78" s="108">
        <v>19.693899500000001</v>
      </c>
      <c r="AE78" s="108">
        <v>6.7020295000000001</v>
      </c>
      <c r="AF78" s="108">
        <v>3.4652999999999992</v>
      </c>
      <c r="AG78" s="108">
        <v>0.25276599999999994</v>
      </c>
      <c r="AH78" s="108">
        <v>2.0892925</v>
      </c>
      <c r="AI78" s="108">
        <v>0.81909699999999996</v>
      </c>
      <c r="AJ78" s="110">
        <v>12</v>
      </c>
      <c r="AK78" s="38">
        <f t="shared" ref="AK78" si="638">I78</f>
        <v>9.4440726315789476</v>
      </c>
      <c r="AL78" s="121">
        <f t="shared" ref="AL78" si="639">M78/M78</f>
        <v>1</v>
      </c>
      <c r="AM78" s="121">
        <f t="shared" ref="AM78" si="640">O78/M78</f>
        <v>0.17059210925636908</v>
      </c>
      <c r="AN78" s="121">
        <f t="shared" ref="AN78" si="641">P78/M78</f>
        <v>9.5233051907258753E-2</v>
      </c>
      <c r="AO78" s="121">
        <f t="shared" ref="AO78" si="642">Q78/M78</f>
        <v>0.10828420547844825</v>
      </c>
      <c r="AP78" s="121">
        <f t="shared" ref="AP78" si="643">R78/M78</f>
        <v>5.3190171386403418E-2</v>
      </c>
      <c r="AQ78" s="121">
        <f t="shared" ref="AQ78" si="644">S78/M78</f>
        <v>3.6109224468270276E-3</v>
      </c>
      <c r="AR78" s="121">
        <f t="shared" ref="AR78" si="645">T78/M78</f>
        <v>5.4203185119406819E-2</v>
      </c>
      <c r="AS78" s="121">
        <f t="shared" ref="AS78" si="646">U78/M78</f>
        <v>5.2202483504053862E-2</v>
      </c>
      <c r="AT78" s="122">
        <f t="shared" ref="AT78" si="647">V78/M78</f>
        <v>0.4626838100217841</v>
      </c>
      <c r="AU78" s="38">
        <f t="shared" ref="AU78" si="648">W78</f>
        <v>17.186275500000001</v>
      </c>
      <c r="AV78" s="121">
        <f t="shared" ref="AV78" si="649">AA78/AA78</f>
        <v>1</v>
      </c>
      <c r="AW78" s="121">
        <f t="shared" ref="AW78" si="650">AC78/AA78</f>
        <v>0.24477417331623405</v>
      </c>
      <c r="AX78" s="121">
        <f t="shared" ref="AX78" si="651">AD78/AA78</f>
        <v>0.33035436406439433</v>
      </c>
      <c r="AY78" s="121">
        <f t="shared" ref="AY78" si="652">AE78/AA78</f>
        <v>0.11242286949891822</v>
      </c>
      <c r="AZ78" s="121">
        <f t="shared" ref="AZ78" si="653">AF78/AA78</f>
        <v>5.8128507144679264E-2</v>
      </c>
      <c r="BA78" s="121">
        <f t="shared" ref="BA78" si="654">AG78/AA78</f>
        <v>4.2400110342342649E-3</v>
      </c>
      <c r="BB78" s="121">
        <f t="shared" ref="BB78" si="655">AH78/AA78</f>
        <v>3.5046735928656925E-2</v>
      </c>
      <c r="BC78" s="121">
        <f t="shared" ref="BC78" si="656">AI78/AA78</f>
        <v>1.373990298579787E-2</v>
      </c>
      <c r="BD78" s="122">
        <f t="shared" ref="BD78" si="657">AJ78/AA78</f>
        <v>0.20129341925263364</v>
      </c>
      <c r="BE78" s="38">
        <f t="shared" ref="BE78" si="658">I78</f>
        <v>9.4440726315789476</v>
      </c>
      <c r="BF78" s="123">
        <f t="shared" ref="BF78" si="659">BE78</f>
        <v>9.4440726315789476</v>
      </c>
      <c r="BG78" s="123">
        <f t="shared" ref="BG78" si="660">BE78*AM78</f>
        <v>1.611084270191401</v>
      </c>
      <c r="BH78" s="123">
        <f t="shared" ref="BH78" si="661">BE78*AN78</f>
        <v>0.8993878591390797</v>
      </c>
      <c r="BI78" s="123">
        <f t="shared" ref="BI78" si="662">BE78*AO78</f>
        <v>1.0226439013912842</v>
      </c>
      <c r="BJ78" s="123">
        <f t="shared" ref="BJ78" si="663">BE78*AP78</f>
        <v>0.50233184185932611</v>
      </c>
      <c r="BK78" s="123">
        <f t="shared" ref="BK78" si="664">BE78*AQ78</f>
        <v>3.410181385483322E-2</v>
      </c>
      <c r="BL78" s="123">
        <f t="shared" ref="BL78" si="665">BE78*AR78</f>
        <v>0.51189881713059726</v>
      </c>
      <c r="BM78" s="123">
        <f t="shared" ref="BM78" si="666">BE78*AS78</f>
        <v>0.49300404576108658</v>
      </c>
      <c r="BN78" s="124">
        <f t="shared" ref="BN78" si="667">BE78*AT78</f>
        <v>4.3696195073014046</v>
      </c>
      <c r="BO78" s="38">
        <f t="shared" ref="BO78" si="668">W78</f>
        <v>17.186275500000001</v>
      </c>
      <c r="BP78" s="123">
        <f t="shared" ref="BP78" si="669">BO78</f>
        <v>17.186275500000001</v>
      </c>
      <c r="BQ78" s="123">
        <f t="shared" ref="BQ78" si="670">BO78*AW78</f>
        <v>4.2067563778975474</v>
      </c>
      <c r="BR78" s="123">
        <f t="shared" ref="BR78" si="671">BO78*AX78</f>
        <v>5.6775611134379806</v>
      </c>
      <c r="BS78" s="123">
        <f t="shared" ref="BS78" si="672">BO78*AY78</f>
        <v>1.9321304077089556</v>
      </c>
      <c r="BT78" s="123">
        <f t="shared" ref="BT78" si="673">BO78*AZ78</f>
        <v>0.99901253819217628</v>
      </c>
      <c r="BU78" s="123">
        <f t="shared" ref="BU78" si="674">BO78*BA78</f>
        <v>7.2869997757390004E-2</v>
      </c>
      <c r="BV78" s="123">
        <f t="shared" ref="BV78" si="675">BO78*BB78</f>
        <v>0.60232285904564631</v>
      </c>
      <c r="BW78" s="123">
        <f t="shared" ref="BW78" si="676">BO78*BC78</f>
        <v>0.23613775805719481</v>
      </c>
      <c r="BX78" s="124">
        <f t="shared" ref="BX78" si="677">BO78*BD78</f>
        <v>3.4594841596127659</v>
      </c>
      <c r="BY78" s="114">
        <v>4.3041257894736846</v>
      </c>
      <c r="BZ78" s="115">
        <v>1.9611347368421055</v>
      </c>
      <c r="CA78" s="115">
        <v>4.565833684210526</v>
      </c>
      <c r="CB78" s="115">
        <v>2.2762989473684208</v>
      </c>
      <c r="CC78" s="115">
        <v>0.5835152631578947</v>
      </c>
      <c r="CD78" s="115">
        <v>0.30134736842105264</v>
      </c>
      <c r="CE78" s="115">
        <v>0.93886421052631597</v>
      </c>
      <c r="CF78" s="115">
        <v>0.13795210526315785</v>
      </c>
      <c r="CG78" s="115">
        <v>9.3651578947368433E-2</v>
      </c>
      <c r="CH78" s="115">
        <v>2.3429910526315796</v>
      </c>
      <c r="CI78" s="115">
        <v>0.22096736842105263</v>
      </c>
      <c r="CJ78" s="115">
        <v>7.0784210526315785E-3</v>
      </c>
      <c r="CK78" s="115">
        <v>3.1578947368421052E-5</v>
      </c>
      <c r="CL78" s="115">
        <v>7.8052631578947359E-4</v>
      </c>
      <c r="CM78" s="115">
        <v>9.5931578947368434E-3</v>
      </c>
      <c r="CN78" s="115">
        <v>0.21443947368421051</v>
      </c>
      <c r="CO78" s="115">
        <v>3.7572631578947378E-2</v>
      </c>
      <c r="CP78" s="115">
        <v>0</v>
      </c>
      <c r="CQ78" s="115">
        <v>2.8278947368421052E-3</v>
      </c>
      <c r="CR78" s="115">
        <v>0.10442578947368422</v>
      </c>
      <c r="CS78" s="115">
        <v>0.18708157894736843</v>
      </c>
      <c r="CT78" s="115">
        <v>0.11319578947368422</v>
      </c>
      <c r="CU78" s="115">
        <v>0.11405999999999999</v>
      </c>
      <c r="CV78" s="115">
        <v>0.5215910526315789</v>
      </c>
      <c r="CW78" s="115">
        <v>0.12275947368421053</v>
      </c>
      <c r="CX78" s="115">
        <v>2.5130526315789475E-2</v>
      </c>
      <c r="CY78" s="115">
        <v>1.1157894736842105E-4</v>
      </c>
      <c r="CZ78" s="115">
        <v>5.8473684210526321E-4</v>
      </c>
      <c r="DA78" s="115">
        <v>9.9073684210526335E-3</v>
      </c>
      <c r="DB78" s="115">
        <v>5.889473684210526E-4</v>
      </c>
      <c r="DC78" s="115">
        <v>9.162105263157895E-3</v>
      </c>
      <c r="DD78" s="115">
        <v>3.5263157894736846E-4</v>
      </c>
      <c r="DE78" s="115">
        <v>7.3684210526315789E-5</v>
      </c>
      <c r="DF78" s="115">
        <v>0.23360210526315794</v>
      </c>
      <c r="DG78" s="115">
        <v>8.0010526315789487E-3</v>
      </c>
      <c r="DH78" s="115">
        <v>5.7526315789473679E-4</v>
      </c>
      <c r="DI78" s="115">
        <v>1.7320526315789477E-2</v>
      </c>
      <c r="DJ78" s="115">
        <v>2.7894736842105256E-5</v>
      </c>
      <c r="DK78" s="115">
        <v>1.6210526315789476E-4</v>
      </c>
      <c r="DL78" s="115">
        <v>1.4885263157894738E-2</v>
      </c>
      <c r="DM78" s="115">
        <v>8.6342105263157901E-2</v>
      </c>
      <c r="DN78" s="115">
        <v>1.7999999999999998E-4</v>
      </c>
      <c r="DO78" s="115">
        <v>0.38549789473684209</v>
      </c>
      <c r="DP78" s="115">
        <v>0.14145842105263157</v>
      </c>
      <c r="DQ78" s="115">
        <v>7.23157894736842E-4</v>
      </c>
      <c r="DR78" s="115">
        <v>9.6315789473684209E-5</v>
      </c>
      <c r="DS78" s="115">
        <v>2.1626315789473687E-3</v>
      </c>
      <c r="DT78" s="115">
        <v>2.2526315789473688E-4</v>
      </c>
      <c r="DU78" s="116">
        <v>166.93863947368422</v>
      </c>
      <c r="DV78" s="114">
        <v>9.8037360000000007</v>
      </c>
      <c r="DW78" s="115">
        <v>6.3215819999999985</v>
      </c>
      <c r="DX78" s="115">
        <v>10.442343000000001</v>
      </c>
      <c r="DY78" s="115">
        <v>6.8750750000000007</v>
      </c>
      <c r="DZ78" s="115">
        <v>1.8382995000000002</v>
      </c>
      <c r="EA78" s="115">
        <v>2.2499990000000003</v>
      </c>
      <c r="EB78" s="115">
        <v>2.0464004999999998</v>
      </c>
      <c r="EC78" s="115">
        <v>0.34653</v>
      </c>
      <c r="ED78" s="115">
        <v>0.25276599999999994</v>
      </c>
      <c r="EE78" s="115">
        <v>3.4821540000000004</v>
      </c>
      <c r="EF78" s="115">
        <v>0.14107900000000001</v>
      </c>
      <c r="EG78" s="115">
        <v>1.9098499999999997E-2</v>
      </c>
      <c r="EH78" s="115">
        <v>7.4499999999999995E-5</v>
      </c>
      <c r="EI78" s="115">
        <v>2.1700000000000001E-3</v>
      </c>
      <c r="EJ78" s="115">
        <v>2.4542499999999998E-2</v>
      </c>
      <c r="EK78" s="115">
        <v>0.53317850000000011</v>
      </c>
      <c r="EL78" s="115">
        <v>5.1381500000000004E-2</v>
      </c>
      <c r="EM78" s="115">
        <v>0</v>
      </c>
      <c r="EN78" s="115">
        <v>5.6068999999999994E-2</v>
      </c>
      <c r="EO78" s="115">
        <v>0.25089899999999998</v>
      </c>
      <c r="EP78" s="115">
        <v>0.30801099999999998</v>
      </c>
      <c r="EQ78" s="115">
        <v>0.28388000000000002</v>
      </c>
      <c r="ER78" s="115">
        <v>0.23803000000000002</v>
      </c>
      <c r="ES78" s="115">
        <v>1.1368889999999998</v>
      </c>
      <c r="ET78" s="115">
        <v>7.8377500000000003E-2</v>
      </c>
      <c r="EU78" s="115">
        <v>2.8894999999999997E-3</v>
      </c>
      <c r="EV78" s="115">
        <v>4.5699999999999994E-4</v>
      </c>
      <c r="EW78" s="115">
        <v>2.346E-3</v>
      </c>
      <c r="EX78" s="115">
        <v>2.8700999999999997E-2</v>
      </c>
      <c r="EY78" s="115">
        <v>1.3680000000000001E-3</v>
      </c>
      <c r="EZ78" s="115">
        <v>9.979E-3</v>
      </c>
      <c r="FA78" s="115">
        <v>1.0390000000000002E-3</v>
      </c>
      <c r="FB78" s="115">
        <v>4.8650000000000006E-4</v>
      </c>
      <c r="FC78" s="115">
        <v>1.7441854999999999</v>
      </c>
      <c r="FD78" s="115">
        <v>8.3820000000000006E-3</v>
      </c>
      <c r="FE78" s="115">
        <v>6.9099999999999988E-4</v>
      </c>
      <c r="FF78" s="115">
        <v>3.499250000000001E-2</v>
      </c>
      <c r="FG78" s="115">
        <v>9.2999999999999997E-5</v>
      </c>
      <c r="FH78" s="115">
        <v>5.3449999999999993E-4</v>
      </c>
      <c r="FI78" s="115">
        <v>3.9170999999999997E-2</v>
      </c>
      <c r="FJ78" s="115">
        <v>7.7206499999999983E-2</v>
      </c>
      <c r="FK78" s="115">
        <v>2.5649999999999995E-4</v>
      </c>
      <c r="FL78" s="115">
        <v>1.398844</v>
      </c>
      <c r="FM78" s="115">
        <v>0.44564850000000006</v>
      </c>
      <c r="FN78" s="115">
        <v>1.9344999999999998E-3</v>
      </c>
      <c r="FO78" s="115">
        <v>1.7500000000000003E-4</v>
      </c>
      <c r="FP78" s="115">
        <v>8.6739999999999994E-3</v>
      </c>
      <c r="FQ78" s="115">
        <v>2.1050000000000002E-4</v>
      </c>
      <c r="FR78" s="116">
        <v>76.658638499999995</v>
      </c>
    </row>
    <row r="79" spans="1:174" x14ac:dyDescent="0.2">
      <c r="A79" s="2" t="str">
        <f t="shared" si="636"/>
        <v>BRIG1</v>
      </c>
      <c r="B79" s="21">
        <f t="shared" si="637"/>
        <v>2020</v>
      </c>
      <c r="C79" s="38">
        <f>C63</f>
        <v>14.329750208695652</v>
      </c>
      <c r="D79" s="104">
        <f>Tracking!Y43</f>
        <v>22.964033409333346</v>
      </c>
      <c r="E79" s="42">
        <f>Tracking!AD43</f>
        <v>11.756583402898563</v>
      </c>
      <c r="F79" s="42">
        <f>Tracking!AE43</f>
        <v>21.123410644242419</v>
      </c>
      <c r="G79" s="42">
        <f>G63</f>
        <v>5.5172266928999996</v>
      </c>
      <c r="H79" s="104">
        <f>H63</f>
        <v>10.681987469999999</v>
      </c>
      <c r="I79" s="20"/>
      <c r="J79" s="42">
        <f>Tracking!AG43</f>
        <v>10.655220713022675</v>
      </c>
      <c r="K79" s="40"/>
      <c r="L79" s="41"/>
      <c r="M79" s="40"/>
      <c r="N79" s="41"/>
      <c r="O79" s="40"/>
      <c r="P79" s="40"/>
      <c r="Q79" s="40"/>
      <c r="R79" s="40"/>
      <c r="S79" s="40"/>
      <c r="T79" s="40"/>
      <c r="U79" s="40"/>
      <c r="V79" s="28"/>
      <c r="W79" s="20"/>
      <c r="X79" s="42">
        <f>Tracking!AF43</f>
        <v>17.956172366847831</v>
      </c>
      <c r="Y79" s="40"/>
      <c r="Z79" s="41"/>
      <c r="AA79" s="40"/>
      <c r="AB79" s="41"/>
      <c r="AC79" s="40"/>
      <c r="AD79" s="40"/>
      <c r="AE79" s="40"/>
      <c r="AF79" s="40"/>
      <c r="AG79" s="40"/>
      <c r="AH79" s="40"/>
      <c r="AI79" s="40"/>
      <c r="AJ79" s="28"/>
      <c r="AK79" s="20"/>
      <c r="AL79" s="43"/>
      <c r="AM79" s="43"/>
      <c r="AN79" s="43"/>
      <c r="AO79" s="43"/>
      <c r="AP79" s="43"/>
      <c r="AQ79" s="43"/>
      <c r="AR79" s="43"/>
      <c r="AS79" s="43"/>
      <c r="AT79" s="44"/>
      <c r="AU79" s="20"/>
      <c r="AV79" s="43"/>
      <c r="AW79" s="43"/>
      <c r="AX79" s="43"/>
      <c r="AY79" s="43"/>
      <c r="AZ79" s="43"/>
      <c r="BA79" s="43"/>
      <c r="BB79" s="43"/>
      <c r="BC79" s="43"/>
      <c r="BD79" s="44"/>
      <c r="BE79" s="20"/>
      <c r="BF79" s="45"/>
      <c r="BG79" s="45"/>
      <c r="BH79" s="45"/>
      <c r="BI79" s="45"/>
      <c r="BJ79" s="45"/>
      <c r="BK79" s="45"/>
      <c r="BL79" s="45"/>
      <c r="BM79" s="45"/>
      <c r="BN79" s="46"/>
      <c r="BO79" s="20"/>
      <c r="BP79" s="45"/>
      <c r="BQ79" s="45"/>
      <c r="BR79" s="45"/>
      <c r="BS79" s="45"/>
      <c r="BT79" s="45"/>
      <c r="BU79" s="45"/>
      <c r="BV79" s="45"/>
      <c r="BW79" s="45"/>
      <c r="BX79" s="46"/>
      <c r="BY79" s="47"/>
      <c r="BZ79" s="48"/>
      <c r="CA79" s="48"/>
      <c r="CB79" s="48"/>
      <c r="CC79" s="48"/>
      <c r="CD79" s="48"/>
      <c r="CE79" s="48"/>
      <c r="CF79" s="48"/>
      <c r="CG79" s="48"/>
      <c r="CH79" s="48"/>
      <c r="CI79" s="48"/>
      <c r="CJ79" s="48"/>
      <c r="CK79" s="48"/>
      <c r="CL79" s="48"/>
      <c r="CM79" s="48"/>
      <c r="CN79" s="48"/>
      <c r="CO79" s="48"/>
      <c r="CP79" s="48"/>
      <c r="CQ79" s="48"/>
      <c r="CR79" s="48"/>
      <c r="CS79" s="48"/>
      <c r="CT79" s="48"/>
      <c r="CU79" s="48"/>
      <c r="CV79" s="48"/>
      <c r="CW79" s="48"/>
      <c r="CX79" s="48"/>
      <c r="CY79" s="48"/>
      <c r="CZ79" s="48"/>
      <c r="DA79" s="48"/>
      <c r="DB79" s="48"/>
      <c r="DC79" s="48"/>
      <c r="DD79" s="48"/>
      <c r="DE79" s="48"/>
      <c r="DF79" s="48"/>
      <c r="DG79" s="48"/>
      <c r="DH79" s="48"/>
      <c r="DI79" s="48"/>
      <c r="DJ79" s="48"/>
      <c r="DK79" s="48"/>
      <c r="DL79" s="48"/>
      <c r="DM79" s="48"/>
      <c r="DN79" s="48"/>
      <c r="DO79" s="48"/>
      <c r="DP79" s="48"/>
      <c r="DQ79" s="48"/>
      <c r="DR79" s="48"/>
      <c r="DS79" s="48"/>
      <c r="DT79" s="48"/>
      <c r="DU79" s="49"/>
      <c r="DV79" s="47"/>
      <c r="DW79" s="48"/>
      <c r="DX79" s="48"/>
      <c r="DY79" s="48"/>
      <c r="DZ79" s="48"/>
      <c r="EA79" s="48"/>
      <c r="EB79" s="48"/>
      <c r="EC79" s="48"/>
      <c r="ED79" s="48"/>
      <c r="EE79" s="48"/>
      <c r="EF79" s="48"/>
      <c r="EG79" s="48"/>
      <c r="EH79" s="48"/>
      <c r="EI79" s="48"/>
      <c r="EJ79" s="48"/>
      <c r="EK79" s="48"/>
      <c r="EL79" s="48"/>
      <c r="EM79" s="48"/>
      <c r="EN79" s="48"/>
      <c r="EO79" s="48"/>
      <c r="EP79" s="48"/>
      <c r="EQ79" s="48"/>
      <c r="ER79" s="48"/>
      <c r="ES79" s="48"/>
      <c r="ET79" s="48"/>
      <c r="EU79" s="48"/>
      <c r="EV79" s="48"/>
      <c r="EW79" s="48"/>
      <c r="EX79" s="48"/>
      <c r="EY79" s="48"/>
      <c r="EZ79" s="48"/>
      <c r="FA79" s="48"/>
      <c r="FB79" s="48"/>
      <c r="FC79" s="48"/>
      <c r="FD79" s="48"/>
      <c r="FE79" s="48"/>
      <c r="FF79" s="48"/>
      <c r="FG79" s="48"/>
      <c r="FH79" s="48"/>
      <c r="FI79" s="48"/>
      <c r="FJ79" s="48"/>
      <c r="FK79" s="48"/>
      <c r="FL79" s="48"/>
      <c r="FM79" s="48"/>
      <c r="FN79" s="48"/>
      <c r="FO79" s="48"/>
      <c r="FP79" s="48"/>
      <c r="FQ79" s="48"/>
      <c r="FR79" s="49"/>
    </row>
    <row r="80" spans="1:174" x14ac:dyDescent="0.2">
      <c r="A80" s="2" t="str">
        <f t="shared" si="636"/>
        <v>BRIG1</v>
      </c>
      <c r="B80" s="21">
        <f t="shared" si="637"/>
        <v>2021</v>
      </c>
      <c r="C80" s="38">
        <f>C63</f>
        <v>14.329750208695652</v>
      </c>
      <c r="D80" s="104">
        <f>Tracking!Y44</f>
        <v>22.684896001621226</v>
      </c>
      <c r="E80" s="42">
        <f>Tracking!AD44</f>
        <v>11.595760477536246</v>
      </c>
      <c r="F80" s="42">
        <f>Tracking!AE44</f>
        <v>20.729234313712116</v>
      </c>
      <c r="G80" s="42">
        <f>G63</f>
        <v>5.5172266928999996</v>
      </c>
      <c r="H80" s="104">
        <f>H63</f>
        <v>10.681987469999999</v>
      </c>
      <c r="I80" s="20"/>
      <c r="J80" s="41"/>
      <c r="K80" s="40"/>
      <c r="L80" s="41"/>
      <c r="M80" s="40"/>
      <c r="N80" s="41"/>
      <c r="O80" s="40"/>
      <c r="P80" s="40"/>
      <c r="Q80" s="40"/>
      <c r="R80" s="40"/>
      <c r="S80" s="40"/>
      <c r="T80" s="40"/>
      <c r="U80" s="40"/>
      <c r="V80" s="28"/>
      <c r="W80" s="20"/>
      <c r="X80" s="41"/>
      <c r="Y80" s="40"/>
      <c r="Z80" s="41"/>
      <c r="AA80" s="40"/>
      <c r="AB80" s="41"/>
      <c r="AC80" s="40"/>
      <c r="AD80" s="40"/>
      <c r="AE80" s="40"/>
      <c r="AF80" s="40"/>
      <c r="AG80" s="40"/>
      <c r="AH80" s="40"/>
      <c r="AI80" s="40"/>
      <c r="AJ80" s="28"/>
      <c r="AK80" s="20"/>
      <c r="AL80" s="43"/>
      <c r="AM80" s="43"/>
      <c r="AN80" s="43"/>
      <c r="AO80" s="43"/>
      <c r="AP80" s="43"/>
      <c r="AQ80" s="43"/>
      <c r="AR80" s="43"/>
      <c r="AS80" s="43"/>
      <c r="AT80" s="44"/>
      <c r="AU80" s="20"/>
      <c r="AV80" s="43"/>
      <c r="AW80" s="43"/>
      <c r="AX80" s="43"/>
      <c r="AY80" s="43"/>
      <c r="AZ80" s="43"/>
      <c r="BA80" s="43"/>
      <c r="BB80" s="43"/>
      <c r="BC80" s="43"/>
      <c r="BD80" s="44"/>
      <c r="BE80" s="20"/>
      <c r="BF80" s="45"/>
      <c r="BG80" s="45"/>
      <c r="BH80" s="45"/>
      <c r="BI80" s="45"/>
      <c r="BJ80" s="45"/>
      <c r="BK80" s="45"/>
      <c r="BL80" s="45"/>
      <c r="BM80" s="45"/>
      <c r="BN80" s="46"/>
      <c r="BO80" s="20"/>
      <c r="BP80" s="45"/>
      <c r="BQ80" s="45"/>
      <c r="BR80" s="45"/>
      <c r="BS80" s="45"/>
      <c r="BT80" s="45"/>
      <c r="BU80" s="45"/>
      <c r="BV80" s="45"/>
      <c r="BW80" s="45"/>
      <c r="BX80" s="46"/>
      <c r="BY80" s="47"/>
      <c r="BZ80" s="48"/>
      <c r="CA80" s="48"/>
      <c r="CB80" s="48"/>
      <c r="CC80" s="48"/>
      <c r="CD80" s="48"/>
      <c r="CE80" s="48"/>
      <c r="CF80" s="48"/>
      <c r="CG80" s="48"/>
      <c r="CH80" s="48"/>
      <c r="CI80" s="48"/>
      <c r="CJ80" s="48"/>
      <c r="CK80" s="48"/>
      <c r="CL80" s="48"/>
      <c r="CM80" s="48"/>
      <c r="CN80" s="48"/>
      <c r="CO80" s="48"/>
      <c r="CP80" s="48"/>
      <c r="CQ80" s="48"/>
      <c r="CR80" s="48"/>
      <c r="CS80" s="48"/>
      <c r="CT80" s="48"/>
      <c r="CU80" s="48"/>
      <c r="CV80" s="48"/>
      <c r="CW80" s="48"/>
      <c r="CX80" s="48"/>
      <c r="CY80" s="48"/>
      <c r="CZ80" s="48"/>
      <c r="DA80" s="48"/>
      <c r="DB80" s="48"/>
      <c r="DC80" s="48"/>
      <c r="DD80" s="48"/>
      <c r="DE80" s="48"/>
      <c r="DF80" s="48"/>
      <c r="DG80" s="48"/>
      <c r="DH80" s="48"/>
      <c r="DI80" s="48"/>
      <c r="DJ80" s="48"/>
      <c r="DK80" s="48"/>
      <c r="DL80" s="48"/>
      <c r="DM80" s="48"/>
      <c r="DN80" s="48"/>
      <c r="DO80" s="48"/>
      <c r="DP80" s="48"/>
      <c r="DQ80" s="48"/>
      <c r="DR80" s="48"/>
      <c r="DS80" s="48"/>
      <c r="DT80" s="48"/>
      <c r="DU80" s="49"/>
      <c r="DV80" s="47"/>
      <c r="DW80" s="48"/>
      <c r="DX80" s="48"/>
      <c r="DY80" s="48"/>
      <c r="DZ80" s="48"/>
      <c r="EA80" s="48"/>
      <c r="EB80" s="48"/>
      <c r="EC80" s="48"/>
      <c r="ED80" s="48"/>
      <c r="EE80" s="48"/>
      <c r="EF80" s="48"/>
      <c r="EG80" s="48"/>
      <c r="EH80" s="48"/>
      <c r="EI80" s="48"/>
      <c r="EJ80" s="48"/>
      <c r="EK80" s="48"/>
      <c r="EL80" s="48"/>
      <c r="EM80" s="48"/>
      <c r="EN80" s="48"/>
      <c r="EO80" s="48"/>
      <c r="EP80" s="48"/>
      <c r="EQ80" s="48"/>
      <c r="ER80" s="48"/>
      <c r="ES80" s="48"/>
      <c r="ET80" s="48"/>
      <c r="EU80" s="48"/>
      <c r="EV80" s="48"/>
      <c r="EW80" s="48"/>
      <c r="EX80" s="48"/>
      <c r="EY80" s="48"/>
      <c r="EZ80" s="48"/>
      <c r="FA80" s="48"/>
      <c r="FB80" s="48"/>
      <c r="FC80" s="48"/>
      <c r="FD80" s="48"/>
      <c r="FE80" s="48"/>
      <c r="FF80" s="48"/>
      <c r="FG80" s="48"/>
      <c r="FH80" s="48"/>
      <c r="FI80" s="48"/>
      <c r="FJ80" s="48"/>
      <c r="FK80" s="48"/>
      <c r="FL80" s="48"/>
      <c r="FM80" s="48"/>
      <c r="FN80" s="48"/>
      <c r="FO80" s="48"/>
      <c r="FP80" s="48"/>
      <c r="FQ80" s="48"/>
      <c r="FR80" s="49"/>
    </row>
    <row r="81" spans="1:174" x14ac:dyDescent="0.2">
      <c r="A81" s="2" t="str">
        <f t="shared" si="636"/>
        <v>BRIG1</v>
      </c>
      <c r="B81" s="21">
        <f t="shared" si="637"/>
        <v>2022</v>
      </c>
      <c r="C81" s="38">
        <f>C63</f>
        <v>14.329750208695652</v>
      </c>
      <c r="D81" s="104">
        <f>Tracking!Y45</f>
        <v>22.405758593909106</v>
      </c>
      <c r="E81" s="42">
        <f>Tracking!AD45</f>
        <v>11.434937552173928</v>
      </c>
      <c r="F81" s="42">
        <f>Tracking!AE45</f>
        <v>20.335057983181812</v>
      </c>
      <c r="G81" s="42">
        <f>G63</f>
        <v>5.5172266928999996</v>
      </c>
      <c r="H81" s="104">
        <f>H63</f>
        <v>10.681987469999999</v>
      </c>
      <c r="I81" s="20"/>
      <c r="J81" s="41"/>
      <c r="K81" s="40"/>
      <c r="L81" s="41"/>
      <c r="M81" s="40"/>
      <c r="N81" s="41"/>
      <c r="O81" s="40"/>
      <c r="P81" s="40"/>
      <c r="Q81" s="40"/>
      <c r="R81" s="40"/>
      <c r="S81" s="40"/>
      <c r="T81" s="40"/>
      <c r="U81" s="40"/>
      <c r="V81" s="28"/>
      <c r="W81" s="20"/>
      <c r="X81" s="41"/>
      <c r="Y81" s="40"/>
      <c r="Z81" s="41"/>
      <c r="AA81" s="40"/>
      <c r="AB81" s="41"/>
      <c r="AC81" s="40"/>
      <c r="AD81" s="40"/>
      <c r="AE81" s="40"/>
      <c r="AF81" s="40"/>
      <c r="AG81" s="40"/>
      <c r="AH81" s="40"/>
      <c r="AI81" s="40"/>
      <c r="AJ81" s="28"/>
      <c r="AK81" s="20"/>
      <c r="AL81" s="43"/>
      <c r="AM81" s="43"/>
      <c r="AN81" s="43"/>
      <c r="AO81" s="43"/>
      <c r="AP81" s="43"/>
      <c r="AQ81" s="43"/>
      <c r="AR81" s="43"/>
      <c r="AS81" s="43"/>
      <c r="AT81" s="44"/>
      <c r="AU81" s="20"/>
      <c r="AV81" s="43"/>
      <c r="AW81" s="43"/>
      <c r="AX81" s="43"/>
      <c r="AY81" s="43"/>
      <c r="AZ81" s="43"/>
      <c r="BA81" s="43"/>
      <c r="BB81" s="43"/>
      <c r="BC81" s="43"/>
      <c r="BD81" s="44"/>
      <c r="BE81" s="20"/>
      <c r="BF81" s="45"/>
      <c r="BG81" s="45"/>
      <c r="BH81" s="45"/>
      <c r="BI81" s="45"/>
      <c r="BJ81" s="45"/>
      <c r="BK81" s="45"/>
      <c r="BL81" s="45"/>
      <c r="BM81" s="45"/>
      <c r="BN81" s="46"/>
      <c r="BO81" s="20"/>
      <c r="BP81" s="45"/>
      <c r="BQ81" s="45"/>
      <c r="BR81" s="45"/>
      <c r="BS81" s="45"/>
      <c r="BT81" s="45"/>
      <c r="BU81" s="45"/>
      <c r="BV81" s="45"/>
      <c r="BW81" s="45"/>
      <c r="BX81" s="46"/>
      <c r="BY81" s="47"/>
      <c r="BZ81" s="48"/>
      <c r="CA81" s="48"/>
      <c r="CB81" s="48"/>
      <c r="CC81" s="48"/>
      <c r="CD81" s="48"/>
      <c r="CE81" s="48"/>
      <c r="CF81" s="48"/>
      <c r="CG81" s="48"/>
      <c r="CH81" s="48"/>
      <c r="CI81" s="48"/>
      <c r="CJ81" s="48"/>
      <c r="CK81" s="48"/>
      <c r="CL81" s="48"/>
      <c r="CM81" s="48"/>
      <c r="CN81" s="48"/>
      <c r="CO81" s="48"/>
      <c r="CP81" s="48"/>
      <c r="CQ81" s="48"/>
      <c r="CR81" s="48"/>
      <c r="CS81" s="48"/>
      <c r="CT81" s="48"/>
      <c r="CU81" s="48"/>
      <c r="CV81" s="48"/>
      <c r="CW81" s="48"/>
      <c r="CX81" s="48"/>
      <c r="CY81" s="48"/>
      <c r="CZ81" s="48"/>
      <c r="DA81" s="48"/>
      <c r="DB81" s="48"/>
      <c r="DC81" s="48"/>
      <c r="DD81" s="48"/>
      <c r="DE81" s="48"/>
      <c r="DF81" s="48"/>
      <c r="DG81" s="48"/>
      <c r="DH81" s="48"/>
      <c r="DI81" s="48"/>
      <c r="DJ81" s="48"/>
      <c r="DK81" s="48"/>
      <c r="DL81" s="48"/>
      <c r="DM81" s="48"/>
      <c r="DN81" s="48"/>
      <c r="DO81" s="48"/>
      <c r="DP81" s="48"/>
      <c r="DQ81" s="48"/>
      <c r="DR81" s="48"/>
      <c r="DS81" s="48"/>
      <c r="DT81" s="48"/>
      <c r="DU81" s="49"/>
      <c r="DV81" s="47"/>
      <c r="DW81" s="48"/>
      <c r="DX81" s="48"/>
      <c r="DY81" s="48"/>
      <c r="DZ81" s="48"/>
      <c r="EA81" s="48"/>
      <c r="EB81" s="48"/>
      <c r="EC81" s="48"/>
      <c r="ED81" s="48"/>
      <c r="EE81" s="48"/>
      <c r="EF81" s="48"/>
      <c r="EG81" s="48"/>
      <c r="EH81" s="48"/>
      <c r="EI81" s="48"/>
      <c r="EJ81" s="48"/>
      <c r="EK81" s="48"/>
      <c r="EL81" s="48"/>
      <c r="EM81" s="48"/>
      <c r="EN81" s="48"/>
      <c r="EO81" s="48"/>
      <c r="EP81" s="48"/>
      <c r="EQ81" s="48"/>
      <c r="ER81" s="48"/>
      <c r="ES81" s="48"/>
      <c r="ET81" s="48"/>
      <c r="EU81" s="48"/>
      <c r="EV81" s="48"/>
      <c r="EW81" s="48"/>
      <c r="EX81" s="48"/>
      <c r="EY81" s="48"/>
      <c r="EZ81" s="48"/>
      <c r="FA81" s="48"/>
      <c r="FB81" s="48"/>
      <c r="FC81" s="48"/>
      <c r="FD81" s="48"/>
      <c r="FE81" s="48"/>
      <c r="FF81" s="48"/>
      <c r="FG81" s="48"/>
      <c r="FH81" s="48"/>
      <c r="FI81" s="48"/>
      <c r="FJ81" s="48"/>
      <c r="FK81" s="48"/>
      <c r="FL81" s="48"/>
      <c r="FM81" s="48"/>
      <c r="FN81" s="48"/>
      <c r="FO81" s="48"/>
      <c r="FP81" s="48"/>
      <c r="FQ81" s="48"/>
      <c r="FR81" s="49"/>
    </row>
    <row r="82" spans="1:174" x14ac:dyDescent="0.2">
      <c r="A82" s="2" t="str">
        <f t="shared" si="636"/>
        <v>BRIG1</v>
      </c>
      <c r="B82" s="21">
        <f t="shared" si="637"/>
        <v>2023</v>
      </c>
      <c r="C82" s="38">
        <f>C63</f>
        <v>14.329750208695652</v>
      </c>
      <c r="D82" s="104">
        <f>Tracking!Y46</f>
        <v>22.126621186196985</v>
      </c>
      <c r="E82" s="42">
        <f>Tracking!AD46</f>
        <v>11.27411462681161</v>
      </c>
      <c r="F82" s="42">
        <f>Tracking!AE46</f>
        <v>19.940881652651509</v>
      </c>
      <c r="G82" s="42">
        <f>G63</f>
        <v>5.5172266928999996</v>
      </c>
      <c r="H82" s="104">
        <f>H63</f>
        <v>10.681987469999999</v>
      </c>
      <c r="I82" s="20"/>
      <c r="J82" s="41"/>
      <c r="K82" s="40"/>
      <c r="L82" s="41"/>
      <c r="M82" s="40"/>
      <c r="N82" s="41"/>
      <c r="O82" s="40"/>
      <c r="P82" s="40"/>
      <c r="Q82" s="40"/>
      <c r="R82" s="40"/>
      <c r="S82" s="40"/>
      <c r="T82" s="40"/>
      <c r="U82" s="40"/>
      <c r="V82" s="28"/>
      <c r="W82" s="20"/>
      <c r="X82" s="41"/>
      <c r="Y82" s="40"/>
      <c r="Z82" s="41"/>
      <c r="AA82" s="40"/>
      <c r="AB82" s="41"/>
      <c r="AC82" s="40"/>
      <c r="AD82" s="40"/>
      <c r="AE82" s="40"/>
      <c r="AF82" s="40"/>
      <c r="AG82" s="40"/>
      <c r="AH82" s="40"/>
      <c r="AI82" s="40"/>
      <c r="AJ82" s="28"/>
      <c r="AK82" s="20"/>
      <c r="AL82" s="43"/>
      <c r="AM82" s="43"/>
      <c r="AN82" s="43"/>
      <c r="AO82" s="43"/>
      <c r="AP82" s="43"/>
      <c r="AQ82" s="43"/>
      <c r="AR82" s="43"/>
      <c r="AS82" s="43"/>
      <c r="AT82" s="44"/>
      <c r="AU82" s="20"/>
      <c r="AV82" s="43"/>
      <c r="AW82" s="43"/>
      <c r="AX82" s="43"/>
      <c r="AY82" s="43"/>
      <c r="AZ82" s="43"/>
      <c r="BA82" s="43"/>
      <c r="BB82" s="43"/>
      <c r="BC82" s="43"/>
      <c r="BD82" s="44"/>
      <c r="BE82" s="20"/>
      <c r="BF82" s="45"/>
      <c r="BG82" s="45"/>
      <c r="BH82" s="45"/>
      <c r="BI82" s="45"/>
      <c r="BJ82" s="45"/>
      <c r="BK82" s="45"/>
      <c r="BL82" s="45"/>
      <c r="BM82" s="45"/>
      <c r="BN82" s="46"/>
      <c r="BO82" s="20"/>
      <c r="BP82" s="45"/>
      <c r="BQ82" s="45"/>
      <c r="BR82" s="45"/>
      <c r="BS82" s="45"/>
      <c r="BT82" s="45"/>
      <c r="BU82" s="45"/>
      <c r="BV82" s="45"/>
      <c r="BW82" s="45"/>
      <c r="BX82" s="46"/>
      <c r="BY82" s="47"/>
      <c r="BZ82" s="48"/>
      <c r="CA82" s="48"/>
      <c r="CB82" s="48"/>
      <c r="CC82" s="48"/>
      <c r="CD82" s="48"/>
      <c r="CE82" s="48"/>
      <c r="CF82" s="48"/>
      <c r="CG82" s="48"/>
      <c r="CH82" s="48"/>
      <c r="CI82" s="48"/>
      <c r="CJ82" s="48"/>
      <c r="CK82" s="48"/>
      <c r="CL82" s="48"/>
      <c r="CM82" s="48"/>
      <c r="CN82" s="48"/>
      <c r="CO82" s="48"/>
      <c r="CP82" s="48"/>
      <c r="CQ82" s="48"/>
      <c r="CR82" s="48"/>
      <c r="CS82" s="48"/>
      <c r="CT82" s="48"/>
      <c r="CU82" s="48"/>
      <c r="CV82" s="48"/>
      <c r="CW82" s="48"/>
      <c r="CX82" s="48"/>
      <c r="CY82" s="48"/>
      <c r="CZ82" s="48"/>
      <c r="DA82" s="48"/>
      <c r="DB82" s="48"/>
      <c r="DC82" s="48"/>
      <c r="DD82" s="48"/>
      <c r="DE82" s="48"/>
      <c r="DF82" s="48"/>
      <c r="DG82" s="48"/>
      <c r="DH82" s="48"/>
      <c r="DI82" s="48"/>
      <c r="DJ82" s="48"/>
      <c r="DK82" s="48"/>
      <c r="DL82" s="48"/>
      <c r="DM82" s="48"/>
      <c r="DN82" s="48"/>
      <c r="DO82" s="48"/>
      <c r="DP82" s="48"/>
      <c r="DQ82" s="48"/>
      <c r="DR82" s="48"/>
      <c r="DS82" s="48"/>
      <c r="DT82" s="48"/>
      <c r="DU82" s="49"/>
      <c r="DV82" s="47"/>
      <c r="DW82" s="48"/>
      <c r="DX82" s="48"/>
      <c r="DY82" s="48"/>
      <c r="DZ82" s="48"/>
      <c r="EA82" s="48"/>
      <c r="EB82" s="48"/>
      <c r="EC82" s="48"/>
      <c r="ED82" s="48"/>
      <c r="EE82" s="48"/>
      <c r="EF82" s="48"/>
      <c r="EG82" s="48"/>
      <c r="EH82" s="48"/>
      <c r="EI82" s="48"/>
      <c r="EJ82" s="48"/>
      <c r="EK82" s="48"/>
      <c r="EL82" s="48"/>
      <c r="EM82" s="48"/>
      <c r="EN82" s="48"/>
      <c r="EO82" s="48"/>
      <c r="EP82" s="48"/>
      <c r="EQ82" s="48"/>
      <c r="ER82" s="48"/>
      <c r="ES82" s="48"/>
      <c r="ET82" s="48"/>
      <c r="EU82" s="48"/>
      <c r="EV82" s="48"/>
      <c r="EW82" s="48"/>
      <c r="EX82" s="48"/>
      <c r="EY82" s="48"/>
      <c r="EZ82" s="48"/>
      <c r="FA82" s="48"/>
      <c r="FB82" s="48"/>
      <c r="FC82" s="48"/>
      <c r="FD82" s="48"/>
      <c r="FE82" s="48"/>
      <c r="FF82" s="48"/>
      <c r="FG82" s="48"/>
      <c r="FH82" s="48"/>
      <c r="FI82" s="48"/>
      <c r="FJ82" s="48"/>
      <c r="FK82" s="48"/>
      <c r="FL82" s="48"/>
      <c r="FM82" s="48"/>
      <c r="FN82" s="48"/>
      <c r="FO82" s="48"/>
      <c r="FP82" s="48"/>
      <c r="FQ82" s="48"/>
      <c r="FR82" s="49"/>
    </row>
    <row r="83" spans="1:174" x14ac:dyDescent="0.2">
      <c r="A83" s="2" t="str">
        <f t="shared" si="636"/>
        <v>BRIG1</v>
      </c>
      <c r="B83" s="21">
        <f t="shared" si="637"/>
        <v>2024</v>
      </c>
      <c r="C83" s="38">
        <f>C63</f>
        <v>14.329750208695652</v>
      </c>
      <c r="D83" s="104">
        <f>Tracking!Y47</f>
        <v>21.847483778484865</v>
      </c>
      <c r="E83" s="42">
        <f>Tracking!AD47</f>
        <v>11.113291701449292</v>
      </c>
      <c r="F83" s="42">
        <f>Tracking!AE47</f>
        <v>19.546705322121205</v>
      </c>
      <c r="G83" s="42">
        <f>G63</f>
        <v>5.5172266928999996</v>
      </c>
      <c r="H83" s="104">
        <f>H63</f>
        <v>10.681987469999999</v>
      </c>
      <c r="I83" s="20"/>
      <c r="J83" s="41"/>
      <c r="K83" s="40"/>
      <c r="L83" s="41"/>
      <c r="M83" s="40"/>
      <c r="N83" s="41"/>
      <c r="O83" s="40"/>
      <c r="P83" s="40"/>
      <c r="Q83" s="40"/>
      <c r="R83" s="40"/>
      <c r="S83" s="40"/>
      <c r="T83" s="40"/>
      <c r="U83" s="40"/>
      <c r="V83" s="28"/>
      <c r="W83" s="20"/>
      <c r="X83" s="41"/>
      <c r="Y83" s="40"/>
      <c r="Z83" s="41"/>
      <c r="AA83" s="40"/>
      <c r="AB83" s="41"/>
      <c r="AC83" s="40"/>
      <c r="AD83" s="40"/>
      <c r="AE83" s="40"/>
      <c r="AF83" s="40"/>
      <c r="AG83" s="40"/>
      <c r="AH83" s="40"/>
      <c r="AI83" s="40"/>
      <c r="AJ83" s="28"/>
      <c r="AK83" s="20"/>
      <c r="AL83" s="43"/>
      <c r="AM83" s="43"/>
      <c r="AN83" s="43"/>
      <c r="AO83" s="43"/>
      <c r="AP83" s="43"/>
      <c r="AQ83" s="43"/>
      <c r="AR83" s="43"/>
      <c r="AS83" s="43"/>
      <c r="AT83" s="44"/>
      <c r="AU83" s="20"/>
      <c r="AV83" s="43"/>
      <c r="AW83" s="43"/>
      <c r="AX83" s="43"/>
      <c r="AY83" s="43"/>
      <c r="AZ83" s="43"/>
      <c r="BA83" s="43"/>
      <c r="BB83" s="43"/>
      <c r="BC83" s="43"/>
      <c r="BD83" s="44"/>
      <c r="BE83" s="20"/>
      <c r="BF83" s="45"/>
      <c r="BG83" s="45"/>
      <c r="BH83" s="45"/>
      <c r="BI83" s="45"/>
      <c r="BJ83" s="45"/>
      <c r="BK83" s="45"/>
      <c r="BL83" s="45"/>
      <c r="BM83" s="45"/>
      <c r="BN83" s="46"/>
      <c r="BO83" s="20"/>
      <c r="BP83" s="45"/>
      <c r="BQ83" s="45"/>
      <c r="BR83" s="45"/>
      <c r="BS83" s="45"/>
      <c r="BT83" s="45"/>
      <c r="BU83" s="45"/>
      <c r="BV83" s="45"/>
      <c r="BW83" s="45"/>
      <c r="BX83" s="46"/>
      <c r="BY83" s="47"/>
      <c r="BZ83" s="48"/>
      <c r="CA83" s="48"/>
      <c r="CB83" s="48"/>
      <c r="CC83" s="48"/>
      <c r="CD83" s="48"/>
      <c r="CE83" s="48"/>
      <c r="CF83" s="48"/>
      <c r="CG83" s="48"/>
      <c r="CH83" s="48"/>
      <c r="CI83" s="48"/>
      <c r="CJ83" s="48"/>
      <c r="CK83" s="48"/>
      <c r="CL83" s="48"/>
      <c r="CM83" s="48"/>
      <c r="CN83" s="48"/>
      <c r="CO83" s="48"/>
      <c r="CP83" s="48"/>
      <c r="CQ83" s="48"/>
      <c r="CR83" s="48"/>
      <c r="CS83" s="48"/>
      <c r="CT83" s="48"/>
      <c r="CU83" s="48"/>
      <c r="CV83" s="48"/>
      <c r="CW83" s="48"/>
      <c r="CX83" s="48"/>
      <c r="CY83" s="48"/>
      <c r="CZ83" s="48"/>
      <c r="DA83" s="48"/>
      <c r="DB83" s="48"/>
      <c r="DC83" s="48"/>
      <c r="DD83" s="48"/>
      <c r="DE83" s="48"/>
      <c r="DF83" s="48"/>
      <c r="DG83" s="48"/>
      <c r="DH83" s="48"/>
      <c r="DI83" s="48"/>
      <c r="DJ83" s="48"/>
      <c r="DK83" s="48"/>
      <c r="DL83" s="48"/>
      <c r="DM83" s="48"/>
      <c r="DN83" s="48"/>
      <c r="DO83" s="48"/>
      <c r="DP83" s="48"/>
      <c r="DQ83" s="48"/>
      <c r="DR83" s="48"/>
      <c r="DS83" s="48"/>
      <c r="DT83" s="48"/>
      <c r="DU83" s="49"/>
      <c r="DV83" s="47"/>
      <c r="DW83" s="48"/>
      <c r="DX83" s="48"/>
      <c r="DY83" s="48"/>
      <c r="DZ83" s="48"/>
      <c r="EA83" s="48"/>
      <c r="EB83" s="48"/>
      <c r="EC83" s="48"/>
      <c r="ED83" s="48"/>
      <c r="EE83" s="48"/>
      <c r="EF83" s="48"/>
      <c r="EG83" s="48"/>
      <c r="EH83" s="48"/>
      <c r="EI83" s="48"/>
      <c r="EJ83" s="48"/>
      <c r="EK83" s="48"/>
      <c r="EL83" s="48"/>
      <c r="EM83" s="48"/>
      <c r="EN83" s="48"/>
      <c r="EO83" s="48"/>
      <c r="EP83" s="48"/>
      <c r="EQ83" s="48"/>
      <c r="ER83" s="48"/>
      <c r="ES83" s="48"/>
      <c r="ET83" s="48"/>
      <c r="EU83" s="48"/>
      <c r="EV83" s="48"/>
      <c r="EW83" s="48"/>
      <c r="EX83" s="48"/>
      <c r="EY83" s="48"/>
      <c r="EZ83" s="48"/>
      <c r="FA83" s="48"/>
      <c r="FB83" s="48"/>
      <c r="FC83" s="48"/>
      <c r="FD83" s="48"/>
      <c r="FE83" s="48"/>
      <c r="FF83" s="48"/>
      <c r="FG83" s="48"/>
      <c r="FH83" s="48"/>
      <c r="FI83" s="48"/>
      <c r="FJ83" s="48"/>
      <c r="FK83" s="48"/>
      <c r="FL83" s="48"/>
      <c r="FM83" s="48"/>
      <c r="FN83" s="48"/>
      <c r="FO83" s="48"/>
      <c r="FP83" s="48"/>
      <c r="FQ83" s="48"/>
      <c r="FR83" s="49"/>
    </row>
    <row r="84" spans="1:174" x14ac:dyDescent="0.2">
      <c r="A84" s="2" t="str">
        <f t="shared" si="636"/>
        <v>BRIG1</v>
      </c>
      <c r="B84" s="21">
        <f t="shared" si="637"/>
        <v>2025</v>
      </c>
      <c r="C84" s="38">
        <f>C63</f>
        <v>14.329750208695652</v>
      </c>
      <c r="D84" s="104">
        <f>Tracking!Y48</f>
        <v>21.568346370772744</v>
      </c>
      <c r="E84" s="42">
        <f>Tracking!AD48</f>
        <v>10.952468776086974</v>
      </c>
      <c r="F84" s="42">
        <f>Tracking!AE48</f>
        <v>19.152528991590902</v>
      </c>
      <c r="G84" s="42">
        <f>G63</f>
        <v>5.5172266928999996</v>
      </c>
      <c r="H84" s="104">
        <f>H63</f>
        <v>10.681987469999999</v>
      </c>
      <c r="I84" s="20"/>
      <c r="J84" s="41"/>
      <c r="K84" s="40"/>
      <c r="L84" s="41"/>
      <c r="M84" s="40"/>
      <c r="N84" s="41"/>
      <c r="O84" s="40"/>
      <c r="P84" s="40"/>
      <c r="Q84" s="40"/>
      <c r="R84" s="40"/>
      <c r="S84" s="40"/>
      <c r="T84" s="40"/>
      <c r="U84" s="40"/>
      <c r="V84" s="28"/>
      <c r="W84" s="20"/>
      <c r="X84" s="41"/>
      <c r="Y84" s="40"/>
      <c r="Z84" s="41"/>
      <c r="AA84" s="40"/>
      <c r="AB84" s="41"/>
      <c r="AC84" s="40"/>
      <c r="AD84" s="40"/>
      <c r="AE84" s="40"/>
      <c r="AF84" s="40"/>
      <c r="AG84" s="40"/>
      <c r="AH84" s="40"/>
      <c r="AI84" s="40"/>
      <c r="AJ84" s="28"/>
      <c r="AK84" s="20"/>
      <c r="AL84" s="43"/>
      <c r="AM84" s="43"/>
      <c r="AN84" s="43"/>
      <c r="AO84" s="43"/>
      <c r="AP84" s="43"/>
      <c r="AQ84" s="43"/>
      <c r="AR84" s="43"/>
      <c r="AS84" s="43"/>
      <c r="AT84" s="44"/>
      <c r="AU84" s="20"/>
      <c r="AV84" s="43"/>
      <c r="AW84" s="43"/>
      <c r="AX84" s="43"/>
      <c r="AY84" s="43"/>
      <c r="AZ84" s="43"/>
      <c r="BA84" s="43"/>
      <c r="BB84" s="43"/>
      <c r="BC84" s="43"/>
      <c r="BD84" s="44"/>
      <c r="BE84" s="20"/>
      <c r="BF84" s="45"/>
      <c r="BG84" s="45"/>
      <c r="BH84" s="45"/>
      <c r="BI84" s="45"/>
      <c r="BJ84" s="45"/>
      <c r="BK84" s="45"/>
      <c r="BL84" s="45"/>
      <c r="BM84" s="45"/>
      <c r="BN84" s="46"/>
      <c r="BO84" s="20"/>
      <c r="BP84" s="45"/>
      <c r="BQ84" s="45"/>
      <c r="BR84" s="45"/>
      <c r="BS84" s="45"/>
      <c r="BT84" s="45"/>
      <c r="BU84" s="45"/>
      <c r="BV84" s="45"/>
      <c r="BW84" s="45"/>
      <c r="BX84" s="46"/>
      <c r="BY84" s="47"/>
      <c r="BZ84" s="48"/>
      <c r="CA84" s="48"/>
      <c r="CB84" s="48"/>
      <c r="CC84" s="48"/>
      <c r="CD84" s="48"/>
      <c r="CE84" s="48"/>
      <c r="CF84" s="48"/>
      <c r="CG84" s="48"/>
      <c r="CH84" s="48"/>
      <c r="CI84" s="48"/>
      <c r="CJ84" s="48"/>
      <c r="CK84" s="48"/>
      <c r="CL84" s="48"/>
      <c r="CM84" s="48"/>
      <c r="CN84" s="48"/>
      <c r="CO84" s="48"/>
      <c r="CP84" s="48"/>
      <c r="CQ84" s="48"/>
      <c r="CR84" s="48"/>
      <c r="CS84" s="48"/>
      <c r="CT84" s="48"/>
      <c r="CU84" s="48"/>
      <c r="CV84" s="48"/>
      <c r="CW84" s="48"/>
      <c r="CX84" s="48"/>
      <c r="CY84" s="48"/>
      <c r="CZ84" s="48"/>
      <c r="DA84" s="48"/>
      <c r="DB84" s="48"/>
      <c r="DC84" s="48"/>
      <c r="DD84" s="48"/>
      <c r="DE84" s="48"/>
      <c r="DF84" s="48"/>
      <c r="DG84" s="48"/>
      <c r="DH84" s="48"/>
      <c r="DI84" s="48"/>
      <c r="DJ84" s="48"/>
      <c r="DK84" s="48"/>
      <c r="DL84" s="48"/>
      <c r="DM84" s="48"/>
      <c r="DN84" s="48"/>
      <c r="DO84" s="48"/>
      <c r="DP84" s="48"/>
      <c r="DQ84" s="48"/>
      <c r="DR84" s="48"/>
      <c r="DS84" s="48"/>
      <c r="DT84" s="48"/>
      <c r="DU84" s="49"/>
      <c r="DV84" s="47"/>
      <c r="DW84" s="48"/>
      <c r="DX84" s="48"/>
      <c r="DY84" s="48"/>
      <c r="DZ84" s="48"/>
      <c r="EA84" s="48"/>
      <c r="EB84" s="48"/>
      <c r="EC84" s="48"/>
      <c r="ED84" s="48"/>
      <c r="EE84" s="48"/>
      <c r="EF84" s="48"/>
      <c r="EG84" s="48"/>
      <c r="EH84" s="48"/>
      <c r="EI84" s="48"/>
      <c r="EJ84" s="48"/>
      <c r="EK84" s="48"/>
      <c r="EL84" s="48"/>
      <c r="EM84" s="48"/>
      <c r="EN84" s="48"/>
      <c r="EO84" s="48"/>
      <c r="EP84" s="48"/>
      <c r="EQ84" s="48"/>
      <c r="ER84" s="48"/>
      <c r="ES84" s="48"/>
      <c r="ET84" s="48"/>
      <c r="EU84" s="48"/>
      <c r="EV84" s="48"/>
      <c r="EW84" s="48"/>
      <c r="EX84" s="48"/>
      <c r="EY84" s="48"/>
      <c r="EZ84" s="48"/>
      <c r="FA84" s="48"/>
      <c r="FB84" s="48"/>
      <c r="FC84" s="48"/>
      <c r="FD84" s="48"/>
      <c r="FE84" s="48"/>
      <c r="FF84" s="48"/>
      <c r="FG84" s="48"/>
      <c r="FH84" s="48"/>
      <c r="FI84" s="48"/>
      <c r="FJ84" s="48"/>
      <c r="FK84" s="48"/>
      <c r="FL84" s="48"/>
      <c r="FM84" s="48"/>
      <c r="FN84" s="48"/>
      <c r="FO84" s="48"/>
      <c r="FP84" s="48"/>
      <c r="FQ84" s="48"/>
      <c r="FR84" s="49"/>
    </row>
    <row r="85" spans="1:174" x14ac:dyDescent="0.2">
      <c r="A85" s="2" t="str">
        <f t="shared" si="636"/>
        <v>BRIG1</v>
      </c>
      <c r="B85" s="21">
        <f t="shared" si="637"/>
        <v>2026</v>
      </c>
      <c r="C85" s="38">
        <f>C63</f>
        <v>14.329750208695652</v>
      </c>
      <c r="D85" s="104">
        <f>Tracking!Y49</f>
        <v>21.289208963060624</v>
      </c>
      <c r="E85" s="42">
        <f>Tracking!AD49</f>
        <v>10.791645850724656</v>
      </c>
      <c r="F85" s="42">
        <f>Tracking!AE49</f>
        <v>18.758352661060599</v>
      </c>
      <c r="G85" s="42">
        <f>G63</f>
        <v>5.5172266928999996</v>
      </c>
      <c r="H85" s="104">
        <f>H63</f>
        <v>10.681987469999999</v>
      </c>
      <c r="I85" s="20"/>
      <c r="J85" s="41"/>
      <c r="K85" s="40"/>
      <c r="L85" s="41"/>
      <c r="M85" s="40"/>
      <c r="N85" s="41"/>
      <c r="O85" s="40"/>
      <c r="P85" s="40"/>
      <c r="Q85" s="40"/>
      <c r="R85" s="40"/>
      <c r="S85" s="40"/>
      <c r="T85" s="40"/>
      <c r="U85" s="40"/>
      <c r="V85" s="28"/>
      <c r="W85" s="20"/>
      <c r="X85" s="41"/>
      <c r="Y85" s="40"/>
      <c r="Z85" s="41"/>
      <c r="AA85" s="40"/>
      <c r="AB85" s="41"/>
      <c r="AC85" s="40"/>
      <c r="AD85" s="40"/>
      <c r="AE85" s="40"/>
      <c r="AF85" s="40"/>
      <c r="AG85" s="40"/>
      <c r="AH85" s="40"/>
      <c r="AI85" s="40"/>
      <c r="AJ85" s="28"/>
      <c r="AK85" s="20"/>
      <c r="AL85" s="43"/>
      <c r="AM85" s="43"/>
      <c r="AN85" s="43"/>
      <c r="AO85" s="43"/>
      <c r="AP85" s="43"/>
      <c r="AQ85" s="43"/>
      <c r="AR85" s="43"/>
      <c r="AS85" s="43"/>
      <c r="AT85" s="44"/>
      <c r="AU85" s="20"/>
      <c r="AV85" s="43"/>
      <c r="AW85" s="43"/>
      <c r="AX85" s="43"/>
      <c r="AY85" s="43"/>
      <c r="AZ85" s="43"/>
      <c r="BA85" s="43"/>
      <c r="BB85" s="43"/>
      <c r="BC85" s="43"/>
      <c r="BD85" s="44"/>
      <c r="BE85" s="20"/>
      <c r="BF85" s="45"/>
      <c r="BG85" s="45"/>
      <c r="BH85" s="45"/>
      <c r="BI85" s="45"/>
      <c r="BJ85" s="45"/>
      <c r="BK85" s="45"/>
      <c r="BL85" s="45"/>
      <c r="BM85" s="45"/>
      <c r="BN85" s="46"/>
      <c r="BO85" s="20"/>
      <c r="BP85" s="45"/>
      <c r="BQ85" s="45"/>
      <c r="BR85" s="45"/>
      <c r="BS85" s="45"/>
      <c r="BT85" s="45"/>
      <c r="BU85" s="45"/>
      <c r="BV85" s="45"/>
      <c r="BW85" s="45"/>
      <c r="BX85" s="46"/>
      <c r="BY85" s="47"/>
      <c r="BZ85" s="48"/>
      <c r="CA85" s="48"/>
      <c r="CB85" s="48"/>
      <c r="CC85" s="48"/>
      <c r="CD85" s="48"/>
      <c r="CE85" s="48"/>
      <c r="CF85" s="48"/>
      <c r="CG85" s="48"/>
      <c r="CH85" s="48"/>
      <c r="CI85" s="48"/>
      <c r="CJ85" s="48"/>
      <c r="CK85" s="48"/>
      <c r="CL85" s="48"/>
      <c r="CM85" s="48"/>
      <c r="CN85" s="48"/>
      <c r="CO85" s="48"/>
      <c r="CP85" s="48"/>
      <c r="CQ85" s="48"/>
      <c r="CR85" s="48"/>
      <c r="CS85" s="48"/>
      <c r="CT85" s="48"/>
      <c r="CU85" s="48"/>
      <c r="CV85" s="48"/>
      <c r="CW85" s="48"/>
      <c r="CX85" s="48"/>
      <c r="CY85" s="48"/>
      <c r="CZ85" s="48"/>
      <c r="DA85" s="48"/>
      <c r="DB85" s="48"/>
      <c r="DC85" s="48"/>
      <c r="DD85" s="48"/>
      <c r="DE85" s="48"/>
      <c r="DF85" s="48"/>
      <c r="DG85" s="48"/>
      <c r="DH85" s="48"/>
      <c r="DI85" s="48"/>
      <c r="DJ85" s="48"/>
      <c r="DK85" s="48"/>
      <c r="DL85" s="48"/>
      <c r="DM85" s="48"/>
      <c r="DN85" s="48"/>
      <c r="DO85" s="48"/>
      <c r="DP85" s="48"/>
      <c r="DQ85" s="48"/>
      <c r="DR85" s="48"/>
      <c r="DS85" s="48"/>
      <c r="DT85" s="48"/>
      <c r="DU85" s="49"/>
      <c r="DV85" s="47"/>
      <c r="DW85" s="48"/>
      <c r="DX85" s="48"/>
      <c r="DY85" s="48"/>
      <c r="DZ85" s="48"/>
      <c r="EA85" s="48"/>
      <c r="EB85" s="48"/>
      <c r="EC85" s="48"/>
      <c r="ED85" s="48"/>
      <c r="EE85" s="48"/>
      <c r="EF85" s="48"/>
      <c r="EG85" s="48"/>
      <c r="EH85" s="48"/>
      <c r="EI85" s="48"/>
      <c r="EJ85" s="48"/>
      <c r="EK85" s="48"/>
      <c r="EL85" s="48"/>
      <c r="EM85" s="48"/>
      <c r="EN85" s="48"/>
      <c r="EO85" s="48"/>
      <c r="EP85" s="48"/>
      <c r="EQ85" s="48"/>
      <c r="ER85" s="48"/>
      <c r="ES85" s="48"/>
      <c r="ET85" s="48"/>
      <c r="EU85" s="48"/>
      <c r="EV85" s="48"/>
      <c r="EW85" s="48"/>
      <c r="EX85" s="48"/>
      <c r="EY85" s="48"/>
      <c r="EZ85" s="48"/>
      <c r="FA85" s="48"/>
      <c r="FB85" s="48"/>
      <c r="FC85" s="48"/>
      <c r="FD85" s="48"/>
      <c r="FE85" s="48"/>
      <c r="FF85" s="48"/>
      <c r="FG85" s="48"/>
      <c r="FH85" s="48"/>
      <c r="FI85" s="48"/>
      <c r="FJ85" s="48"/>
      <c r="FK85" s="48"/>
      <c r="FL85" s="48"/>
      <c r="FM85" s="48"/>
      <c r="FN85" s="48"/>
      <c r="FO85" s="48"/>
      <c r="FP85" s="48"/>
      <c r="FQ85" s="48"/>
      <c r="FR85" s="49"/>
    </row>
    <row r="86" spans="1:174" x14ac:dyDescent="0.2">
      <c r="A86" s="2" t="str">
        <f t="shared" si="636"/>
        <v>BRIG1</v>
      </c>
      <c r="B86" s="21">
        <f t="shared" si="637"/>
        <v>2027</v>
      </c>
      <c r="C86" s="38">
        <f>C63</f>
        <v>14.329750208695652</v>
      </c>
      <c r="D86" s="104">
        <f>Tracking!Y50</f>
        <v>21.010071555348503</v>
      </c>
      <c r="E86" s="42">
        <f>Tracking!AD50</f>
        <v>10.630822925362338</v>
      </c>
      <c r="F86" s="42">
        <f>Tracking!AE50</f>
        <v>18.364176330530295</v>
      </c>
      <c r="G86" s="42">
        <f>G63</f>
        <v>5.5172266928999996</v>
      </c>
      <c r="H86" s="104">
        <f>H63</f>
        <v>10.681987469999999</v>
      </c>
      <c r="I86" s="20"/>
      <c r="J86" s="41"/>
      <c r="K86" s="40"/>
      <c r="L86" s="41"/>
      <c r="M86" s="40"/>
      <c r="N86" s="41"/>
      <c r="O86" s="40"/>
      <c r="P86" s="40"/>
      <c r="Q86" s="40"/>
      <c r="R86" s="40"/>
      <c r="S86" s="40"/>
      <c r="T86" s="40"/>
      <c r="U86" s="40"/>
      <c r="V86" s="28"/>
      <c r="W86" s="20"/>
      <c r="X86" s="41"/>
      <c r="Y86" s="40"/>
      <c r="Z86" s="41"/>
      <c r="AA86" s="40"/>
      <c r="AB86" s="41"/>
      <c r="AC86" s="40"/>
      <c r="AD86" s="40"/>
      <c r="AE86" s="40"/>
      <c r="AF86" s="40"/>
      <c r="AG86" s="40"/>
      <c r="AH86" s="40"/>
      <c r="AI86" s="40"/>
      <c r="AJ86" s="28"/>
      <c r="AK86" s="20"/>
      <c r="AL86" s="43"/>
      <c r="AM86" s="43"/>
      <c r="AN86" s="43"/>
      <c r="AO86" s="43"/>
      <c r="AP86" s="43"/>
      <c r="AQ86" s="43"/>
      <c r="AR86" s="43"/>
      <c r="AS86" s="43"/>
      <c r="AT86" s="44"/>
      <c r="AU86" s="20"/>
      <c r="AV86" s="43"/>
      <c r="AW86" s="43"/>
      <c r="AX86" s="43"/>
      <c r="AY86" s="43"/>
      <c r="AZ86" s="43"/>
      <c r="BA86" s="43"/>
      <c r="BB86" s="43"/>
      <c r="BC86" s="43"/>
      <c r="BD86" s="44"/>
      <c r="BE86" s="20"/>
      <c r="BF86" s="45"/>
      <c r="BG86" s="45"/>
      <c r="BH86" s="45"/>
      <c r="BI86" s="45"/>
      <c r="BJ86" s="45"/>
      <c r="BK86" s="45"/>
      <c r="BL86" s="45"/>
      <c r="BM86" s="45"/>
      <c r="BN86" s="46"/>
      <c r="BO86" s="20"/>
      <c r="BP86" s="45"/>
      <c r="BQ86" s="45"/>
      <c r="BR86" s="45"/>
      <c r="BS86" s="45"/>
      <c r="BT86" s="45"/>
      <c r="BU86" s="45"/>
      <c r="BV86" s="45"/>
      <c r="BW86" s="45"/>
      <c r="BX86" s="46"/>
      <c r="BY86" s="47"/>
      <c r="BZ86" s="48"/>
      <c r="CA86" s="48"/>
      <c r="CB86" s="48"/>
      <c r="CC86" s="48"/>
      <c r="CD86" s="48"/>
      <c r="CE86" s="48"/>
      <c r="CF86" s="48"/>
      <c r="CG86" s="48"/>
      <c r="CH86" s="48"/>
      <c r="CI86" s="48"/>
      <c r="CJ86" s="48"/>
      <c r="CK86" s="48"/>
      <c r="CL86" s="48"/>
      <c r="CM86" s="48"/>
      <c r="CN86" s="48"/>
      <c r="CO86" s="48"/>
      <c r="CP86" s="48"/>
      <c r="CQ86" s="48"/>
      <c r="CR86" s="48"/>
      <c r="CS86" s="48"/>
      <c r="CT86" s="48"/>
      <c r="CU86" s="48"/>
      <c r="CV86" s="48"/>
      <c r="CW86" s="48"/>
      <c r="CX86" s="48"/>
      <c r="CY86" s="48"/>
      <c r="CZ86" s="48"/>
      <c r="DA86" s="48"/>
      <c r="DB86" s="48"/>
      <c r="DC86" s="48"/>
      <c r="DD86" s="48"/>
      <c r="DE86" s="48"/>
      <c r="DF86" s="48"/>
      <c r="DG86" s="48"/>
      <c r="DH86" s="48"/>
      <c r="DI86" s="48"/>
      <c r="DJ86" s="48"/>
      <c r="DK86" s="48"/>
      <c r="DL86" s="48"/>
      <c r="DM86" s="48"/>
      <c r="DN86" s="48"/>
      <c r="DO86" s="48"/>
      <c r="DP86" s="48"/>
      <c r="DQ86" s="48"/>
      <c r="DR86" s="48"/>
      <c r="DS86" s="48"/>
      <c r="DT86" s="48"/>
      <c r="DU86" s="49"/>
      <c r="DV86" s="47"/>
      <c r="DW86" s="48"/>
      <c r="DX86" s="48"/>
      <c r="DY86" s="48"/>
      <c r="DZ86" s="48"/>
      <c r="EA86" s="48"/>
      <c r="EB86" s="48"/>
      <c r="EC86" s="48"/>
      <c r="ED86" s="48"/>
      <c r="EE86" s="48"/>
      <c r="EF86" s="48"/>
      <c r="EG86" s="48"/>
      <c r="EH86" s="48"/>
      <c r="EI86" s="48"/>
      <c r="EJ86" s="48"/>
      <c r="EK86" s="48"/>
      <c r="EL86" s="48"/>
      <c r="EM86" s="48"/>
      <c r="EN86" s="48"/>
      <c r="EO86" s="48"/>
      <c r="EP86" s="48"/>
      <c r="EQ86" s="48"/>
      <c r="ER86" s="48"/>
      <c r="ES86" s="48"/>
      <c r="ET86" s="48"/>
      <c r="EU86" s="48"/>
      <c r="EV86" s="48"/>
      <c r="EW86" s="48"/>
      <c r="EX86" s="48"/>
      <c r="EY86" s="48"/>
      <c r="EZ86" s="48"/>
      <c r="FA86" s="48"/>
      <c r="FB86" s="48"/>
      <c r="FC86" s="48"/>
      <c r="FD86" s="48"/>
      <c r="FE86" s="48"/>
      <c r="FF86" s="48"/>
      <c r="FG86" s="48"/>
      <c r="FH86" s="48"/>
      <c r="FI86" s="48"/>
      <c r="FJ86" s="48"/>
      <c r="FK86" s="48"/>
      <c r="FL86" s="48"/>
      <c r="FM86" s="48"/>
      <c r="FN86" s="48"/>
      <c r="FO86" s="48"/>
      <c r="FP86" s="48"/>
      <c r="FQ86" s="48"/>
      <c r="FR86" s="49"/>
    </row>
    <row r="87" spans="1:174" ht="12" thickBot="1" x14ac:dyDescent="0.25">
      <c r="A87" s="29" t="str">
        <f>A86</f>
        <v>BRIG1</v>
      </c>
      <c r="B87" s="30">
        <v>2028</v>
      </c>
      <c r="C87" s="126">
        <f>C63</f>
        <v>14.329750208695652</v>
      </c>
      <c r="D87" s="50">
        <f>Tracking!Y51</f>
        <v>20.730934147636383</v>
      </c>
      <c r="E87" s="50">
        <f>Tracking!AD51</f>
        <v>10.47</v>
      </c>
      <c r="F87" s="50">
        <f>Tracking!AE51</f>
        <v>17.97</v>
      </c>
      <c r="G87" s="50">
        <f>G63</f>
        <v>5.5172266928999996</v>
      </c>
      <c r="H87" s="50">
        <f>H63</f>
        <v>10.681987469999999</v>
      </c>
      <c r="I87" s="51"/>
      <c r="J87" s="52"/>
      <c r="K87" s="140">
        <v>10.55</v>
      </c>
      <c r="L87" s="50">
        <f>E87</f>
        <v>10.47</v>
      </c>
      <c r="M87" s="53"/>
      <c r="N87" s="52" t="str">
        <f t="shared" ref="N87" si="678">IF(M87="","",M87-V87)</f>
        <v/>
      </c>
      <c r="O87" s="53"/>
      <c r="P87" s="53"/>
      <c r="Q87" s="53"/>
      <c r="R87" s="53"/>
      <c r="S87" s="53"/>
      <c r="T87" s="53"/>
      <c r="U87" s="53"/>
      <c r="V87" s="54"/>
      <c r="W87" s="51"/>
      <c r="X87" s="52"/>
      <c r="Y87" s="140">
        <v>18.16</v>
      </c>
      <c r="Z87" s="50">
        <f>F87</f>
        <v>17.97</v>
      </c>
      <c r="AA87" s="53"/>
      <c r="AB87" s="52" t="str">
        <f t="shared" ref="AB87" si="679">IF(AA87="","",AA87-AJ87)</f>
        <v/>
      </c>
      <c r="AC87" s="53"/>
      <c r="AD87" s="53"/>
      <c r="AE87" s="53"/>
      <c r="AF87" s="53"/>
      <c r="AG87" s="53"/>
      <c r="AH87" s="53"/>
      <c r="AI87" s="53"/>
      <c r="AJ87" s="54"/>
      <c r="AK87" s="51"/>
      <c r="AL87" s="55"/>
      <c r="AM87" s="55"/>
      <c r="AN87" s="55"/>
      <c r="AO87" s="55"/>
      <c r="AP87" s="55"/>
      <c r="AQ87" s="55"/>
      <c r="AR87" s="55"/>
      <c r="AS87" s="55"/>
      <c r="AT87" s="56"/>
      <c r="AU87" s="51"/>
      <c r="AV87" s="55"/>
      <c r="AW87" s="55"/>
      <c r="AX87" s="55"/>
      <c r="AY87" s="55"/>
      <c r="AZ87" s="55"/>
      <c r="BA87" s="55"/>
      <c r="BB87" s="55"/>
      <c r="BC87" s="55"/>
      <c r="BD87" s="56"/>
      <c r="BE87" s="51"/>
      <c r="BF87" s="57"/>
      <c r="BG87" s="57"/>
      <c r="BH87" s="57"/>
      <c r="BI87" s="57"/>
      <c r="BJ87" s="57"/>
      <c r="BK87" s="57"/>
      <c r="BL87" s="57"/>
      <c r="BM87" s="57"/>
      <c r="BN87" s="58"/>
      <c r="BO87" s="51"/>
      <c r="BP87" s="57"/>
      <c r="BQ87" s="57"/>
      <c r="BR87" s="57"/>
      <c r="BS87" s="57"/>
      <c r="BT87" s="57"/>
      <c r="BU87" s="57"/>
      <c r="BV87" s="57"/>
      <c r="BW87" s="57"/>
      <c r="BX87" s="58"/>
      <c r="BY87" s="59"/>
      <c r="BZ87" s="60"/>
      <c r="CA87" s="60"/>
      <c r="CB87" s="60"/>
      <c r="CC87" s="60"/>
      <c r="CD87" s="60"/>
      <c r="CE87" s="60"/>
      <c r="CF87" s="60"/>
      <c r="CG87" s="60"/>
      <c r="CH87" s="60"/>
      <c r="CI87" s="60"/>
      <c r="CJ87" s="60"/>
      <c r="CK87" s="60"/>
      <c r="CL87" s="60"/>
      <c r="CM87" s="60"/>
      <c r="CN87" s="60"/>
      <c r="CO87" s="60"/>
      <c r="CP87" s="60"/>
      <c r="CQ87" s="60"/>
      <c r="CR87" s="60"/>
      <c r="CS87" s="60"/>
      <c r="CT87" s="60"/>
      <c r="CU87" s="60"/>
      <c r="CV87" s="60"/>
      <c r="CW87" s="60"/>
      <c r="CX87" s="60"/>
      <c r="CY87" s="60"/>
      <c r="CZ87" s="60"/>
      <c r="DA87" s="60"/>
      <c r="DB87" s="60"/>
      <c r="DC87" s="60"/>
      <c r="DD87" s="60"/>
      <c r="DE87" s="60"/>
      <c r="DF87" s="60"/>
      <c r="DG87" s="60"/>
      <c r="DH87" s="60"/>
      <c r="DI87" s="60"/>
      <c r="DJ87" s="60"/>
      <c r="DK87" s="60"/>
      <c r="DL87" s="60"/>
      <c r="DM87" s="60"/>
      <c r="DN87" s="60"/>
      <c r="DO87" s="60"/>
      <c r="DP87" s="60"/>
      <c r="DQ87" s="60"/>
      <c r="DR87" s="60"/>
      <c r="DS87" s="60"/>
      <c r="DT87" s="60"/>
      <c r="DU87" s="61"/>
      <c r="DV87" s="59"/>
      <c r="DW87" s="60"/>
      <c r="DX87" s="60"/>
      <c r="DY87" s="60"/>
      <c r="DZ87" s="60"/>
      <c r="EA87" s="60"/>
      <c r="EB87" s="60"/>
      <c r="EC87" s="60"/>
      <c r="ED87" s="60"/>
      <c r="EE87" s="60"/>
      <c r="EF87" s="60"/>
      <c r="EG87" s="60"/>
      <c r="EH87" s="60"/>
      <c r="EI87" s="60"/>
      <c r="EJ87" s="60"/>
      <c r="EK87" s="60"/>
      <c r="EL87" s="60"/>
      <c r="EM87" s="60"/>
      <c r="EN87" s="60"/>
      <c r="EO87" s="60"/>
      <c r="EP87" s="60"/>
      <c r="EQ87" s="60"/>
      <c r="ER87" s="60"/>
      <c r="ES87" s="60"/>
      <c r="ET87" s="60"/>
      <c r="EU87" s="60"/>
      <c r="EV87" s="60"/>
      <c r="EW87" s="60"/>
      <c r="EX87" s="60"/>
      <c r="EY87" s="60"/>
      <c r="EZ87" s="60"/>
      <c r="FA87" s="60"/>
      <c r="FB87" s="60"/>
      <c r="FC87" s="60"/>
      <c r="FD87" s="60"/>
      <c r="FE87" s="60"/>
      <c r="FF87" s="60"/>
      <c r="FG87" s="60"/>
      <c r="FH87" s="60"/>
      <c r="FI87" s="60"/>
      <c r="FJ87" s="60"/>
      <c r="FK87" s="60"/>
      <c r="FL87" s="60"/>
      <c r="FM87" s="60"/>
      <c r="FN87" s="60"/>
      <c r="FO87" s="60"/>
      <c r="FP87" s="60"/>
      <c r="FQ87" s="60"/>
      <c r="FR87" s="61"/>
    </row>
    <row r="88" spans="1:174" x14ac:dyDescent="0.2">
      <c r="A88" s="62"/>
      <c r="B88" s="63" t="s">
        <v>68</v>
      </c>
      <c r="C88" s="20"/>
      <c r="D88" s="41"/>
      <c r="E88" s="41"/>
      <c r="F88" s="41"/>
      <c r="G88" s="41"/>
      <c r="H88" s="41"/>
      <c r="I88" s="20"/>
      <c r="J88" s="41"/>
      <c r="K88" s="40"/>
      <c r="L88" s="41"/>
      <c r="M88" s="40"/>
      <c r="N88" s="40"/>
      <c r="O88" s="40"/>
      <c r="P88" s="40"/>
      <c r="Q88" s="40"/>
      <c r="R88" s="40"/>
      <c r="S88" s="40"/>
      <c r="T88" s="40"/>
      <c r="U88" s="40"/>
      <c r="V88" s="28"/>
      <c r="W88" s="20"/>
      <c r="X88" s="41"/>
      <c r="Y88" s="40"/>
      <c r="Z88" s="41"/>
      <c r="AA88" s="40"/>
      <c r="AB88" s="40"/>
      <c r="AC88" s="40"/>
      <c r="AD88" s="40"/>
      <c r="AE88" s="40"/>
      <c r="AF88" s="40"/>
      <c r="AG88" s="40"/>
      <c r="AH88" s="40"/>
      <c r="AI88" s="40"/>
      <c r="AJ88" s="28"/>
      <c r="AK88" s="20"/>
      <c r="AL88" s="43"/>
      <c r="AM88" s="43"/>
      <c r="AN88" s="43"/>
      <c r="AO88" s="43"/>
      <c r="AP88" s="43"/>
      <c r="AQ88" s="43"/>
      <c r="AR88" s="43"/>
      <c r="AS88" s="43"/>
      <c r="AT88" s="44"/>
      <c r="AU88" s="20"/>
      <c r="AV88" s="43"/>
      <c r="AW88" s="43"/>
      <c r="AX88" s="43"/>
      <c r="AY88" s="43"/>
      <c r="AZ88" s="43"/>
      <c r="BA88" s="43"/>
      <c r="BB88" s="43"/>
      <c r="BC88" s="43"/>
      <c r="BD88" s="44"/>
      <c r="BE88" s="20"/>
      <c r="BF88" s="45"/>
      <c r="BG88" s="45"/>
      <c r="BH88" s="45"/>
      <c r="BI88" s="45"/>
      <c r="BJ88" s="45"/>
      <c r="BK88" s="45"/>
      <c r="BL88" s="45"/>
      <c r="BM88" s="45"/>
      <c r="BN88" s="46"/>
      <c r="BO88" s="20"/>
      <c r="BP88" s="45"/>
      <c r="BQ88" s="45"/>
      <c r="BR88" s="45"/>
      <c r="BS88" s="45"/>
      <c r="BT88" s="45"/>
      <c r="BU88" s="45"/>
      <c r="BV88" s="45"/>
      <c r="BW88" s="45"/>
      <c r="BX88" s="46"/>
      <c r="BY88" s="47"/>
      <c r="BZ88" s="48"/>
      <c r="CA88" s="48"/>
      <c r="CB88" s="48"/>
      <c r="CC88" s="48"/>
      <c r="CD88" s="48"/>
      <c r="CE88" s="48"/>
      <c r="CF88" s="48"/>
      <c r="CG88" s="48"/>
      <c r="CH88" s="48"/>
      <c r="CI88" s="48"/>
      <c r="CJ88" s="48"/>
      <c r="CK88" s="48"/>
      <c r="CL88" s="48"/>
      <c r="CM88" s="48"/>
      <c r="CN88" s="48"/>
      <c r="CO88" s="48"/>
      <c r="CP88" s="48"/>
      <c r="CQ88" s="48"/>
      <c r="CR88" s="48"/>
      <c r="CS88" s="48"/>
      <c r="CT88" s="48"/>
      <c r="CU88" s="48"/>
      <c r="CV88" s="48"/>
      <c r="CW88" s="48"/>
      <c r="CX88" s="48"/>
      <c r="CY88" s="48"/>
      <c r="CZ88" s="48"/>
      <c r="DA88" s="48"/>
      <c r="DB88" s="48"/>
      <c r="DC88" s="48"/>
      <c r="DD88" s="48"/>
      <c r="DE88" s="48"/>
      <c r="DF88" s="48"/>
      <c r="DG88" s="48"/>
      <c r="DH88" s="48"/>
      <c r="DI88" s="48"/>
      <c r="DJ88" s="48"/>
      <c r="DK88" s="48"/>
      <c r="DL88" s="48"/>
      <c r="DM88" s="48"/>
      <c r="DN88" s="48"/>
      <c r="DO88" s="48"/>
      <c r="DP88" s="48"/>
      <c r="DQ88" s="48"/>
      <c r="DR88" s="48"/>
      <c r="DS88" s="48"/>
      <c r="DT88" s="48"/>
      <c r="DU88" s="49"/>
      <c r="DV88" s="47"/>
      <c r="DW88" s="48"/>
      <c r="DX88" s="48"/>
      <c r="DY88" s="48"/>
      <c r="DZ88" s="48"/>
      <c r="EA88" s="48"/>
      <c r="EB88" s="48"/>
      <c r="EC88" s="48"/>
      <c r="ED88" s="48"/>
      <c r="EE88" s="48"/>
      <c r="EF88" s="48"/>
      <c r="EG88" s="48"/>
      <c r="EH88" s="48"/>
      <c r="EI88" s="48"/>
      <c r="EJ88" s="48"/>
      <c r="EK88" s="48"/>
      <c r="EL88" s="48"/>
      <c r="EM88" s="48"/>
      <c r="EN88" s="48"/>
      <c r="EO88" s="48"/>
      <c r="EP88" s="48"/>
      <c r="EQ88" s="48"/>
      <c r="ER88" s="48"/>
      <c r="ES88" s="48"/>
      <c r="ET88" s="48"/>
      <c r="EU88" s="48"/>
      <c r="EV88" s="48"/>
      <c r="EW88" s="48"/>
      <c r="EX88" s="48"/>
      <c r="EY88" s="48"/>
      <c r="EZ88" s="48"/>
      <c r="FA88" s="48"/>
      <c r="FB88" s="48"/>
      <c r="FC88" s="48"/>
      <c r="FD88" s="48"/>
      <c r="FE88" s="48"/>
      <c r="FF88" s="48"/>
      <c r="FG88" s="48"/>
      <c r="FH88" s="48"/>
      <c r="FI88" s="48"/>
      <c r="FJ88" s="48"/>
      <c r="FK88" s="48"/>
      <c r="FL88" s="48"/>
      <c r="FM88" s="48"/>
      <c r="FN88" s="48"/>
      <c r="FO88" s="48"/>
      <c r="FP88" s="48"/>
      <c r="FQ88" s="48"/>
      <c r="FR88" s="49"/>
    </row>
    <row r="89" spans="1:174" x14ac:dyDescent="0.2">
      <c r="A89" s="62" t="str">
        <f t="shared" ref="A89:A102" si="680">A63</f>
        <v>BRIG1</v>
      </c>
      <c r="B89" s="63" t="s">
        <v>67</v>
      </c>
      <c r="C89" s="20"/>
      <c r="D89" s="41"/>
      <c r="E89" s="41"/>
      <c r="F89" s="41"/>
      <c r="G89" s="41"/>
      <c r="H89" s="41"/>
      <c r="I89" s="20"/>
      <c r="J89" s="64">
        <f t="shared" ref="J89:J105" si="681">IF(J63="","",J63)</f>
        <v>14.329750208695652</v>
      </c>
      <c r="K89" s="40"/>
      <c r="L89" s="41"/>
      <c r="M89" s="64">
        <f>IF(COUNT(M59:M63)&lt;3,"",AVERAGE(M59:M63))</f>
        <v>42.41777158224167</v>
      </c>
      <c r="N89" s="64">
        <f t="shared" ref="N89:V89" si="682">IF(COUNT(N59:N63)&lt;3,"",AVERAGE(N59:N63))</f>
        <v>30.417771582241677</v>
      </c>
      <c r="O89" s="64">
        <f t="shared" si="682"/>
        <v>14.779052172859025</v>
      </c>
      <c r="P89" s="64">
        <f t="shared" si="682"/>
        <v>3.8108640679465458</v>
      </c>
      <c r="Q89" s="64">
        <f t="shared" si="682"/>
        <v>4.5462558848955386</v>
      </c>
      <c r="R89" s="64">
        <f t="shared" si="682"/>
        <v>2.4160569414643325</v>
      </c>
      <c r="S89" s="64">
        <f t="shared" si="682"/>
        <v>0.23545498891398459</v>
      </c>
      <c r="T89" s="64">
        <f t="shared" si="682"/>
        <v>3.2278844992094862</v>
      </c>
      <c r="U89" s="64">
        <f t="shared" si="682"/>
        <v>1.4022017598626013</v>
      </c>
      <c r="V89" s="65">
        <f t="shared" si="682"/>
        <v>12</v>
      </c>
      <c r="W89" s="20"/>
      <c r="X89" s="64">
        <f t="shared" ref="X89:X105" si="683">IF(X63="","",X63)</f>
        <v>27.430231932727274</v>
      </c>
      <c r="Y89" s="40"/>
      <c r="Z89" s="41"/>
      <c r="AA89" s="64">
        <f>IF(COUNT(AA59:AA63)&lt;3,"",AVERAGE(AA59:AA63))</f>
        <v>167.29552025463201</v>
      </c>
      <c r="AB89" s="64">
        <f t="shared" ref="AB89:AJ89" si="684">IF(COUNT(AB59:AB63)&lt;3,"",AVERAGE(AB59:AB63))</f>
        <v>155.29552025463201</v>
      </c>
      <c r="AC89" s="64">
        <f t="shared" si="684"/>
        <v>119.03087578744589</v>
      </c>
      <c r="AD89" s="64">
        <f t="shared" si="684"/>
        <v>12.732332287445885</v>
      </c>
      <c r="AE89" s="64">
        <f t="shared" si="684"/>
        <v>13.002017967532471</v>
      </c>
      <c r="AF89" s="64">
        <f t="shared" si="684"/>
        <v>5.5658005367965364</v>
      </c>
      <c r="AG89" s="64">
        <f t="shared" si="684"/>
        <v>0.78036442896103908</v>
      </c>
      <c r="AH89" s="64">
        <f t="shared" si="684"/>
        <v>3.9336066071428575</v>
      </c>
      <c r="AI89" s="64">
        <f t="shared" si="684"/>
        <v>0.25052250601731602</v>
      </c>
      <c r="AJ89" s="65">
        <f t="shared" si="684"/>
        <v>12</v>
      </c>
      <c r="AK89" s="66">
        <f>J89</f>
        <v>14.329750208695652</v>
      </c>
      <c r="AL89" s="67">
        <f>M89/M89</f>
        <v>1</v>
      </c>
      <c r="AM89" s="67">
        <f>O89/M89</f>
        <v>0.34841651556835485</v>
      </c>
      <c r="AN89" s="67">
        <f>P89/M89</f>
        <v>8.9841213382882562E-2</v>
      </c>
      <c r="AO89" s="67">
        <f>Q89/M89</f>
        <v>0.10717809341023568</v>
      </c>
      <c r="AP89" s="67">
        <f>R89/M89</f>
        <v>5.6958601344249356E-2</v>
      </c>
      <c r="AQ89" s="67">
        <f>S89/M89</f>
        <v>5.5508571084992723E-3</v>
      </c>
      <c r="AR89" s="67">
        <f>T89/M89</f>
        <v>7.6097455825823015E-2</v>
      </c>
      <c r="AS89" s="67">
        <f>U89/M89</f>
        <v>3.3056940700997066E-2</v>
      </c>
      <c r="AT89" s="68">
        <f>V89/M89</f>
        <v>0.28290029278727685</v>
      </c>
      <c r="AU89" s="66">
        <f>X89</f>
        <v>27.430231932727274</v>
      </c>
      <c r="AV89" s="67">
        <f>AA89/AA89</f>
        <v>1</v>
      </c>
      <c r="AW89" s="67">
        <f>AC89/AA89</f>
        <v>0.71150067620624302</v>
      </c>
      <c r="AX89" s="67">
        <f>AD89/AA89</f>
        <v>7.6106833393187398E-2</v>
      </c>
      <c r="AY89" s="67">
        <f>AE89/AA89</f>
        <v>7.7718865082237465E-2</v>
      </c>
      <c r="AZ89" s="67">
        <f>AF89/AA89</f>
        <v>3.3269274206058325E-2</v>
      </c>
      <c r="BA89" s="67">
        <f>AG89/AA89</f>
        <v>4.6645865219420461E-3</v>
      </c>
      <c r="BB89" s="67">
        <f>AH89/AA89</f>
        <v>2.3512922528682863E-2</v>
      </c>
      <c r="BC89" s="67">
        <f>AI89/AA89</f>
        <v>1.4974848438022038E-3</v>
      </c>
      <c r="BD89" s="68">
        <f>AJ89/AA89</f>
        <v>7.1729356421112833E-2</v>
      </c>
      <c r="BE89" s="66">
        <f>J89</f>
        <v>14.329750208695652</v>
      </c>
      <c r="BF89" s="69">
        <f>BE89</f>
        <v>14.329750208695652</v>
      </c>
      <c r="BG89" s="69">
        <f>BE89*AM89</f>
        <v>4.9927216366786444</v>
      </c>
      <c r="BH89" s="69">
        <f>BE89*AN89</f>
        <v>1.287402146222832</v>
      </c>
      <c r="BI89" s="69">
        <f>BE89*AO89</f>
        <v>1.5358353064129269</v>
      </c>
      <c r="BJ89" s="69">
        <f>BE89*AP89</f>
        <v>0.81620252949976968</v>
      </c>
      <c r="BK89" s="69">
        <f>BE89*AQ89</f>
        <v>7.9542395808957195E-2</v>
      </c>
      <c r="BL89" s="69">
        <f>BE89*AR89</f>
        <v>1.0904575335012956</v>
      </c>
      <c r="BM89" s="69">
        <f>BE89*AS89</f>
        <v>0.47369770290895247</v>
      </c>
      <c r="BN89" s="70">
        <f>BE89*AT89</f>
        <v>4.053890529608541</v>
      </c>
      <c r="BO89" s="66">
        <f>X89</f>
        <v>27.430231932727274</v>
      </c>
      <c r="BP89" s="69">
        <f>BO89</f>
        <v>27.430231932727274</v>
      </c>
      <c r="BQ89" s="69">
        <f>BO89*AW89</f>
        <v>19.516628568629535</v>
      </c>
      <c r="BR89" s="69">
        <f>BO89*AX89</f>
        <v>2.0876280916405636</v>
      </c>
      <c r="BS89" s="69">
        <f>BO89*AY89</f>
        <v>2.1318464947541127</v>
      </c>
      <c r="BT89" s="69">
        <f>BO89*AZ89</f>
        <v>0.91258390770568087</v>
      </c>
      <c r="BU89" s="69">
        <f>BO89*BA89</f>
        <v>0.12795069016714397</v>
      </c>
      <c r="BV89" s="69">
        <f>BO89*BB89</f>
        <v>0.64496491837801917</v>
      </c>
      <c r="BW89" s="69">
        <f>BO89*BC89</f>
        <v>4.1076356581238323E-2</v>
      </c>
      <c r="BX89" s="70">
        <f>BO89*BD89</f>
        <v>1.9675528830163853</v>
      </c>
      <c r="BY89" s="71">
        <f>IF(COUNT(BY59:BY63)&lt;3,"",AVERAGE(BY59:BY63))</f>
        <v>9.4319155303971378</v>
      </c>
      <c r="BZ89" s="71">
        <f t="shared" ref="BZ89:EK89" si="685">IF(COUNT(BZ59:BZ63)&lt;3,"",AVERAGE(BZ59:BZ63))</f>
        <v>4.1416073412384717</v>
      </c>
      <c r="CA89" s="71">
        <f t="shared" si="685"/>
        <v>9.5296354802371539</v>
      </c>
      <c r="CB89" s="71">
        <f t="shared" si="685"/>
        <v>4.477625918821758</v>
      </c>
      <c r="CC89" s="71">
        <f t="shared" si="685"/>
        <v>1.8433777177489177</v>
      </c>
      <c r="CD89" s="71">
        <f t="shared" si="685"/>
        <v>0.45743480958027477</v>
      </c>
      <c r="CE89" s="71">
        <f t="shared" si="685"/>
        <v>1.47437726595144</v>
      </c>
      <c r="CF89" s="71">
        <f t="shared" si="685"/>
        <v>0.24160569414643329</v>
      </c>
      <c r="CG89" s="71">
        <f t="shared" si="685"/>
        <v>0.23545498891398459</v>
      </c>
      <c r="CH89" s="71">
        <f t="shared" si="685"/>
        <v>5.379807617730096</v>
      </c>
      <c r="CI89" s="71">
        <f t="shared" si="685"/>
        <v>0.22537427675512892</v>
      </c>
      <c r="CJ89" s="71">
        <f t="shared" si="685"/>
        <v>7.4364183794466392E-3</v>
      </c>
      <c r="CK89" s="71">
        <f t="shared" si="685"/>
        <v>2.6484762845849804E-4</v>
      </c>
      <c r="CL89" s="71">
        <f t="shared" si="685"/>
        <v>1.8113515151515151E-3</v>
      </c>
      <c r="CM89" s="71">
        <f t="shared" si="685"/>
        <v>1.8329599736495387E-2</v>
      </c>
      <c r="CN89" s="71">
        <f t="shared" si="685"/>
        <v>0.2884658742706569</v>
      </c>
      <c r="CO89" s="71">
        <f t="shared" si="685"/>
        <v>6.3251492847731988E-2</v>
      </c>
      <c r="CP89" s="71">
        <f t="shared" si="685"/>
        <v>4.8022284020327486E-3</v>
      </c>
      <c r="CQ89" s="71">
        <f t="shared" si="685"/>
        <v>4.5108260116694901E-2</v>
      </c>
      <c r="CR89" s="71">
        <f t="shared" si="685"/>
        <v>0.13760590749105966</v>
      </c>
      <c r="CS89" s="71">
        <f t="shared" si="685"/>
        <v>0.27836688753999622</v>
      </c>
      <c r="CT89" s="71">
        <f t="shared" si="685"/>
        <v>0.24301897910784867</v>
      </c>
      <c r="CU89" s="71">
        <f t="shared" si="685"/>
        <v>0.1149984468285338</v>
      </c>
      <c r="CV89" s="71">
        <f t="shared" si="685"/>
        <v>0.81909848108413319</v>
      </c>
      <c r="CW89" s="71">
        <f t="shared" si="685"/>
        <v>0.11446559194428758</v>
      </c>
      <c r="CX89" s="71">
        <f t="shared" si="685"/>
        <v>4.3840713965744404E-2</v>
      </c>
      <c r="CY89" s="71">
        <f t="shared" si="685"/>
        <v>3.5079499341238477E-4</v>
      </c>
      <c r="CZ89" s="71">
        <f t="shared" si="685"/>
        <v>7.4226811594202901E-4</v>
      </c>
      <c r="DA89" s="71">
        <f t="shared" si="685"/>
        <v>1.9302565415019762E-2</v>
      </c>
      <c r="DB89" s="71">
        <f t="shared" si="685"/>
        <v>1.4563893280632411E-3</v>
      </c>
      <c r="DC89" s="71">
        <f t="shared" si="685"/>
        <v>9.9505750329380756E-3</v>
      </c>
      <c r="DD89" s="71">
        <f t="shared" si="685"/>
        <v>6.1437799736495402E-4</v>
      </c>
      <c r="DE89" s="71">
        <f t="shared" si="685"/>
        <v>6.5492299077733859E-4</v>
      </c>
      <c r="DF89" s="71">
        <f t="shared" si="685"/>
        <v>0.35460088565782039</v>
      </c>
      <c r="DG89" s="71">
        <f t="shared" si="685"/>
        <v>1.4320075192923021E-2</v>
      </c>
      <c r="DH89" s="71">
        <f t="shared" si="685"/>
        <v>1.2460869565217392E-4</v>
      </c>
      <c r="DI89" s="71">
        <f t="shared" si="685"/>
        <v>2.4751819565217392E-2</v>
      </c>
      <c r="DJ89" s="71">
        <f t="shared" si="685"/>
        <v>7.0837812911725957E-5</v>
      </c>
      <c r="DK89" s="71">
        <f t="shared" si="685"/>
        <v>4.0607918313570484E-4</v>
      </c>
      <c r="DL89" s="71">
        <f t="shared" si="685"/>
        <v>5.3263404347826081E-2</v>
      </c>
      <c r="DM89" s="71">
        <f t="shared" si="685"/>
        <v>0.11564108511198948</v>
      </c>
      <c r="DN89" s="71">
        <f t="shared" si="685"/>
        <v>2.2232905138339925E-4</v>
      </c>
      <c r="DO89" s="71">
        <f t="shared" si="685"/>
        <v>1.2516842436476567</v>
      </c>
      <c r="DP89" s="71">
        <f t="shared" si="685"/>
        <v>0.44499373003952564</v>
      </c>
      <c r="DQ89" s="71">
        <f t="shared" si="685"/>
        <v>2.3665494729907771E-3</v>
      </c>
      <c r="DR89" s="71">
        <f t="shared" si="685"/>
        <v>1.740807048748353E-3</v>
      </c>
      <c r="DS89" s="71">
        <f t="shared" si="685"/>
        <v>4.1795358366271407E-3</v>
      </c>
      <c r="DT89" s="71">
        <f t="shared" si="685"/>
        <v>4.3465612648221344E-5</v>
      </c>
      <c r="DU89" s="72">
        <f t="shared" si="685"/>
        <v>99.545102504564284</v>
      </c>
      <c r="DV89" s="73">
        <f t="shared" si="685"/>
        <v>23.828714391341986</v>
      </c>
      <c r="DW89" s="71">
        <f t="shared" si="685"/>
        <v>17.342452367532466</v>
      </c>
      <c r="DX89" s="71">
        <f t="shared" si="685"/>
        <v>22.04166303361345</v>
      </c>
      <c r="DY89" s="71">
        <f t="shared" si="685"/>
        <v>17.304381066450215</v>
      </c>
      <c r="DZ89" s="71">
        <f t="shared" si="685"/>
        <v>10.865648504199134</v>
      </c>
      <c r="EA89" s="71">
        <f t="shared" si="685"/>
        <v>1.3984621215584412</v>
      </c>
      <c r="EB89" s="71">
        <f t="shared" si="685"/>
        <v>3.6632683137662339</v>
      </c>
      <c r="EC89" s="71">
        <f t="shared" si="685"/>
        <v>0.55658005367965369</v>
      </c>
      <c r="ED89" s="71">
        <f t="shared" si="685"/>
        <v>0.78036442896103908</v>
      </c>
      <c r="EE89" s="71">
        <f t="shared" si="685"/>
        <v>6.5560110119047605</v>
      </c>
      <c r="EF89" s="71">
        <f t="shared" si="685"/>
        <v>4.0057528311688309E-2</v>
      </c>
      <c r="EG89" s="71">
        <f t="shared" si="685"/>
        <v>4.0850269653679647E-2</v>
      </c>
      <c r="EH89" s="71">
        <f t="shared" si="685"/>
        <v>6.1713034632034634E-4</v>
      </c>
      <c r="EI89" s="71">
        <f t="shared" si="685"/>
        <v>3.3825759740259741E-3</v>
      </c>
      <c r="EJ89" s="71">
        <f t="shared" si="685"/>
        <v>3.4109342554112562E-2</v>
      </c>
      <c r="EK89" s="71">
        <f t="shared" si="685"/>
        <v>0.61746883679653686</v>
      </c>
      <c r="EL89" s="71">
        <f t="shared" ref="EL89:FR89" si="686">IF(COUNT(EL59:EL63)&lt;3,"",AVERAGE(EL59:EL63))</f>
        <v>6.4959720779220784E-2</v>
      </c>
      <c r="EM89" s="71">
        <f t="shared" si="686"/>
        <v>4.3193047619047627E-3</v>
      </c>
      <c r="EN89" s="71">
        <f t="shared" si="686"/>
        <v>0.18435561298701297</v>
      </c>
      <c r="EO89" s="71">
        <f t="shared" si="686"/>
        <v>0.48346648961038963</v>
      </c>
      <c r="EP89" s="71">
        <f t="shared" si="686"/>
        <v>0.54775979090909088</v>
      </c>
      <c r="EQ89" s="71">
        <f t="shared" si="686"/>
        <v>0.68939936103896093</v>
      </c>
      <c r="ER89" s="71">
        <f t="shared" si="686"/>
        <v>0.13016780865800867</v>
      </c>
      <c r="ES89" s="71">
        <f t="shared" si="686"/>
        <v>2.035149063203463</v>
      </c>
      <c r="ET89" s="71">
        <f t="shared" si="686"/>
        <v>-0.24143808354978358</v>
      </c>
      <c r="EU89" s="71">
        <f t="shared" si="686"/>
        <v>0</v>
      </c>
      <c r="EV89" s="71">
        <f t="shared" si="686"/>
        <v>2.6940034632034636E-4</v>
      </c>
      <c r="EW89" s="71">
        <f t="shared" si="686"/>
        <v>1.2528138095238095E-3</v>
      </c>
      <c r="EX89" s="71">
        <f t="shared" si="686"/>
        <v>4.5515225411255411E-2</v>
      </c>
      <c r="EY89" s="71">
        <f t="shared" si="686"/>
        <v>2.4699242424242422E-3</v>
      </c>
      <c r="EZ89" s="71">
        <f t="shared" si="686"/>
        <v>1.9846318787878788E-2</v>
      </c>
      <c r="FA89" s="71">
        <f t="shared" si="686"/>
        <v>1.1064781385281383E-3</v>
      </c>
      <c r="FB89" s="71">
        <f t="shared" si="686"/>
        <v>1.5064774025974029E-3</v>
      </c>
      <c r="FC89" s="71">
        <f t="shared" si="686"/>
        <v>1.0840792116883116</v>
      </c>
      <c r="FD89" s="71">
        <f t="shared" si="686"/>
        <v>2.3043314285714288E-2</v>
      </c>
      <c r="FE89" s="71">
        <f t="shared" si="686"/>
        <v>0</v>
      </c>
      <c r="FF89" s="71">
        <f t="shared" si="686"/>
        <v>5.327661233766233E-2</v>
      </c>
      <c r="FG89" s="71">
        <f t="shared" si="686"/>
        <v>1.237951515151515E-4</v>
      </c>
      <c r="FH89" s="71">
        <f t="shared" si="686"/>
        <v>1.7952542424242424E-3</v>
      </c>
      <c r="FI89" s="71">
        <f t="shared" si="686"/>
        <v>0.20094856199134198</v>
      </c>
      <c r="FJ89" s="71">
        <f t="shared" si="686"/>
        <v>0.26209483406926409</v>
      </c>
      <c r="FK89" s="71">
        <f t="shared" si="686"/>
        <v>5.4760233766233766E-4</v>
      </c>
      <c r="FL89" s="71">
        <f t="shared" si="686"/>
        <v>8.1260569004329</v>
      </c>
      <c r="FM89" s="71">
        <f t="shared" si="686"/>
        <v>2.6340965983116882</v>
      </c>
      <c r="FN89" s="71">
        <f t="shared" si="686"/>
        <v>8.1188283982683972E-3</v>
      </c>
      <c r="FO89" s="71">
        <f t="shared" si="686"/>
        <v>3.9145086147186151E-3</v>
      </c>
      <c r="FP89" s="71">
        <f t="shared" si="686"/>
        <v>7.9007508658008648E-3</v>
      </c>
      <c r="FQ89" s="71">
        <f t="shared" si="686"/>
        <v>3.0733246753246754E-5</v>
      </c>
      <c r="FR89" s="72">
        <f t="shared" si="686"/>
        <v>27.382007108917755</v>
      </c>
    </row>
    <row r="90" spans="1:174" x14ac:dyDescent="0.2">
      <c r="A90" s="62" t="str">
        <f t="shared" si="680"/>
        <v>BRIG1</v>
      </c>
      <c r="B90" s="63" t="s">
        <v>79</v>
      </c>
      <c r="C90" s="20"/>
      <c r="D90" s="41"/>
      <c r="E90" s="41"/>
      <c r="F90" s="41"/>
      <c r="G90" s="41"/>
      <c r="H90" s="41"/>
      <c r="I90" s="20"/>
      <c r="J90" s="64">
        <f t="shared" si="681"/>
        <v>14.398853692028984</v>
      </c>
      <c r="K90" s="40"/>
      <c r="L90" s="41"/>
      <c r="M90" s="64">
        <f t="shared" ref="M90:V90" si="687">IF(COUNT(M60:M64)&lt;3,"",AVERAGE(M60:M64))</f>
        <v>42.657552848908338</v>
      </c>
      <c r="N90" s="64">
        <f t="shared" si="687"/>
        <v>30.657552848908335</v>
      </c>
      <c r="O90" s="64">
        <f t="shared" si="687"/>
        <v>14.965139789525693</v>
      </c>
      <c r="P90" s="64">
        <f t="shared" si="687"/>
        <v>3.8670644012798796</v>
      </c>
      <c r="Q90" s="64">
        <f t="shared" si="687"/>
        <v>4.2749774015622055</v>
      </c>
      <c r="R90" s="64">
        <f t="shared" si="687"/>
        <v>2.2603886081309992</v>
      </c>
      <c r="S90" s="64">
        <f t="shared" si="687"/>
        <v>0.22398328891398456</v>
      </c>
      <c r="T90" s="64">
        <f t="shared" si="687"/>
        <v>3.1084547325428198</v>
      </c>
      <c r="U90" s="64">
        <f t="shared" si="687"/>
        <v>1.9575432931959345</v>
      </c>
      <c r="V90" s="65">
        <f t="shared" si="687"/>
        <v>12</v>
      </c>
      <c r="W90" s="20"/>
      <c r="X90" s="64">
        <f t="shared" si="683"/>
        <v>27.718783932727273</v>
      </c>
      <c r="Y90" s="40"/>
      <c r="Z90" s="41"/>
      <c r="AA90" s="64">
        <f t="shared" ref="AA90:AJ90" si="688">IF(COUNT(AA60:AA64)&lt;3,"",AVERAGE(AA60:AA64))</f>
        <v>173.18662932606063</v>
      </c>
      <c r="AB90" s="64">
        <f t="shared" si="688"/>
        <v>161.18662932606063</v>
      </c>
      <c r="AC90" s="64">
        <f t="shared" si="688"/>
        <v>126.32210476363636</v>
      </c>
      <c r="AD90" s="64">
        <f t="shared" si="688"/>
        <v>11.839916346969696</v>
      </c>
      <c r="AE90" s="64">
        <f t="shared" si="688"/>
        <v>12.766847848484849</v>
      </c>
      <c r="AF90" s="64">
        <f t="shared" si="688"/>
        <v>5.3711100606060604</v>
      </c>
      <c r="AG90" s="64">
        <f t="shared" si="688"/>
        <v>0.79811790515151526</v>
      </c>
      <c r="AH90" s="64">
        <f t="shared" si="688"/>
        <v>3.8171198333333329</v>
      </c>
      <c r="AI90" s="64">
        <f t="shared" si="688"/>
        <v>0.27141247030303023</v>
      </c>
      <c r="AJ90" s="65">
        <f t="shared" si="688"/>
        <v>12</v>
      </c>
      <c r="AK90" s="66">
        <f t="shared" ref="AK90:AK98" si="689">J90</f>
        <v>14.398853692028984</v>
      </c>
      <c r="AL90" s="67">
        <f t="shared" ref="AL90:AL98" si="690">M90/M90</f>
        <v>1</v>
      </c>
      <c r="AM90" s="67">
        <f t="shared" ref="AM90:AM98" si="691">O90/M90</f>
        <v>0.35082040084511484</v>
      </c>
      <c r="AN90" s="67">
        <f t="shared" ref="AN90:AN98" si="692">P90/M90</f>
        <v>9.0653685994995903E-2</v>
      </c>
      <c r="AO90" s="67">
        <f t="shared" ref="AO90:AO98" si="693">Q90/M90</f>
        <v>0.1002161895386741</v>
      </c>
      <c r="AP90" s="67">
        <f t="shared" ref="AP90:AP98" si="694">R90/M90</f>
        <v>5.2989176761668019E-2</v>
      </c>
      <c r="AQ90" s="67">
        <f t="shared" ref="AQ90:AQ98" si="695">S90/M90</f>
        <v>5.2507299166299126E-3</v>
      </c>
      <c r="AR90" s="67">
        <f t="shared" ref="AR90:AR98" si="696">T90/M90</f>
        <v>7.286997319215345E-2</v>
      </c>
      <c r="AS90" s="67">
        <f t="shared" ref="AS90:AS98" si="697">U90/M90</f>
        <v>4.5889723213365964E-2</v>
      </c>
      <c r="AT90" s="68">
        <f t="shared" ref="AT90:AT98" si="698">V90/M90</f>
        <v>0.2813100892707936</v>
      </c>
      <c r="AU90" s="66">
        <f t="shared" ref="AU90:AU97" si="699">X90</f>
        <v>27.718783932727273</v>
      </c>
      <c r="AV90" s="67">
        <f t="shared" ref="AV90:AV97" si="700">AA90/AA90</f>
        <v>1</v>
      </c>
      <c r="AW90" s="67">
        <f t="shared" ref="AW90:AW97" si="701">AC90/AA90</f>
        <v>0.72939871429571024</v>
      </c>
      <c r="AX90" s="67">
        <f t="shared" ref="AX90:AX97" si="702">AD90/AA90</f>
        <v>6.8365071790146906E-2</v>
      </c>
      <c r="AY90" s="67">
        <f t="shared" ref="AY90:AY97" si="703">AE90/AA90</f>
        <v>7.3717283477170437E-2</v>
      </c>
      <c r="AZ90" s="67">
        <f t="shared" ref="AZ90:AZ97" si="704">AF90/AA90</f>
        <v>3.1013422234194562E-2</v>
      </c>
      <c r="BA90" s="67">
        <f t="shared" ref="BA90:BA97" si="705">AG90/AA90</f>
        <v>4.6084268067189457E-3</v>
      </c>
      <c r="BB90" s="67">
        <f t="shared" ref="BB90:BB97" si="706">AH90/AA90</f>
        <v>2.204049959391954E-2</v>
      </c>
      <c r="BC90" s="67">
        <f t="shared" ref="BC90:BC97" si="707">AI90/AA90</f>
        <v>1.5671675773078219E-3</v>
      </c>
      <c r="BD90" s="68">
        <f t="shared" ref="BD90:BD97" si="708">AJ90/AA90</f>
        <v>6.928941366141754E-2</v>
      </c>
      <c r="BE90" s="66">
        <f t="shared" ref="BE90:BE98" si="709">J90</f>
        <v>14.398853692028984</v>
      </c>
      <c r="BF90" s="69">
        <f t="shared" ref="BF90:BF98" si="710">BE90</f>
        <v>14.398853692028984</v>
      </c>
      <c r="BG90" s="69">
        <f t="shared" ref="BG90:BG98" si="711">BE90*AM90</f>
        <v>5.0514116239477698</v>
      </c>
      <c r="BH90" s="69">
        <f t="shared" ref="BH90:BH98" si="712">BE90*AN90</f>
        <v>1.3053091612850829</v>
      </c>
      <c r="BI90" s="69">
        <f t="shared" ref="BI90:BI98" si="713">BE90*AO90</f>
        <v>1.4429982507400141</v>
      </c>
      <c r="BJ90" s="69">
        <f t="shared" ref="BJ90:BJ98" si="714">BE90*AP90</f>
        <v>0.76298340345231996</v>
      </c>
      <c r="BK90" s="69">
        <f t="shared" ref="BK90:BK98" si="715">BE90*AQ90</f>
        <v>7.5604491845913654E-2</v>
      </c>
      <c r="BL90" s="69">
        <f t="shared" ref="BL90:BL98" si="716">BE90*AR90</f>
        <v>1.0492440825358917</v>
      </c>
      <c r="BM90" s="69">
        <f t="shared" ref="BM90:BM98" si="717">BE90*AS90</f>
        <v>0.66075941051696274</v>
      </c>
      <c r="BN90" s="70">
        <f t="shared" ref="BN90:BN98" si="718">BE90*AT90</f>
        <v>4.0505428175017695</v>
      </c>
      <c r="BO90" s="66">
        <f t="shared" ref="BO90:BO97" si="719">X90</f>
        <v>27.718783932727273</v>
      </c>
      <c r="BP90" s="69">
        <f t="shared" ref="BP90:BP98" si="720">BO90</f>
        <v>27.718783932727273</v>
      </c>
      <c r="BQ90" s="69">
        <f t="shared" ref="BQ90:BQ98" si="721">BO90*AW90</f>
        <v>20.218045362371864</v>
      </c>
      <c r="BR90" s="69">
        <f t="shared" ref="BR90:BR98" si="722">BO90*AX90</f>
        <v>1.8949966534964706</v>
      </c>
      <c r="BS90" s="69">
        <f t="shared" ref="BS90:BS98" si="723">BO90*AY90</f>
        <v>2.0433534528112935</v>
      </c>
      <c r="BT90" s="69">
        <f t="shared" ref="BT90:BT98" si="724">BO90*AZ90</f>
        <v>0.85965434992407896</v>
      </c>
      <c r="BU90" s="69">
        <f t="shared" ref="BU90:BU98" si="725">BO90*BA90</f>
        <v>0.12773998692523075</v>
      </c>
      <c r="BV90" s="69">
        <f t="shared" ref="BV90:BV98" si="726">BO90*BB90</f>
        <v>0.61093584601321893</v>
      </c>
      <c r="BW90" s="69">
        <f t="shared" ref="BW90:BW98" si="727">BO90*BC90</f>
        <v>4.343997946177118E-2</v>
      </c>
      <c r="BX90" s="70">
        <f t="shared" ref="BX90:BX98" si="728">BO90*BD90</f>
        <v>1.9206182861061942</v>
      </c>
      <c r="BY90" s="71">
        <f t="shared" ref="BY90:EJ90" si="729">IF(COUNT(BY60:BY64)&lt;3,"",AVERAGE(BY60:BY64))</f>
        <v>9.1913401825710501</v>
      </c>
      <c r="BZ90" s="71">
        <f t="shared" si="729"/>
        <v>4.1128673412384718</v>
      </c>
      <c r="CA90" s="71">
        <f t="shared" si="729"/>
        <v>9.4124382972332032</v>
      </c>
      <c r="CB90" s="71">
        <f t="shared" si="729"/>
        <v>4.4756243521550916</v>
      </c>
      <c r="CC90" s="71">
        <f t="shared" si="729"/>
        <v>1.855821084415584</v>
      </c>
      <c r="CD90" s="71">
        <f t="shared" si="729"/>
        <v>0.46221420958027482</v>
      </c>
      <c r="CE90" s="71">
        <f t="shared" si="729"/>
        <v>1.3917017659514399</v>
      </c>
      <c r="CF90" s="71">
        <f t="shared" si="729"/>
        <v>0.22603886081309993</v>
      </c>
      <c r="CG90" s="71">
        <f t="shared" si="729"/>
        <v>0.22398328891398456</v>
      </c>
      <c r="CH90" s="71">
        <f t="shared" si="729"/>
        <v>5.1807580343967619</v>
      </c>
      <c r="CI90" s="71">
        <f t="shared" si="729"/>
        <v>0.31586397675512889</v>
      </c>
      <c r="CJ90" s="71">
        <f t="shared" si="729"/>
        <v>7.2117350461133062E-3</v>
      </c>
      <c r="CK90" s="71">
        <f t="shared" si="729"/>
        <v>2.3144762845849805E-4</v>
      </c>
      <c r="CL90" s="71">
        <f t="shared" si="729"/>
        <v>1.8741015151515154E-3</v>
      </c>
      <c r="CM90" s="71">
        <f t="shared" si="729"/>
        <v>1.8110166403162053E-2</v>
      </c>
      <c r="CN90" s="71">
        <f t="shared" si="729"/>
        <v>0.28586837427065692</v>
      </c>
      <c r="CO90" s="71">
        <f t="shared" si="729"/>
        <v>5.7690992847731971E-2</v>
      </c>
      <c r="CP90" s="71">
        <f t="shared" si="729"/>
        <v>2.5140617353660833E-3</v>
      </c>
      <c r="CQ90" s="71">
        <f t="shared" si="729"/>
        <v>2.8748760116694898E-2</v>
      </c>
      <c r="CR90" s="71">
        <f t="shared" si="729"/>
        <v>0.13537457415772633</v>
      </c>
      <c r="CS90" s="71">
        <f t="shared" si="729"/>
        <v>0.26683988753999621</v>
      </c>
      <c r="CT90" s="71">
        <f t="shared" si="729"/>
        <v>0.23085447910784868</v>
      </c>
      <c r="CU90" s="71">
        <f t="shared" si="729"/>
        <v>0.11851911349520046</v>
      </c>
      <c r="CV90" s="71">
        <f t="shared" si="729"/>
        <v>0.78033681441746661</v>
      </c>
      <c r="CW90" s="71">
        <f t="shared" si="729"/>
        <v>0.16106975861095424</v>
      </c>
      <c r="CX90" s="71">
        <f t="shared" si="729"/>
        <v>6.5153347299077735E-2</v>
      </c>
      <c r="CY90" s="71">
        <f t="shared" si="729"/>
        <v>1.8006166007905139E-4</v>
      </c>
      <c r="CZ90" s="71">
        <f t="shared" si="729"/>
        <v>7.0366811594202905E-4</v>
      </c>
      <c r="DA90" s="71">
        <f t="shared" si="729"/>
        <v>1.8653848748353095E-2</v>
      </c>
      <c r="DB90" s="71">
        <f t="shared" si="729"/>
        <v>1.3744226613965744E-3</v>
      </c>
      <c r="DC90" s="71">
        <f t="shared" si="729"/>
        <v>1.2879275032938075E-2</v>
      </c>
      <c r="DD90" s="71">
        <f t="shared" si="729"/>
        <v>6.084279973649539E-4</v>
      </c>
      <c r="DE90" s="71">
        <f t="shared" si="729"/>
        <v>7.3067299077733856E-4</v>
      </c>
      <c r="DF90" s="71">
        <f t="shared" si="729"/>
        <v>0.35830571899115377</v>
      </c>
      <c r="DG90" s="71">
        <f t="shared" si="729"/>
        <v>1.2472741859589687E-2</v>
      </c>
      <c r="DH90" s="71">
        <f t="shared" si="729"/>
        <v>1.2460869565217392E-4</v>
      </c>
      <c r="DI90" s="71">
        <f t="shared" si="729"/>
        <v>2.444018623188406E-2</v>
      </c>
      <c r="DJ90" s="71">
        <f t="shared" si="729"/>
        <v>7.7521146245059281E-5</v>
      </c>
      <c r="DK90" s="71">
        <f t="shared" si="729"/>
        <v>4.4111251646903823E-4</v>
      </c>
      <c r="DL90" s="71">
        <f t="shared" si="729"/>
        <v>5.0222721014492752E-2</v>
      </c>
      <c r="DM90" s="71">
        <f t="shared" si="729"/>
        <v>0.12594215177865614</v>
      </c>
      <c r="DN90" s="71">
        <f t="shared" si="729"/>
        <v>2.559457180500659E-4</v>
      </c>
      <c r="DO90" s="71">
        <f t="shared" si="729"/>
        <v>1.2502904103143231</v>
      </c>
      <c r="DP90" s="71">
        <f t="shared" si="729"/>
        <v>0.44801031337285896</v>
      </c>
      <c r="DQ90" s="71">
        <f t="shared" si="729"/>
        <v>1.8454661396574436E-3</v>
      </c>
      <c r="DR90" s="71">
        <f t="shared" si="729"/>
        <v>1.7103903820816862E-3</v>
      </c>
      <c r="DS90" s="71">
        <f t="shared" si="729"/>
        <v>3.907352503293807E-3</v>
      </c>
      <c r="DT90" s="71">
        <f t="shared" si="729"/>
        <v>3.5798945981554678E-5</v>
      </c>
      <c r="DU90" s="72">
        <f t="shared" si="729"/>
        <v>98.556023587897627</v>
      </c>
      <c r="DV90" s="73">
        <f t="shared" si="729"/>
        <v>23.919579111838878</v>
      </c>
      <c r="DW90" s="71">
        <f t="shared" si="729"/>
        <v>17.632168081818186</v>
      </c>
      <c r="DX90" s="71">
        <f t="shared" si="729"/>
        <v>22.303216513847282</v>
      </c>
      <c r="DY90" s="71">
        <f t="shared" si="729"/>
        <v>17.667820387878788</v>
      </c>
      <c r="DZ90" s="71">
        <f t="shared" si="729"/>
        <v>11.374225801818181</v>
      </c>
      <c r="EA90" s="71">
        <f t="shared" si="729"/>
        <v>1.3099794072727271</v>
      </c>
      <c r="EB90" s="71">
        <f t="shared" si="729"/>
        <v>3.6043161709090912</v>
      </c>
      <c r="EC90" s="71">
        <f t="shared" si="729"/>
        <v>0.53711100606060602</v>
      </c>
      <c r="ED90" s="71">
        <f t="shared" si="729"/>
        <v>0.79811790515151526</v>
      </c>
      <c r="EE90" s="71">
        <f t="shared" si="729"/>
        <v>6.3618664166666665</v>
      </c>
      <c r="EF90" s="71">
        <f t="shared" si="729"/>
        <v>4.4069802121212122E-2</v>
      </c>
      <c r="EG90" s="71">
        <f t="shared" si="729"/>
        <v>4.2025817272727271E-2</v>
      </c>
      <c r="EH90" s="71">
        <f t="shared" si="729"/>
        <v>5.6108272727272725E-4</v>
      </c>
      <c r="EI90" s="71">
        <f t="shared" si="729"/>
        <v>3.374254545454545E-3</v>
      </c>
      <c r="EJ90" s="71">
        <f t="shared" si="729"/>
        <v>3.4211699696969702E-2</v>
      </c>
      <c r="EK90" s="71">
        <f t="shared" ref="EK90:FR90" si="730">IF(COUNT(EK60:EK64)&lt;3,"",AVERAGE(EK60:EK64))</f>
        <v>0.68335919393939393</v>
      </c>
      <c r="EL90" s="71">
        <f t="shared" si="730"/>
        <v>6.1453530303030302E-2</v>
      </c>
      <c r="EM90" s="71">
        <f t="shared" si="730"/>
        <v>2.9657333333333331E-3</v>
      </c>
      <c r="EN90" s="71">
        <f t="shared" si="730"/>
        <v>0.17136132727272724</v>
      </c>
      <c r="EO90" s="71">
        <f t="shared" si="730"/>
        <v>0.50528458484848482</v>
      </c>
      <c r="EP90" s="71">
        <f t="shared" si="730"/>
        <v>0.50029229090909089</v>
      </c>
      <c r="EQ90" s="71">
        <f t="shared" si="730"/>
        <v>0.63254555151515146</v>
      </c>
      <c r="ER90" s="71">
        <f t="shared" si="730"/>
        <v>0.20728078484848486</v>
      </c>
      <c r="ES90" s="71">
        <f t="shared" si="730"/>
        <v>2.0167645393939395</v>
      </c>
      <c r="ET90" s="71">
        <f t="shared" si="730"/>
        <v>-0.17676784545454544</v>
      </c>
      <c r="EU90" s="71">
        <f t="shared" si="730"/>
        <v>0</v>
      </c>
      <c r="EV90" s="71">
        <f t="shared" si="730"/>
        <v>2.1635272727272723E-4</v>
      </c>
      <c r="EW90" s="71">
        <f t="shared" si="730"/>
        <v>1.2345399999999999E-3</v>
      </c>
      <c r="EX90" s="71">
        <f t="shared" si="730"/>
        <v>4.6639606363636357E-2</v>
      </c>
      <c r="EY90" s="71">
        <f t="shared" si="730"/>
        <v>2.4307575757575757E-3</v>
      </c>
      <c r="EZ90" s="71">
        <f t="shared" si="730"/>
        <v>2.154040212121212E-2</v>
      </c>
      <c r="FA90" s="71">
        <f t="shared" si="730"/>
        <v>1.0253590909090906E-3</v>
      </c>
      <c r="FB90" s="71">
        <f t="shared" si="730"/>
        <v>1.5535012121212124E-3</v>
      </c>
      <c r="FC90" s="71">
        <f t="shared" si="730"/>
        <v>1.0154880212121211</v>
      </c>
      <c r="FD90" s="71">
        <f t="shared" si="730"/>
        <v>2.04476E-2</v>
      </c>
      <c r="FE90" s="71">
        <f t="shared" si="730"/>
        <v>0</v>
      </c>
      <c r="FF90" s="71">
        <f t="shared" si="730"/>
        <v>5.105137424242423E-2</v>
      </c>
      <c r="FG90" s="71">
        <f t="shared" si="730"/>
        <v>1.3646181818181819E-4</v>
      </c>
      <c r="FH90" s="71">
        <f t="shared" si="730"/>
        <v>1.8343375757575761E-3</v>
      </c>
      <c r="FI90" s="71">
        <f t="shared" si="730"/>
        <v>0.20730637151515147</v>
      </c>
      <c r="FJ90" s="71">
        <f t="shared" si="730"/>
        <v>0.24110902454545458</v>
      </c>
      <c r="FK90" s="71">
        <f t="shared" si="730"/>
        <v>5.535309090909091E-4</v>
      </c>
      <c r="FL90" s="71">
        <f t="shared" si="730"/>
        <v>8.3346922575757567</v>
      </c>
      <c r="FM90" s="71">
        <f t="shared" si="730"/>
        <v>2.757388122121212</v>
      </c>
      <c r="FN90" s="71">
        <f t="shared" si="730"/>
        <v>6.83625696969697E-3</v>
      </c>
      <c r="FO90" s="71">
        <f t="shared" si="730"/>
        <v>4.14894909090909E-3</v>
      </c>
      <c r="FP90" s="71">
        <f t="shared" si="730"/>
        <v>7.3633818181818187E-3</v>
      </c>
      <c r="FQ90" s="71">
        <f t="shared" si="730"/>
        <v>2.8411818181818184E-5</v>
      </c>
      <c r="FR90" s="72">
        <f t="shared" si="730"/>
        <v>26.729827466060605</v>
      </c>
    </row>
    <row r="91" spans="1:174" x14ac:dyDescent="0.2">
      <c r="A91" s="62" t="str">
        <f t="shared" si="680"/>
        <v>BRIG1</v>
      </c>
      <c r="B91" s="63" t="s">
        <v>80</v>
      </c>
      <c r="C91" s="20"/>
      <c r="D91" s="41"/>
      <c r="E91" s="41"/>
      <c r="F91" s="41"/>
      <c r="G91" s="41"/>
      <c r="H91" s="41"/>
      <c r="I91" s="20"/>
      <c r="J91" s="64">
        <f t="shared" si="681"/>
        <v>14.707911258695654</v>
      </c>
      <c r="K91" s="40"/>
      <c r="L91" s="41"/>
      <c r="M91" s="64">
        <f t="shared" ref="M91:V91" si="731">IF(COUNT(M61:M65)&lt;3,"",AVERAGE(M61:M65))</f>
        <v>43.91416609176548</v>
      </c>
      <c r="N91" s="64">
        <f t="shared" si="731"/>
        <v>31.91416609176548</v>
      </c>
      <c r="O91" s="64">
        <f t="shared" si="731"/>
        <v>15.445132822859028</v>
      </c>
      <c r="P91" s="64">
        <f t="shared" si="731"/>
        <v>4.015872277470355</v>
      </c>
      <c r="Q91" s="64">
        <f t="shared" si="731"/>
        <v>4.2025705396574438</v>
      </c>
      <c r="R91" s="64">
        <f t="shared" si="731"/>
        <v>2.1872990843214755</v>
      </c>
      <c r="S91" s="64">
        <f t="shared" si="731"/>
        <v>0.22487462700922264</v>
      </c>
      <c r="T91" s="64">
        <f t="shared" si="731"/>
        <v>3.4343143992094864</v>
      </c>
      <c r="U91" s="64">
        <f t="shared" si="731"/>
        <v>2.4041009979578392</v>
      </c>
      <c r="V91" s="65">
        <f t="shared" si="731"/>
        <v>12</v>
      </c>
      <c r="W91" s="20"/>
      <c r="X91" s="64">
        <f t="shared" si="683"/>
        <v>27.681012292034637</v>
      </c>
      <c r="Y91" s="40"/>
      <c r="Z91" s="41"/>
      <c r="AA91" s="64">
        <f t="shared" ref="AA91:AJ91" si="732">IF(COUNT(AA61:AA65)&lt;3,"",AVERAGE(AA61:AA65))</f>
        <v>171.85550291480519</v>
      </c>
      <c r="AB91" s="64">
        <f t="shared" si="732"/>
        <v>159.85550291480519</v>
      </c>
      <c r="AC91" s="64">
        <f t="shared" si="732"/>
        <v>125.72247613593075</v>
      </c>
      <c r="AD91" s="64">
        <f t="shared" si="732"/>
        <v>10.493021823160174</v>
      </c>
      <c r="AE91" s="64">
        <f t="shared" si="732"/>
        <v>12.69007251948052</v>
      </c>
      <c r="AF91" s="64">
        <f t="shared" si="732"/>
        <v>5.3454256450216437</v>
      </c>
      <c r="AG91" s="64">
        <f t="shared" si="732"/>
        <v>0.78865081424242423</v>
      </c>
      <c r="AH91" s="64">
        <f t="shared" si="732"/>
        <v>4.3691337034632038</v>
      </c>
      <c r="AI91" s="64">
        <f t="shared" si="732"/>
        <v>0.44672237506493506</v>
      </c>
      <c r="AJ91" s="65">
        <f t="shared" si="732"/>
        <v>12</v>
      </c>
      <c r="AK91" s="66">
        <f t="shared" si="689"/>
        <v>14.707911258695654</v>
      </c>
      <c r="AL91" s="67">
        <f t="shared" si="690"/>
        <v>1</v>
      </c>
      <c r="AM91" s="67">
        <f t="shared" si="691"/>
        <v>0.35171185513540254</v>
      </c>
      <c r="AN91" s="67">
        <f t="shared" si="692"/>
        <v>9.1448218988801136E-2</v>
      </c>
      <c r="AO91" s="67">
        <f t="shared" si="693"/>
        <v>9.5699654887571331E-2</v>
      </c>
      <c r="AP91" s="67">
        <f t="shared" si="694"/>
        <v>4.9808507800211302E-2</v>
      </c>
      <c r="AQ91" s="67">
        <f t="shared" si="695"/>
        <v>5.1207764378199084E-3</v>
      </c>
      <c r="AR91" s="67">
        <f t="shared" si="696"/>
        <v>7.8205160312800934E-2</v>
      </c>
      <c r="AS91" s="67">
        <f t="shared" si="697"/>
        <v>5.474545487062412E-2</v>
      </c>
      <c r="AT91" s="68">
        <f t="shared" si="698"/>
        <v>0.27326034097799179</v>
      </c>
      <c r="AU91" s="66">
        <f t="shared" si="699"/>
        <v>27.681012292034637</v>
      </c>
      <c r="AV91" s="67">
        <f t="shared" si="700"/>
        <v>1</v>
      </c>
      <c r="AW91" s="67">
        <f t="shared" si="701"/>
        <v>0.73155921110222344</v>
      </c>
      <c r="AX91" s="67">
        <f t="shared" si="702"/>
        <v>6.1057234974674822E-2</v>
      </c>
      <c r="AY91" s="67">
        <f t="shared" si="703"/>
        <v>7.3841525608705327E-2</v>
      </c>
      <c r="AZ91" s="67">
        <f t="shared" si="704"/>
        <v>3.1104186682177754E-2</v>
      </c>
      <c r="BA91" s="67">
        <f t="shared" si="705"/>
        <v>4.5890343973063593E-3</v>
      </c>
      <c r="BB91" s="67">
        <f t="shared" si="706"/>
        <v>2.5423298232289584E-2</v>
      </c>
      <c r="BC91" s="67">
        <f t="shared" si="707"/>
        <v>2.5994068708197903E-3</v>
      </c>
      <c r="BD91" s="68">
        <f t="shared" si="708"/>
        <v>6.9826102722755537E-2</v>
      </c>
      <c r="BE91" s="66">
        <f t="shared" si="709"/>
        <v>14.707911258695654</v>
      </c>
      <c r="BF91" s="69">
        <f t="shared" si="710"/>
        <v>14.707911258695654</v>
      </c>
      <c r="BG91" s="69">
        <f t="shared" si="711"/>
        <v>5.1729467539627221</v>
      </c>
      <c r="BH91" s="69">
        <f t="shared" si="712"/>
        <v>1.3450122896530539</v>
      </c>
      <c r="BI91" s="69">
        <f t="shared" si="713"/>
        <v>1.4075420315741989</v>
      </c>
      <c r="BJ91" s="69">
        <f t="shared" si="714"/>
        <v>0.73257911265355813</v>
      </c>
      <c r="BK91" s="69">
        <f t="shared" si="715"/>
        <v>7.5315925423074859E-2</v>
      </c>
      <c r="BL91" s="69">
        <f t="shared" si="716"/>
        <v>1.1502345578527433</v>
      </c>
      <c r="BM91" s="69">
        <f t="shared" si="717"/>
        <v>0.80519129205406736</v>
      </c>
      <c r="BN91" s="70">
        <f t="shared" si="718"/>
        <v>4.0190888456252187</v>
      </c>
      <c r="BO91" s="66">
        <f t="shared" si="719"/>
        <v>27.681012292034637</v>
      </c>
      <c r="BP91" s="69">
        <f t="shared" si="720"/>
        <v>27.681012292034637</v>
      </c>
      <c r="BQ91" s="69">
        <f t="shared" si="721"/>
        <v>20.250299514871809</v>
      </c>
      <c r="BR91" s="69">
        <f t="shared" si="722"/>
        <v>1.6901260718516209</v>
      </c>
      <c r="BS91" s="69">
        <f t="shared" si="723"/>
        <v>2.0440081780371626</v>
      </c>
      <c r="BT91" s="69">
        <f t="shared" si="724"/>
        <v>0.86099537388310243</v>
      </c>
      <c r="BU91" s="69">
        <f t="shared" si="725"/>
        <v>0.12702911756040711</v>
      </c>
      <c r="BV91" s="69">
        <f t="shared" si="726"/>
        <v>0.70374263087207045</v>
      </c>
      <c r="BW91" s="69">
        <f t="shared" si="727"/>
        <v>7.1954213543161907E-2</v>
      </c>
      <c r="BX91" s="70">
        <f t="shared" si="728"/>
        <v>1.9328572077734694</v>
      </c>
      <c r="BY91" s="71">
        <f t="shared" ref="BY91:EJ91" si="733">IF(COUNT(BY61:BY65)&lt;3,"",AVERAGE(BY61:BY65))</f>
        <v>9.8574109920948594</v>
      </c>
      <c r="BZ91" s="71">
        <f t="shared" si="733"/>
        <v>4.1934463412384719</v>
      </c>
      <c r="CA91" s="71">
        <f t="shared" si="733"/>
        <v>10.070395197233202</v>
      </c>
      <c r="CB91" s="71">
        <f t="shared" si="733"/>
        <v>4.5893090902503291</v>
      </c>
      <c r="CC91" s="71">
        <f t="shared" si="733"/>
        <v>1.9107057606060607</v>
      </c>
      <c r="CD91" s="71">
        <f t="shared" si="733"/>
        <v>0.48179245243741764</v>
      </c>
      <c r="CE91" s="71">
        <f t="shared" si="733"/>
        <v>1.3662958802371543</v>
      </c>
      <c r="CF91" s="71">
        <f t="shared" si="733"/>
        <v>0.21872990843214754</v>
      </c>
      <c r="CG91" s="71">
        <f t="shared" si="733"/>
        <v>0.22487462700922264</v>
      </c>
      <c r="CH91" s="71">
        <f t="shared" si="733"/>
        <v>5.7238574153491424</v>
      </c>
      <c r="CI91" s="71">
        <f t="shared" si="733"/>
        <v>0.3869090910408432</v>
      </c>
      <c r="CJ91" s="71">
        <f t="shared" si="733"/>
        <v>9.8339350461133061E-3</v>
      </c>
      <c r="CK91" s="71">
        <f t="shared" si="733"/>
        <v>2.1224762845849804E-4</v>
      </c>
      <c r="CL91" s="71">
        <f t="shared" si="733"/>
        <v>1.8774015151515153E-3</v>
      </c>
      <c r="CM91" s="71">
        <f t="shared" si="733"/>
        <v>1.8314066403162053E-2</v>
      </c>
      <c r="CN91" s="71">
        <f t="shared" si="733"/>
        <v>0.30396551712779979</v>
      </c>
      <c r="CO91" s="71">
        <f t="shared" si="733"/>
        <v>5.5932802371541503E-2</v>
      </c>
      <c r="CP91" s="71">
        <f t="shared" si="733"/>
        <v>2.1427760210803691E-3</v>
      </c>
      <c r="CQ91" s="71">
        <f t="shared" si="733"/>
        <v>2.0548283926218706E-2</v>
      </c>
      <c r="CR91" s="71">
        <f t="shared" si="733"/>
        <v>0.14491114558629775</v>
      </c>
      <c r="CS91" s="71">
        <f t="shared" si="733"/>
        <v>0.2541085065876153</v>
      </c>
      <c r="CT91" s="71">
        <f t="shared" si="733"/>
        <v>0.21285476482213439</v>
      </c>
      <c r="CU91" s="71">
        <f t="shared" si="733"/>
        <v>0.1407197325428195</v>
      </c>
      <c r="CV91" s="71">
        <f t="shared" si="733"/>
        <v>0.77314243346508571</v>
      </c>
      <c r="CW91" s="71">
        <f t="shared" si="733"/>
        <v>0.20297133003952567</v>
      </c>
      <c r="CX91" s="71">
        <f t="shared" si="733"/>
        <v>8.5364547299077734E-2</v>
      </c>
      <c r="CY91" s="71">
        <f t="shared" si="733"/>
        <v>1.0166166007905141E-4</v>
      </c>
      <c r="CZ91" s="71">
        <f t="shared" si="733"/>
        <v>7.0086811594202909E-4</v>
      </c>
      <c r="DA91" s="71">
        <f t="shared" si="733"/>
        <v>1.8782748748353097E-2</v>
      </c>
      <c r="DB91" s="71">
        <f t="shared" si="733"/>
        <v>1.305322661396574E-3</v>
      </c>
      <c r="DC91" s="71">
        <f t="shared" si="733"/>
        <v>1.6442775032938076E-2</v>
      </c>
      <c r="DD91" s="71">
        <f t="shared" si="733"/>
        <v>5.4612799736495385E-4</v>
      </c>
      <c r="DE91" s="71">
        <f t="shared" si="733"/>
        <v>7.0717299077733859E-4</v>
      </c>
      <c r="DF91" s="71">
        <f t="shared" si="733"/>
        <v>0.373482814229249</v>
      </c>
      <c r="DG91" s="71">
        <f t="shared" si="733"/>
        <v>1.0798551383399208E-2</v>
      </c>
      <c r="DH91" s="71">
        <f t="shared" si="733"/>
        <v>1.2460869565217392E-4</v>
      </c>
      <c r="DI91" s="71">
        <f t="shared" si="733"/>
        <v>2.474218623188406E-2</v>
      </c>
      <c r="DJ91" s="71">
        <f t="shared" si="733"/>
        <v>5.9821146245059284E-5</v>
      </c>
      <c r="DK91" s="71">
        <f t="shared" si="733"/>
        <v>4.2311251646903823E-4</v>
      </c>
      <c r="DL91" s="71">
        <f t="shared" si="733"/>
        <v>4.8841721014492759E-2</v>
      </c>
      <c r="DM91" s="71">
        <f t="shared" si="733"/>
        <v>0.13629095177865613</v>
      </c>
      <c r="DN91" s="71">
        <f t="shared" si="733"/>
        <v>2.7774571805006584E-4</v>
      </c>
      <c r="DO91" s="71">
        <f t="shared" si="733"/>
        <v>1.2542826007905135</v>
      </c>
      <c r="DP91" s="71">
        <f t="shared" si="733"/>
        <v>0.46320141337285897</v>
      </c>
      <c r="DQ91" s="71">
        <f t="shared" si="733"/>
        <v>1.4358661396574441E-3</v>
      </c>
      <c r="DR91" s="71">
        <f t="shared" si="733"/>
        <v>1.3583903820816863E-3</v>
      </c>
      <c r="DS91" s="71">
        <f t="shared" si="733"/>
        <v>3.7175525032938071E-3</v>
      </c>
      <c r="DT91" s="71">
        <f t="shared" si="733"/>
        <v>3.269894598155467E-5</v>
      </c>
      <c r="DU91" s="72">
        <f t="shared" si="733"/>
        <v>95.191116583135724</v>
      </c>
      <c r="DV91" s="73">
        <f t="shared" si="733"/>
        <v>24.322261406211176</v>
      </c>
      <c r="DW91" s="71">
        <f t="shared" si="733"/>
        <v>17.114827259307361</v>
      </c>
      <c r="DX91" s="71">
        <f t="shared" si="733"/>
        <v>23.56808833457557</v>
      </c>
      <c r="DY91" s="71">
        <f t="shared" si="733"/>
        <v>17.519196448484848</v>
      </c>
      <c r="DZ91" s="71">
        <f t="shared" si="733"/>
        <v>11.361243143809522</v>
      </c>
      <c r="EA91" s="71">
        <f t="shared" si="733"/>
        <v>1.1696886323809523</v>
      </c>
      <c r="EB91" s="71">
        <f t="shared" si="733"/>
        <v>3.59277482025974</v>
      </c>
      <c r="EC91" s="71">
        <f t="shared" si="733"/>
        <v>0.53454256450216453</v>
      </c>
      <c r="ED91" s="71">
        <f t="shared" si="733"/>
        <v>0.78865081424242423</v>
      </c>
      <c r="EE91" s="71">
        <f t="shared" si="733"/>
        <v>7.2818895335497826</v>
      </c>
      <c r="EF91" s="71">
        <f t="shared" si="733"/>
        <v>7.2297204718614713E-2</v>
      </c>
      <c r="EG91" s="71">
        <f t="shared" si="733"/>
        <v>4.4330258831168826E-2</v>
      </c>
      <c r="EH91" s="71">
        <f t="shared" si="733"/>
        <v>5.4471476190476179E-4</v>
      </c>
      <c r="EI91" s="71">
        <f t="shared" si="733"/>
        <v>3.4444839826839823E-3</v>
      </c>
      <c r="EJ91" s="71">
        <f t="shared" si="733"/>
        <v>3.4300435627705635E-2</v>
      </c>
      <c r="EK91" s="71">
        <f t="shared" ref="EK91:FR91" si="734">IF(COUNT(EK61:EK65)&lt;3,"",AVERAGE(EK61:EK65))</f>
        <v>0.74367750562770563</v>
      </c>
      <c r="EL91" s="71">
        <f t="shared" si="734"/>
        <v>6.8587599567099575E-2</v>
      </c>
      <c r="EM91" s="71">
        <f t="shared" si="734"/>
        <v>3.1598025974025972E-3</v>
      </c>
      <c r="EN91" s="71">
        <f t="shared" si="734"/>
        <v>0.15514301558441557</v>
      </c>
      <c r="EO91" s="71">
        <f t="shared" si="734"/>
        <v>0.52312268008658003</v>
      </c>
      <c r="EP91" s="71">
        <f t="shared" si="734"/>
        <v>0.47183068917748922</v>
      </c>
      <c r="EQ91" s="71">
        <f t="shared" si="734"/>
        <v>0.58932633073593066</v>
      </c>
      <c r="ER91" s="71">
        <f t="shared" si="734"/>
        <v>0.27628139090909087</v>
      </c>
      <c r="ES91" s="71">
        <f t="shared" si="734"/>
        <v>2.015704106493506</v>
      </c>
      <c r="ET91" s="71">
        <f t="shared" si="734"/>
        <v>-8.4264035930735934E-2</v>
      </c>
      <c r="EU91" s="71">
        <f t="shared" si="734"/>
        <v>0</v>
      </c>
      <c r="EV91" s="71">
        <f t="shared" si="734"/>
        <v>1.2663844155844155E-4</v>
      </c>
      <c r="EW91" s="71">
        <f t="shared" si="734"/>
        <v>1.3221590476190479E-3</v>
      </c>
      <c r="EX91" s="71">
        <f t="shared" si="734"/>
        <v>4.7152576060606056E-2</v>
      </c>
      <c r="EY91" s="71">
        <f t="shared" si="734"/>
        <v>2.3886926406926404E-3</v>
      </c>
      <c r="EZ91" s="71">
        <f t="shared" si="734"/>
        <v>2.4806306883116882E-2</v>
      </c>
      <c r="FA91" s="71">
        <f t="shared" si="734"/>
        <v>1.0867183982683983E-3</v>
      </c>
      <c r="FB91" s="71">
        <f t="shared" si="734"/>
        <v>1.4713886580086581E-3</v>
      </c>
      <c r="FC91" s="71">
        <f t="shared" si="734"/>
        <v>0.90673525064935068</v>
      </c>
      <c r="FD91" s="71">
        <f t="shared" si="734"/>
        <v>1.7794136796536793E-2</v>
      </c>
      <c r="FE91" s="71">
        <f t="shared" si="734"/>
        <v>0</v>
      </c>
      <c r="FF91" s="71">
        <f t="shared" si="734"/>
        <v>5.1899248701298695E-2</v>
      </c>
      <c r="FG91" s="71">
        <f t="shared" si="734"/>
        <v>1.2428E-4</v>
      </c>
      <c r="FH91" s="71">
        <f t="shared" si="734"/>
        <v>1.730268311688312E-3</v>
      </c>
      <c r="FI91" s="71">
        <f t="shared" si="734"/>
        <v>0.20340844077922079</v>
      </c>
      <c r="FJ91" s="71">
        <f t="shared" si="734"/>
        <v>0.23231917606060609</v>
      </c>
      <c r="FK91" s="71">
        <f t="shared" si="734"/>
        <v>5.8995082251082247E-4</v>
      </c>
      <c r="FL91" s="71">
        <f t="shared" si="734"/>
        <v>8.0224913484848468</v>
      </c>
      <c r="FM91" s="71">
        <f t="shared" si="734"/>
        <v>2.7542407151948054</v>
      </c>
      <c r="FN91" s="71">
        <f t="shared" si="734"/>
        <v>4.1975686580086585E-3</v>
      </c>
      <c r="FO91" s="71">
        <f t="shared" si="734"/>
        <v>3.9022521212121208E-3</v>
      </c>
      <c r="FP91" s="71">
        <f t="shared" si="734"/>
        <v>7.3199662337662345E-3</v>
      </c>
      <c r="FQ91" s="71">
        <f t="shared" si="734"/>
        <v>2.963692640692641E-5</v>
      </c>
      <c r="FR91" s="72">
        <f t="shared" si="734"/>
        <v>26.748678968225114</v>
      </c>
    </row>
    <row r="92" spans="1:174" x14ac:dyDescent="0.2">
      <c r="A92" s="62" t="str">
        <f t="shared" si="680"/>
        <v>BRIG1</v>
      </c>
      <c r="B92" s="63" t="s">
        <v>81</v>
      </c>
      <c r="C92" s="20"/>
      <c r="D92" s="41"/>
      <c r="E92" s="41"/>
      <c r="F92" s="41"/>
      <c r="G92" s="41"/>
      <c r="H92" s="41"/>
      <c r="I92" s="20"/>
      <c r="J92" s="64">
        <f t="shared" si="681"/>
        <v>14.288899167786564</v>
      </c>
      <c r="K92" s="40"/>
      <c r="L92" s="41"/>
      <c r="M92" s="64">
        <f t="shared" ref="M92:V92" si="735">IF(COUNT(M62:M66)&lt;3,"",AVERAGE(M62:M66))</f>
        <v>42.224825273583662</v>
      </c>
      <c r="N92" s="64">
        <f t="shared" si="735"/>
        <v>30.224825273583662</v>
      </c>
      <c r="O92" s="64">
        <f t="shared" si="735"/>
        <v>14.432569368313571</v>
      </c>
      <c r="P92" s="64">
        <f t="shared" si="735"/>
        <v>3.9428142774703558</v>
      </c>
      <c r="Q92" s="64">
        <f t="shared" si="735"/>
        <v>3.9951596305665347</v>
      </c>
      <c r="R92" s="64">
        <f t="shared" si="735"/>
        <v>2.1058718115942026</v>
      </c>
      <c r="S92" s="64">
        <f t="shared" si="735"/>
        <v>0.22043299064558627</v>
      </c>
      <c r="T92" s="64">
        <f t="shared" si="735"/>
        <v>3.1305342173913049</v>
      </c>
      <c r="U92" s="64">
        <f t="shared" si="735"/>
        <v>2.397441543412385</v>
      </c>
      <c r="V92" s="65">
        <f t="shared" si="735"/>
        <v>12</v>
      </c>
      <c r="W92" s="20"/>
      <c r="X92" s="64">
        <f t="shared" si="683"/>
        <v>27.595215260414079</v>
      </c>
      <c r="Y92" s="40"/>
      <c r="Z92" s="41"/>
      <c r="AA92" s="64">
        <f t="shared" ref="AA92:AJ92" si="736">IF(COUNT(AA62:AA66)&lt;3,"",AVERAGE(AA62:AA66))</f>
        <v>169.19574591875775</v>
      </c>
      <c r="AB92" s="64">
        <f t="shared" si="736"/>
        <v>157.19574591875775</v>
      </c>
      <c r="AC92" s="64">
        <f t="shared" si="736"/>
        <v>124.00537485134575</v>
      </c>
      <c r="AD92" s="64">
        <f t="shared" si="736"/>
        <v>10.021739633436853</v>
      </c>
      <c r="AE92" s="64">
        <f t="shared" si="736"/>
        <v>12.086198211180125</v>
      </c>
      <c r="AF92" s="64">
        <f t="shared" si="736"/>
        <v>5.3622627991718428</v>
      </c>
      <c r="AG92" s="64">
        <f t="shared" si="736"/>
        <v>0.71694407115942016</v>
      </c>
      <c r="AH92" s="64">
        <f t="shared" si="736"/>
        <v>4.3608902805383023</v>
      </c>
      <c r="AI92" s="64">
        <f t="shared" si="736"/>
        <v>0.64233705490683224</v>
      </c>
      <c r="AJ92" s="65">
        <f t="shared" si="736"/>
        <v>12</v>
      </c>
      <c r="AK92" s="66">
        <f t="shared" si="689"/>
        <v>14.288899167786564</v>
      </c>
      <c r="AL92" s="67">
        <f t="shared" si="690"/>
        <v>1</v>
      </c>
      <c r="AM92" s="67">
        <f t="shared" si="691"/>
        <v>0.34180293878783086</v>
      </c>
      <c r="AN92" s="67">
        <f t="shared" si="692"/>
        <v>9.3376686627452452E-2</v>
      </c>
      <c r="AO92" s="67">
        <f t="shared" si="693"/>
        <v>9.4616368562357389E-2</v>
      </c>
      <c r="AP92" s="67">
        <f t="shared" si="694"/>
        <v>4.9872836606186272E-2</v>
      </c>
      <c r="AQ92" s="67">
        <f t="shared" si="695"/>
        <v>5.2204595097162356E-3</v>
      </c>
      <c r="AR92" s="67">
        <f t="shared" si="696"/>
        <v>7.4139660664263377E-2</v>
      </c>
      <c r="AS92" s="67">
        <f t="shared" si="697"/>
        <v>5.6778009805341978E-2</v>
      </c>
      <c r="AT92" s="68">
        <f t="shared" si="698"/>
        <v>0.28419300547129411</v>
      </c>
      <c r="AU92" s="66">
        <f t="shared" si="699"/>
        <v>27.595215260414079</v>
      </c>
      <c r="AV92" s="67">
        <f t="shared" si="700"/>
        <v>1</v>
      </c>
      <c r="AW92" s="67">
        <f t="shared" si="701"/>
        <v>0.73291071343418446</v>
      </c>
      <c r="AX92" s="67">
        <f t="shared" si="702"/>
        <v>5.9231628898335095E-2</v>
      </c>
      <c r="AY92" s="67">
        <f t="shared" si="703"/>
        <v>7.1433227505516131E-2</v>
      </c>
      <c r="AZ92" s="67">
        <f t="shared" si="704"/>
        <v>3.1692657342263356E-2</v>
      </c>
      <c r="BA92" s="67">
        <f t="shared" si="705"/>
        <v>4.2373646409743252E-3</v>
      </c>
      <c r="BB92" s="67">
        <f t="shared" si="706"/>
        <v>2.5774231242387494E-2</v>
      </c>
      <c r="BC92" s="67">
        <f t="shared" si="707"/>
        <v>3.7964137420763606E-3</v>
      </c>
      <c r="BD92" s="68">
        <f t="shared" si="708"/>
        <v>7.092376900399143E-2</v>
      </c>
      <c r="BE92" s="66">
        <f t="shared" si="709"/>
        <v>14.288899167786564</v>
      </c>
      <c r="BF92" s="69">
        <f t="shared" si="710"/>
        <v>14.288899167786564</v>
      </c>
      <c r="BG92" s="69">
        <f t="shared" si="711"/>
        <v>4.8839877275924382</v>
      </c>
      <c r="BH92" s="69">
        <f t="shared" si="712"/>
        <v>1.3342500598416722</v>
      </c>
      <c r="BI92" s="69">
        <f t="shared" si="713"/>
        <v>1.3519637500096553</v>
      </c>
      <c r="BJ92" s="69">
        <f t="shared" si="714"/>
        <v>0.71262793347729025</v>
      </c>
      <c r="BK92" s="69">
        <f t="shared" si="715"/>
        <v>7.4594619543847773E-2</v>
      </c>
      <c r="BL92" s="69">
        <f t="shared" si="716"/>
        <v>1.0593741355655713</v>
      </c>
      <c r="BM92" s="69">
        <f t="shared" si="717"/>
        <v>0.81129525705612837</v>
      </c>
      <c r="BN92" s="70">
        <f t="shared" si="718"/>
        <v>4.0608051993695371</v>
      </c>
      <c r="BO92" s="66">
        <f t="shared" si="719"/>
        <v>27.595215260414079</v>
      </c>
      <c r="BP92" s="69">
        <f t="shared" si="720"/>
        <v>27.595215260414079</v>
      </c>
      <c r="BQ92" s="69">
        <f t="shared" si="721"/>
        <v>20.224828903879978</v>
      </c>
      <c r="BR92" s="69">
        <f t="shared" si="722"/>
        <v>1.6345095496745201</v>
      </c>
      <c r="BS92" s="69">
        <f t="shared" si="723"/>
        <v>1.9712152897608495</v>
      </c>
      <c r="BT92" s="69">
        <f t="shared" si="724"/>
        <v>0.87456570153430002</v>
      </c>
      <c r="BU92" s="69">
        <f t="shared" si="725"/>
        <v>0.11693098940455372</v>
      </c>
      <c r="BV92" s="69">
        <f t="shared" si="726"/>
        <v>0.71124545930537275</v>
      </c>
      <c r="BW92" s="69">
        <f t="shared" si="727"/>
        <v>0.1047628544301913</v>
      </c>
      <c r="BX92" s="70">
        <f t="shared" si="728"/>
        <v>1.9571566727450274</v>
      </c>
      <c r="BY92" s="71">
        <f t="shared" ref="BY92:EJ92" si="737">IF(COUNT(BY62:BY66)&lt;3,"",AVERAGE(BY62:BY66))</f>
        <v>9.0972381212814639</v>
      </c>
      <c r="BZ92" s="71">
        <f t="shared" si="737"/>
        <v>3.9701208866930182</v>
      </c>
      <c r="CA92" s="71">
        <f t="shared" si="737"/>
        <v>9.374564929290619</v>
      </c>
      <c r="CB92" s="71">
        <f t="shared" si="737"/>
        <v>4.3869859993412383</v>
      </c>
      <c r="CC92" s="71">
        <f t="shared" si="737"/>
        <v>1.793901487878788</v>
      </c>
      <c r="CD92" s="71">
        <f t="shared" si="737"/>
        <v>0.47383899789196315</v>
      </c>
      <c r="CE92" s="71">
        <f t="shared" si="737"/>
        <v>1.3028016984189723</v>
      </c>
      <c r="CF92" s="71">
        <f t="shared" si="737"/>
        <v>0.21058718115942029</v>
      </c>
      <c r="CG92" s="71">
        <f t="shared" si="737"/>
        <v>0.22043299064558627</v>
      </c>
      <c r="CH92" s="71">
        <f t="shared" si="737"/>
        <v>5.217557233530961</v>
      </c>
      <c r="CI92" s="71">
        <f t="shared" si="737"/>
        <v>0.38542263649538872</v>
      </c>
      <c r="CJ92" s="71">
        <f t="shared" si="737"/>
        <v>9.8869350461133071E-3</v>
      </c>
      <c r="CK92" s="71">
        <f t="shared" si="737"/>
        <v>1.9597490118577077E-4</v>
      </c>
      <c r="CL92" s="71">
        <f t="shared" si="737"/>
        <v>1.8069469696969699E-3</v>
      </c>
      <c r="CM92" s="71">
        <f t="shared" si="737"/>
        <v>1.8047884584980238E-2</v>
      </c>
      <c r="CN92" s="71">
        <f t="shared" si="737"/>
        <v>0.31415006258234518</v>
      </c>
      <c r="CO92" s="71">
        <f t="shared" si="737"/>
        <v>5.4366438735177859E-2</v>
      </c>
      <c r="CP92" s="71">
        <f t="shared" si="737"/>
        <v>1.8509578392621872E-3</v>
      </c>
      <c r="CQ92" s="71">
        <f t="shared" si="737"/>
        <v>1.5474647562582345E-2</v>
      </c>
      <c r="CR92" s="71">
        <f t="shared" si="737"/>
        <v>0.14962205467720685</v>
      </c>
      <c r="CS92" s="71">
        <f t="shared" si="737"/>
        <v>0.23568396113306983</v>
      </c>
      <c r="CT92" s="71">
        <f t="shared" si="737"/>
        <v>0.19194294664031619</v>
      </c>
      <c r="CU92" s="71">
        <f t="shared" si="737"/>
        <v>0.15592155072463768</v>
      </c>
      <c r="CV92" s="71">
        <f t="shared" si="737"/>
        <v>0.74864516073781295</v>
      </c>
      <c r="CW92" s="71">
        <f t="shared" si="737"/>
        <v>0.21222042094861657</v>
      </c>
      <c r="CX92" s="71">
        <f t="shared" si="737"/>
        <v>8.1195729117259557E-2</v>
      </c>
      <c r="CY92" s="71">
        <f t="shared" si="737"/>
        <v>1.0002529644268776E-4</v>
      </c>
      <c r="CZ92" s="71">
        <f t="shared" si="737"/>
        <v>7.368681159420291E-4</v>
      </c>
      <c r="DA92" s="71">
        <f t="shared" si="737"/>
        <v>1.8800566930171281E-2</v>
      </c>
      <c r="DB92" s="71">
        <f t="shared" si="737"/>
        <v>1.3329590250329378E-3</v>
      </c>
      <c r="DC92" s="71">
        <f t="shared" si="737"/>
        <v>1.6427956851119894E-2</v>
      </c>
      <c r="DD92" s="71">
        <f t="shared" si="737"/>
        <v>5.3549163372859025E-4</v>
      </c>
      <c r="DE92" s="71">
        <f t="shared" si="737"/>
        <v>7.0653662714097502E-4</v>
      </c>
      <c r="DF92" s="71">
        <f t="shared" si="737"/>
        <v>0.36742099604743084</v>
      </c>
      <c r="DG92" s="71">
        <f t="shared" si="737"/>
        <v>8.5503695652173924E-3</v>
      </c>
      <c r="DH92" s="71">
        <f t="shared" si="737"/>
        <v>1.2460869565217392E-4</v>
      </c>
      <c r="DI92" s="71">
        <f t="shared" si="737"/>
        <v>2.4311822595520425E-2</v>
      </c>
      <c r="DJ92" s="71">
        <f t="shared" si="737"/>
        <v>6.282114624505929E-5</v>
      </c>
      <c r="DK92" s="71">
        <f t="shared" si="737"/>
        <v>3.9774888010540187E-4</v>
      </c>
      <c r="DL92" s="71">
        <f t="shared" si="737"/>
        <v>4.7578448287220021E-2</v>
      </c>
      <c r="DM92" s="71">
        <f t="shared" si="737"/>
        <v>0.14640976996047431</v>
      </c>
      <c r="DN92" s="71">
        <f t="shared" si="737"/>
        <v>2.6992753623188408E-4</v>
      </c>
      <c r="DO92" s="71">
        <f t="shared" si="737"/>
        <v>1.1741116916996046</v>
      </c>
      <c r="DP92" s="71">
        <f t="shared" si="737"/>
        <v>0.43501023155467722</v>
      </c>
      <c r="DQ92" s="71">
        <f t="shared" si="737"/>
        <v>1.4487752305665351E-3</v>
      </c>
      <c r="DR92" s="71">
        <f t="shared" si="737"/>
        <v>1.296935836627141E-3</v>
      </c>
      <c r="DS92" s="71">
        <f t="shared" si="737"/>
        <v>3.845916139657444E-3</v>
      </c>
      <c r="DT92" s="71">
        <f t="shared" si="737"/>
        <v>4.9971673254281948E-5</v>
      </c>
      <c r="DU92" s="72">
        <f t="shared" si="737"/>
        <v>99.832112310408448</v>
      </c>
      <c r="DV92" s="73">
        <f t="shared" si="737"/>
        <v>24.162953224392993</v>
      </c>
      <c r="DW92" s="71">
        <f t="shared" si="737"/>
        <v>16.94018907748918</v>
      </c>
      <c r="DX92" s="71">
        <f t="shared" si="737"/>
        <v>23.709701667908902</v>
      </c>
      <c r="DY92" s="71">
        <f t="shared" si="737"/>
        <v>17.19188204927536</v>
      </c>
      <c r="DZ92" s="71">
        <f t="shared" si="737"/>
        <v>11.247833013374741</v>
      </c>
      <c r="EA92" s="71">
        <f t="shared" si="737"/>
        <v>1.1250216323809521</v>
      </c>
      <c r="EB92" s="71">
        <f t="shared" si="737"/>
        <v>3.463365278757764</v>
      </c>
      <c r="EC92" s="71">
        <f t="shared" si="737"/>
        <v>0.53622627991718441</v>
      </c>
      <c r="ED92" s="71">
        <f t="shared" si="737"/>
        <v>0.71694407115942016</v>
      </c>
      <c r="EE92" s="71">
        <f t="shared" si="737"/>
        <v>7.268150466356107</v>
      </c>
      <c r="EF92" s="71">
        <f t="shared" si="737"/>
        <v>0.1024926790269151</v>
      </c>
      <c r="EG92" s="71">
        <f t="shared" si="737"/>
        <v>3.2218258831168828E-2</v>
      </c>
      <c r="EH92" s="71">
        <f t="shared" si="737"/>
        <v>5.4780567099567087E-4</v>
      </c>
      <c r="EI92" s="71">
        <f t="shared" si="737"/>
        <v>3.4526658008658005E-3</v>
      </c>
      <c r="EJ92" s="71">
        <f t="shared" si="737"/>
        <v>3.3037708354978365E-2</v>
      </c>
      <c r="EK92" s="71">
        <f t="shared" ref="EK92:FR92" si="738">IF(COUNT(EK62:EK66)&lt;3,"",AVERAGE(EK62:EK66))</f>
        <v>0.81846062815734988</v>
      </c>
      <c r="EL92" s="71">
        <f t="shared" si="738"/>
        <v>6.8358429606625262E-2</v>
      </c>
      <c r="EM92" s="71">
        <f t="shared" si="738"/>
        <v>2.9456919254658379E-3</v>
      </c>
      <c r="EN92" s="71">
        <f t="shared" si="738"/>
        <v>0.14739704720496893</v>
      </c>
      <c r="EO92" s="71">
        <f t="shared" si="738"/>
        <v>0.54119651407867486</v>
      </c>
      <c r="EP92" s="71">
        <f t="shared" si="738"/>
        <v>0.40458100538302277</v>
      </c>
      <c r="EQ92" s="71">
        <f t="shared" si="738"/>
        <v>0.51951522401656314</v>
      </c>
      <c r="ER92" s="71">
        <f t="shared" si="738"/>
        <v>0.34651490869565216</v>
      </c>
      <c r="ES92" s="71">
        <f t="shared" si="738"/>
        <v>1.9592046993788823</v>
      </c>
      <c r="ET92" s="71">
        <f t="shared" si="738"/>
        <v>1.1261616977225747E-3</v>
      </c>
      <c r="EU92" s="71">
        <f t="shared" si="738"/>
        <v>0</v>
      </c>
      <c r="EV92" s="71">
        <f t="shared" si="738"/>
        <v>1.3472935064935064E-4</v>
      </c>
      <c r="EW92" s="71">
        <f t="shared" si="738"/>
        <v>1.3803408658008658E-3</v>
      </c>
      <c r="EX92" s="71">
        <f t="shared" si="738"/>
        <v>4.5131666969696969E-2</v>
      </c>
      <c r="EY92" s="71">
        <f t="shared" si="738"/>
        <v>2.3756017316017316E-3</v>
      </c>
      <c r="EZ92" s="71">
        <f t="shared" si="738"/>
        <v>2.1782852337662337E-2</v>
      </c>
      <c r="FA92" s="71">
        <f t="shared" si="738"/>
        <v>9.9971839826839821E-4</v>
      </c>
      <c r="FB92" s="71">
        <f t="shared" si="738"/>
        <v>1.45720683982684E-3</v>
      </c>
      <c r="FC92" s="71">
        <f t="shared" si="738"/>
        <v>0.87229204906832292</v>
      </c>
      <c r="FD92" s="71">
        <f t="shared" si="738"/>
        <v>1.511880082815735E-2</v>
      </c>
      <c r="FE92" s="71">
        <f t="shared" si="738"/>
        <v>0</v>
      </c>
      <c r="FF92" s="71">
        <f t="shared" si="738"/>
        <v>4.9777157792207795E-2</v>
      </c>
      <c r="FG92" s="71">
        <f t="shared" si="738"/>
        <v>1.1473454545454545E-4</v>
      </c>
      <c r="FH92" s="71">
        <f t="shared" si="738"/>
        <v>1.658631948051948E-3</v>
      </c>
      <c r="FI92" s="71">
        <f t="shared" si="738"/>
        <v>0.18964625896103895</v>
      </c>
      <c r="FJ92" s="71">
        <f t="shared" si="738"/>
        <v>0.25068226696969698</v>
      </c>
      <c r="FK92" s="71">
        <f t="shared" si="738"/>
        <v>5.3595082251082246E-4</v>
      </c>
      <c r="FL92" s="71">
        <f t="shared" si="738"/>
        <v>7.989367514492753</v>
      </c>
      <c r="FM92" s="71">
        <f t="shared" si="738"/>
        <v>2.7245383515584423</v>
      </c>
      <c r="FN92" s="71">
        <f t="shared" si="738"/>
        <v>3.9092050216450215E-3</v>
      </c>
      <c r="FO92" s="71">
        <f t="shared" si="738"/>
        <v>3.7144339393939394E-3</v>
      </c>
      <c r="FP92" s="71">
        <f t="shared" si="738"/>
        <v>7.4309662337662345E-3</v>
      </c>
      <c r="FQ92" s="71">
        <f t="shared" si="738"/>
        <v>3.4546017316017317E-5</v>
      </c>
      <c r="FR92" s="72">
        <f t="shared" si="738"/>
        <v>26.771554936604552</v>
      </c>
    </row>
    <row r="93" spans="1:174" x14ac:dyDescent="0.2">
      <c r="A93" s="62" t="str">
        <f t="shared" si="680"/>
        <v>BRIG1</v>
      </c>
      <c r="B93" s="63" t="s">
        <v>82</v>
      </c>
      <c r="C93" s="20"/>
      <c r="D93" s="41"/>
      <c r="E93" s="41"/>
      <c r="F93" s="41"/>
      <c r="G93" s="41"/>
      <c r="H93" s="41"/>
      <c r="I93" s="20"/>
      <c r="J93" s="64">
        <f t="shared" si="681"/>
        <v>14.264460698863639</v>
      </c>
      <c r="K93" s="40"/>
      <c r="L93" s="41"/>
      <c r="M93" s="64">
        <f t="shared" ref="M93:V93" si="739">IF(COUNT(M63:M67)&lt;3,"",AVERAGE(M63:M67))</f>
        <v>42.124526157196968</v>
      </c>
      <c r="N93" s="64">
        <f t="shared" si="739"/>
        <v>30.124526157196968</v>
      </c>
      <c r="O93" s="64">
        <f t="shared" si="739"/>
        <v>14.264272797348486</v>
      </c>
      <c r="P93" s="64">
        <f t="shared" si="739"/>
        <v>3.946811977272727</v>
      </c>
      <c r="Q93" s="64">
        <f t="shared" si="739"/>
        <v>3.9834992121212123</v>
      </c>
      <c r="R93" s="64">
        <f t="shared" si="739"/>
        <v>2.1567854166666662</v>
      </c>
      <c r="S93" s="64">
        <f t="shared" si="739"/>
        <v>0.22789906439393939</v>
      </c>
      <c r="T93" s="64">
        <f t="shared" si="739"/>
        <v>3.2054012500000004</v>
      </c>
      <c r="U93" s="64">
        <f t="shared" si="739"/>
        <v>2.3398550814393939</v>
      </c>
      <c r="V93" s="65">
        <f t="shared" si="739"/>
        <v>12</v>
      </c>
      <c r="W93" s="20"/>
      <c r="X93" s="64">
        <f t="shared" si="683"/>
        <v>27.370884283850934</v>
      </c>
      <c r="Y93" s="40"/>
      <c r="Z93" s="41"/>
      <c r="AA93" s="64">
        <f t="shared" ref="AA93:AJ93" si="740">IF(COUNT(AA63:AA67)&lt;3,"",AVERAGE(AA63:AA67))</f>
        <v>164.81535677344721</v>
      </c>
      <c r="AB93" s="64">
        <f t="shared" si="740"/>
        <v>152.81535677344721</v>
      </c>
      <c r="AC93" s="64">
        <f t="shared" si="740"/>
        <v>120.46458002251552</v>
      </c>
      <c r="AD93" s="64">
        <f t="shared" si="740"/>
        <v>9.0008032917960659</v>
      </c>
      <c r="AE93" s="64">
        <f t="shared" si="740"/>
        <v>11.926433805641823</v>
      </c>
      <c r="AF93" s="64">
        <f t="shared" si="740"/>
        <v>5.248578498964803</v>
      </c>
      <c r="AG93" s="64">
        <f t="shared" si="740"/>
        <v>0.72174581811594196</v>
      </c>
      <c r="AH93" s="64">
        <f t="shared" si="740"/>
        <v>4.6936731631728783</v>
      </c>
      <c r="AI93" s="64">
        <f t="shared" si="740"/>
        <v>0.75954329780020702</v>
      </c>
      <c r="AJ93" s="65">
        <f t="shared" si="740"/>
        <v>12</v>
      </c>
      <c r="AK93" s="66">
        <f t="shared" si="689"/>
        <v>14.264460698863639</v>
      </c>
      <c r="AL93" s="67">
        <f t="shared" si="690"/>
        <v>1</v>
      </c>
      <c r="AM93" s="67">
        <f t="shared" si="691"/>
        <v>0.33862156084838091</v>
      </c>
      <c r="AN93" s="67">
        <f t="shared" si="692"/>
        <v>9.3693919844803172E-2</v>
      </c>
      <c r="AO93" s="67">
        <f t="shared" si="693"/>
        <v>9.4564843228287149E-2</v>
      </c>
      <c r="AP93" s="67">
        <f t="shared" si="694"/>
        <v>5.1200229733579565E-2</v>
      </c>
      <c r="AQ93" s="67">
        <f t="shared" si="695"/>
        <v>5.4101276663263516E-3</v>
      </c>
      <c r="AR93" s="67">
        <f t="shared" si="696"/>
        <v>7.6093467212861657E-2</v>
      </c>
      <c r="AS93" s="67">
        <f t="shared" si="697"/>
        <v>5.5546146031594711E-2</v>
      </c>
      <c r="AT93" s="68">
        <f t="shared" si="698"/>
        <v>0.28486967319749429</v>
      </c>
      <c r="AU93" s="66">
        <f t="shared" si="699"/>
        <v>27.370884283850934</v>
      </c>
      <c r="AV93" s="67">
        <f t="shared" si="700"/>
        <v>1</v>
      </c>
      <c r="AW93" s="67">
        <f t="shared" si="701"/>
        <v>0.73090628434645433</v>
      </c>
      <c r="AX93" s="67">
        <f t="shared" si="702"/>
        <v>5.4611435900165782E-2</v>
      </c>
      <c r="AY93" s="67">
        <f t="shared" si="703"/>
        <v>7.2362394130758859E-2</v>
      </c>
      <c r="AZ93" s="67">
        <f t="shared" si="704"/>
        <v>3.1845203030318486E-2</v>
      </c>
      <c r="BA93" s="67">
        <f t="shared" si="705"/>
        <v>4.3791175303405936E-3</v>
      </c>
      <c r="BB93" s="67">
        <f t="shared" si="706"/>
        <v>2.8478372738195343E-2</v>
      </c>
      <c r="BC93" s="67">
        <f t="shared" si="707"/>
        <v>4.6084497990333765E-3</v>
      </c>
      <c r="BD93" s="68">
        <f t="shared" si="708"/>
        <v>7.2808749347884047E-2</v>
      </c>
      <c r="BE93" s="66">
        <f t="shared" si="709"/>
        <v>14.264460698863639</v>
      </c>
      <c r="BF93" s="69">
        <f t="shared" si="710"/>
        <v>14.264460698863639</v>
      </c>
      <c r="BG93" s="69">
        <f t="shared" si="711"/>
        <v>4.8302539465095915</v>
      </c>
      <c r="BH93" s="69">
        <f t="shared" si="712"/>
        <v>1.3364932373486749</v>
      </c>
      <c r="BI93" s="69">
        <f t="shared" si="713"/>
        <v>1.3489164897241033</v>
      </c>
      <c r="BJ93" s="69">
        <f t="shared" si="714"/>
        <v>0.73034366480743518</v>
      </c>
      <c r="BK93" s="69">
        <f t="shared" si="715"/>
        <v>7.717255347214709E-2</v>
      </c>
      <c r="BL93" s="69">
        <f t="shared" si="716"/>
        <v>1.085432272498134</v>
      </c>
      <c r="BM93" s="69">
        <f t="shared" si="717"/>
        <v>0.79233581704102318</v>
      </c>
      <c r="BN93" s="70">
        <f t="shared" si="718"/>
        <v>4.0635122576237857</v>
      </c>
      <c r="BO93" s="66">
        <f t="shared" si="719"/>
        <v>27.370884283850934</v>
      </c>
      <c r="BP93" s="69">
        <f t="shared" si="720"/>
        <v>27.370884283850934</v>
      </c>
      <c r="BQ93" s="69">
        <f t="shared" si="721"/>
        <v>20.005551331186247</v>
      </c>
      <c r="BR93" s="69">
        <f t="shared" si="722"/>
        <v>1.4947632925983803</v>
      </c>
      <c r="BS93" s="69">
        <f t="shared" si="723"/>
        <v>1.9806227162554146</v>
      </c>
      <c r="BT93" s="69">
        <f t="shared" si="724"/>
        <v>0.87163136713858635</v>
      </c>
      <c r="BU93" s="69">
        <f t="shared" si="725"/>
        <v>0.11986031918833547</v>
      </c>
      <c r="BV93" s="69">
        <f t="shared" si="726"/>
        <v>0.77947824480951977</v>
      </c>
      <c r="BW93" s="69">
        <f t="shared" si="727"/>
        <v>0.12613734617727865</v>
      </c>
      <c r="BX93" s="70">
        <f t="shared" si="728"/>
        <v>1.9928398532528413</v>
      </c>
      <c r="BY93" s="71">
        <f t="shared" ref="BY93:EJ93" si="741">IF(COUNT(BY63:BY67)&lt;3,"",AVERAGE(BY63:BY67))</f>
        <v>9.1474519994279166</v>
      </c>
      <c r="BZ93" s="71">
        <f t="shared" si="741"/>
        <v>3.9181663257575763</v>
      </c>
      <c r="CA93" s="71">
        <f t="shared" si="741"/>
        <v>9.4361214877002304</v>
      </c>
      <c r="CB93" s="71">
        <f t="shared" si="741"/>
        <v>4.3620670643939397</v>
      </c>
      <c r="CC93" s="71">
        <f t="shared" si="741"/>
        <v>1.7661368598484848</v>
      </c>
      <c r="CD93" s="71">
        <f t="shared" si="741"/>
        <v>0.4749313560606061</v>
      </c>
      <c r="CE93" s="71">
        <f t="shared" si="741"/>
        <v>1.3001390795454546</v>
      </c>
      <c r="CF93" s="71">
        <f t="shared" si="741"/>
        <v>0.21567854166666667</v>
      </c>
      <c r="CG93" s="71">
        <f t="shared" si="741"/>
        <v>0.22789906439393939</v>
      </c>
      <c r="CH93" s="71">
        <f t="shared" si="741"/>
        <v>5.3423356723484847</v>
      </c>
      <c r="CI93" s="71">
        <f t="shared" si="741"/>
        <v>0.37728188257575762</v>
      </c>
      <c r="CJ93" s="71">
        <f t="shared" si="741"/>
        <v>1.0765299242424243E-2</v>
      </c>
      <c r="CK93" s="71">
        <f t="shared" si="741"/>
        <v>1.9040340909090911E-4</v>
      </c>
      <c r="CL93" s="71">
        <f t="shared" si="741"/>
        <v>1.8211837121212121E-3</v>
      </c>
      <c r="CM93" s="71">
        <f t="shared" si="741"/>
        <v>1.8257681818181819E-2</v>
      </c>
      <c r="CN93" s="71">
        <f t="shared" si="741"/>
        <v>0.33805388257575758</v>
      </c>
      <c r="CO93" s="71">
        <f t="shared" si="741"/>
        <v>5.5027613636363618E-2</v>
      </c>
      <c r="CP93" s="71">
        <f t="shared" si="741"/>
        <v>1.3408712121212121E-3</v>
      </c>
      <c r="CQ93" s="71">
        <f t="shared" si="741"/>
        <v>1.3435700757575757E-2</v>
      </c>
      <c r="CR93" s="71">
        <f t="shared" si="741"/>
        <v>0.15952865530303031</v>
      </c>
      <c r="CS93" s="71">
        <f t="shared" si="741"/>
        <v>0.22443429924242425</v>
      </c>
      <c r="CT93" s="71">
        <f t="shared" si="741"/>
        <v>0.18206346590909089</v>
      </c>
      <c r="CU93" s="71">
        <f t="shared" si="741"/>
        <v>0.17392041666666666</v>
      </c>
      <c r="CV93" s="71">
        <f t="shared" si="741"/>
        <v>0.75338253787878795</v>
      </c>
      <c r="CW93" s="71">
        <f t="shared" si="741"/>
        <v>0.20994835227272726</v>
      </c>
      <c r="CX93" s="71">
        <f t="shared" si="741"/>
        <v>8.0834878787878789E-2</v>
      </c>
      <c r="CY93" s="71">
        <f t="shared" si="741"/>
        <v>9.1227272727272744E-5</v>
      </c>
      <c r="CZ93" s="71">
        <f t="shared" si="741"/>
        <v>7.6804166666666676E-4</v>
      </c>
      <c r="DA93" s="71">
        <f t="shared" si="741"/>
        <v>1.9527882575757577E-2</v>
      </c>
      <c r="DB93" s="71">
        <f t="shared" si="741"/>
        <v>1.383155303030303E-3</v>
      </c>
      <c r="DC93" s="71">
        <f t="shared" si="741"/>
        <v>1.7656467803030304E-2</v>
      </c>
      <c r="DD93" s="71">
        <f t="shared" si="741"/>
        <v>5.5284280303030306E-4</v>
      </c>
      <c r="DE93" s="71">
        <f t="shared" si="741"/>
        <v>7.1034469696969692E-4</v>
      </c>
      <c r="DF93" s="71">
        <f t="shared" si="741"/>
        <v>0.36829363636363632</v>
      </c>
      <c r="DG93" s="71">
        <f t="shared" si="741"/>
        <v>7.0368750000000006E-3</v>
      </c>
      <c r="DH93" s="71">
        <f t="shared" si="741"/>
        <v>0</v>
      </c>
      <c r="DI93" s="71">
        <f t="shared" si="741"/>
        <v>2.4241191287878789E-2</v>
      </c>
      <c r="DJ93" s="71">
        <f t="shared" si="741"/>
        <v>6.7982954545454548E-5</v>
      </c>
      <c r="DK93" s="71">
        <f t="shared" si="741"/>
        <v>3.8294696969696975E-4</v>
      </c>
      <c r="DL93" s="71">
        <f t="shared" si="741"/>
        <v>4.9036429924242425E-2</v>
      </c>
      <c r="DM93" s="71">
        <f t="shared" si="741"/>
        <v>0.16153438636363637</v>
      </c>
      <c r="DN93" s="71">
        <f t="shared" si="741"/>
        <v>2.820833333333333E-4</v>
      </c>
      <c r="DO93" s="71">
        <f t="shared" si="741"/>
        <v>1.1316711363636363</v>
      </c>
      <c r="DP93" s="71">
        <f t="shared" si="741"/>
        <v>0.42831061553030303</v>
      </c>
      <c r="DQ93" s="71">
        <f t="shared" si="741"/>
        <v>1.5691212121212122E-3</v>
      </c>
      <c r="DR93" s="71">
        <f t="shared" si="741"/>
        <v>1.2393219696969697E-3</v>
      </c>
      <c r="DS93" s="71">
        <f t="shared" si="741"/>
        <v>3.8480473484848489E-3</v>
      </c>
      <c r="DT93" s="71">
        <f t="shared" si="741"/>
        <v>6.1268939393939397E-5</v>
      </c>
      <c r="DU93" s="72">
        <f t="shared" si="741"/>
        <v>100.11171625757576</v>
      </c>
      <c r="DV93" s="73">
        <f t="shared" si="741"/>
        <v>24.298243911443627</v>
      </c>
      <c r="DW93" s="71">
        <f t="shared" si="741"/>
        <v>16.445001971861473</v>
      </c>
      <c r="DX93" s="71">
        <f t="shared" si="741"/>
        <v>24.358860418219461</v>
      </c>
      <c r="DY93" s="71">
        <f t="shared" si="741"/>
        <v>16.790683915760866</v>
      </c>
      <c r="DZ93" s="71">
        <f t="shared" si="741"/>
        <v>10.966802204218427</v>
      </c>
      <c r="EA93" s="71">
        <f t="shared" si="741"/>
        <v>1.023761207142857</v>
      </c>
      <c r="EB93" s="71">
        <f t="shared" si="741"/>
        <v>3.4324540984472054</v>
      </c>
      <c r="EC93" s="71">
        <f t="shared" si="741"/>
        <v>0.52485784989648032</v>
      </c>
      <c r="ED93" s="71">
        <f t="shared" si="741"/>
        <v>0.72174581811594196</v>
      </c>
      <c r="EE93" s="71">
        <f t="shared" si="741"/>
        <v>7.8227886037784664</v>
      </c>
      <c r="EF93" s="71">
        <f t="shared" si="741"/>
        <v>0.12106376545031056</v>
      </c>
      <c r="EG93" s="71">
        <f t="shared" si="741"/>
        <v>3.4343969372294371E-2</v>
      </c>
      <c r="EH93" s="71">
        <f t="shared" si="741"/>
        <v>5.5069458874458868E-4</v>
      </c>
      <c r="EI93" s="71">
        <f t="shared" si="741"/>
        <v>3.5136447510822509E-3</v>
      </c>
      <c r="EJ93" s="71">
        <f t="shared" si="741"/>
        <v>3.3531197943722953E-2</v>
      </c>
      <c r="EK93" s="71">
        <f t="shared" ref="EK93:FR93" si="742">IF(COUNT(EK63:EK67)&lt;3,"",AVERAGE(EK63:EK67))</f>
        <v>0.89218307686335407</v>
      </c>
      <c r="EL93" s="71">
        <f t="shared" si="742"/>
        <v>6.6636578674948238E-2</v>
      </c>
      <c r="EM93" s="71">
        <f t="shared" si="742"/>
        <v>2.9050315734989647E-3</v>
      </c>
      <c r="EN93" s="71">
        <f t="shared" si="742"/>
        <v>0.1420358923395445</v>
      </c>
      <c r="EO93" s="71">
        <f t="shared" si="742"/>
        <v>0.55830085093167703</v>
      </c>
      <c r="EP93" s="71">
        <f t="shared" si="742"/>
        <v>0.36020021506211181</v>
      </c>
      <c r="EQ93" s="71">
        <f t="shared" si="742"/>
        <v>0.46218569668737058</v>
      </c>
      <c r="ER93" s="71">
        <f t="shared" si="742"/>
        <v>0.42808738586956518</v>
      </c>
      <c r="ES93" s="71">
        <f t="shared" si="742"/>
        <v>1.9508100408902691</v>
      </c>
      <c r="ET93" s="71">
        <f t="shared" si="742"/>
        <v>6.7808743788819875E-2</v>
      </c>
      <c r="EU93" s="71">
        <f t="shared" si="742"/>
        <v>0</v>
      </c>
      <c r="EV93" s="71">
        <f t="shared" si="742"/>
        <v>1.4799502164502163E-4</v>
      </c>
      <c r="EW93" s="71">
        <f t="shared" si="742"/>
        <v>1.3259469155844157E-3</v>
      </c>
      <c r="EX93" s="71">
        <f t="shared" si="742"/>
        <v>4.5043021212121212E-2</v>
      </c>
      <c r="EY93" s="71">
        <f t="shared" si="742"/>
        <v>2.3472104978354983E-3</v>
      </c>
      <c r="EZ93" s="71">
        <f t="shared" si="742"/>
        <v>1.7600648755411258E-2</v>
      </c>
      <c r="FA93" s="71">
        <f t="shared" si="742"/>
        <v>1.0378771645021645E-3</v>
      </c>
      <c r="FB93" s="71">
        <f t="shared" si="742"/>
        <v>1.3856752164502165E-3</v>
      </c>
      <c r="FC93" s="71">
        <f t="shared" si="742"/>
        <v>0.79384110300207045</v>
      </c>
      <c r="FD93" s="71">
        <f t="shared" si="742"/>
        <v>1.2752667701863356E-2</v>
      </c>
      <c r="FE93" s="71">
        <f t="shared" si="742"/>
        <v>0</v>
      </c>
      <c r="FF93" s="71">
        <f t="shared" si="742"/>
        <v>4.6903426406926407E-2</v>
      </c>
      <c r="FG93" s="71">
        <f t="shared" si="742"/>
        <v>1.1216818181818182E-4</v>
      </c>
      <c r="FH93" s="71">
        <f t="shared" si="742"/>
        <v>1.583602435064935E-3</v>
      </c>
      <c r="FI93" s="71">
        <f t="shared" si="742"/>
        <v>0.19052761536796536</v>
      </c>
      <c r="FJ93" s="71">
        <f t="shared" si="742"/>
        <v>0.20544835454545454</v>
      </c>
      <c r="FK93" s="71">
        <f t="shared" si="742"/>
        <v>4.8139686147186144E-4</v>
      </c>
      <c r="FL93" s="71">
        <f t="shared" si="742"/>
        <v>7.6989427264492756</v>
      </c>
      <c r="FM93" s="71">
        <f t="shared" si="742"/>
        <v>2.655857418614719</v>
      </c>
      <c r="FN93" s="71">
        <f t="shared" si="742"/>
        <v>3.814422943722944E-3</v>
      </c>
      <c r="FO93" s="71">
        <f t="shared" si="742"/>
        <v>3.3796049242424244E-3</v>
      </c>
      <c r="FP93" s="71">
        <f t="shared" si="742"/>
        <v>7.6065202922077921E-3</v>
      </c>
      <c r="FQ93" s="71">
        <f t="shared" si="742"/>
        <v>4.0057521645021652E-5</v>
      </c>
      <c r="FR93" s="72">
        <f t="shared" si="742"/>
        <v>27.318149087422363</v>
      </c>
    </row>
    <row r="94" spans="1:174" x14ac:dyDescent="0.2">
      <c r="A94" s="62" t="str">
        <f t="shared" si="680"/>
        <v>BRIG1</v>
      </c>
      <c r="B94" s="63" t="s">
        <v>69</v>
      </c>
      <c r="C94" s="20"/>
      <c r="D94" s="41"/>
      <c r="E94" s="41"/>
      <c r="F94" s="41"/>
      <c r="G94" s="41"/>
      <c r="H94" s="41"/>
      <c r="I94" s="20"/>
      <c r="J94" s="64">
        <f t="shared" si="681"/>
        <v>13.869220698863639</v>
      </c>
      <c r="K94" s="40"/>
      <c r="L94" s="41"/>
      <c r="M94" s="64">
        <f t="shared" ref="M94:V94" si="743">IF(COUNT(M64:M68)&lt;3,"",AVERAGE(M64:M68))</f>
        <v>40.616471886363634</v>
      </c>
      <c r="N94" s="64">
        <f t="shared" si="743"/>
        <v>28.616471886363641</v>
      </c>
      <c r="O94" s="64">
        <f t="shared" si="743"/>
        <v>13.529915193181818</v>
      </c>
      <c r="P94" s="64">
        <f t="shared" si="743"/>
        <v>3.5527447897727269</v>
      </c>
      <c r="Q94" s="64">
        <f t="shared" si="743"/>
        <v>3.5986101496212122</v>
      </c>
      <c r="R94" s="64">
        <f t="shared" si="743"/>
        <v>1.8844416666666666</v>
      </c>
      <c r="S94" s="64">
        <f t="shared" si="743"/>
        <v>0.22207583522727276</v>
      </c>
      <c r="T94" s="64">
        <f t="shared" si="743"/>
        <v>3.2801841666666669</v>
      </c>
      <c r="U94" s="64">
        <f t="shared" si="743"/>
        <v>2.5484987272727277</v>
      </c>
      <c r="V94" s="65">
        <f t="shared" si="743"/>
        <v>12</v>
      </c>
      <c r="W94" s="20"/>
      <c r="X94" s="64">
        <f t="shared" si="683"/>
        <v>26.206388083850936</v>
      </c>
      <c r="Y94" s="40"/>
      <c r="Z94" s="41"/>
      <c r="AA94" s="64">
        <f t="shared" ref="AA94:AJ94" si="744">IF(COUNT(AA64:AA68)&lt;3,"",AVERAGE(AA64:AA68))</f>
        <v>147.99618867344722</v>
      </c>
      <c r="AB94" s="64">
        <f t="shared" si="744"/>
        <v>135.99618867344722</v>
      </c>
      <c r="AC94" s="64">
        <f t="shared" si="744"/>
        <v>103.93119962251552</v>
      </c>
      <c r="AD94" s="64">
        <f t="shared" si="744"/>
        <v>9.9827356917960675</v>
      </c>
      <c r="AE94" s="64">
        <f t="shared" si="744"/>
        <v>10.653306705641823</v>
      </c>
      <c r="AF94" s="64">
        <f t="shared" si="744"/>
        <v>5.1579184989648033</v>
      </c>
      <c r="AG94" s="64">
        <f t="shared" si="744"/>
        <v>0.63332191811594196</v>
      </c>
      <c r="AH94" s="64">
        <f t="shared" si="744"/>
        <v>4.918775163172878</v>
      </c>
      <c r="AI94" s="64">
        <f t="shared" si="744"/>
        <v>0.71893269780020708</v>
      </c>
      <c r="AJ94" s="65">
        <f t="shared" si="744"/>
        <v>12</v>
      </c>
      <c r="AK94" s="66">
        <f t="shared" si="689"/>
        <v>13.869220698863639</v>
      </c>
      <c r="AL94" s="67">
        <f t="shared" si="690"/>
        <v>1</v>
      </c>
      <c r="AM94" s="67">
        <f t="shared" si="691"/>
        <v>0.33311399451522233</v>
      </c>
      <c r="AN94" s="67">
        <f t="shared" si="692"/>
        <v>8.7470541501304233E-2</v>
      </c>
      <c r="AO94" s="67">
        <f t="shared" si="693"/>
        <v>8.8599772025728094E-2</v>
      </c>
      <c r="AP94" s="67">
        <f t="shared" si="694"/>
        <v>4.6395995987513122E-2</v>
      </c>
      <c r="AQ94" s="67">
        <f t="shared" si="695"/>
        <v>5.4676298780601713E-3</v>
      </c>
      <c r="AR94" s="67">
        <f t="shared" si="696"/>
        <v>8.0759948226028444E-2</v>
      </c>
      <c r="AS94" s="67">
        <f t="shared" si="697"/>
        <v>6.274544806360563E-2</v>
      </c>
      <c r="AT94" s="68">
        <f t="shared" si="698"/>
        <v>0.29544663636894614</v>
      </c>
      <c r="AU94" s="66">
        <f t="shared" si="699"/>
        <v>26.206388083850936</v>
      </c>
      <c r="AV94" s="67">
        <f t="shared" si="700"/>
        <v>1</v>
      </c>
      <c r="AW94" s="67">
        <f t="shared" si="701"/>
        <v>0.70225591992668912</v>
      </c>
      <c r="AX94" s="67">
        <f t="shared" si="702"/>
        <v>6.7452653891127687E-2</v>
      </c>
      <c r="AY94" s="67">
        <f t="shared" si="703"/>
        <v>7.1983655803111835E-2</v>
      </c>
      <c r="AZ94" s="67">
        <f t="shared" si="704"/>
        <v>3.4851698176807257E-2</v>
      </c>
      <c r="BA94" s="67">
        <f t="shared" si="705"/>
        <v>4.2793123511671192E-3</v>
      </c>
      <c r="BB94" s="67">
        <f t="shared" si="706"/>
        <v>3.3235823214516208E-2</v>
      </c>
      <c r="BC94" s="67">
        <f t="shared" si="707"/>
        <v>4.8577784620286958E-3</v>
      </c>
      <c r="BD94" s="68">
        <f t="shared" si="708"/>
        <v>8.1083169151591694E-2</v>
      </c>
      <c r="BE94" s="66">
        <f t="shared" si="709"/>
        <v>13.869220698863639</v>
      </c>
      <c r="BF94" s="69">
        <f t="shared" si="710"/>
        <v>13.869220698863639</v>
      </c>
      <c r="BG94" s="69">
        <f t="shared" si="711"/>
        <v>4.62003150781167</v>
      </c>
      <c r="BH94" s="69">
        <f t="shared" si="712"/>
        <v>1.2131482447306996</v>
      </c>
      <c r="BI94" s="69">
        <f t="shared" si="713"/>
        <v>1.2288097920938277</v>
      </c>
      <c r="BJ94" s="69">
        <f t="shared" si="714"/>
        <v>0.64347630789441135</v>
      </c>
      <c r="BK94" s="69">
        <f t="shared" si="715"/>
        <v>7.5831765478517402E-2</v>
      </c>
      <c r="BL94" s="69">
        <f t="shared" si="716"/>
        <v>1.1200775455755896</v>
      </c>
      <c r="BM94" s="69">
        <f t="shared" si="717"/>
        <v>0.8702304670432327</v>
      </c>
      <c r="BN94" s="70">
        <f t="shared" si="718"/>
        <v>4.097614604537827</v>
      </c>
      <c r="BO94" s="66">
        <f t="shared" si="719"/>
        <v>26.206388083850936</v>
      </c>
      <c r="BP94" s="69">
        <f t="shared" si="720"/>
        <v>26.206388083850936</v>
      </c>
      <c r="BQ94" s="69">
        <f t="shared" si="721"/>
        <v>18.403591171780562</v>
      </c>
      <c r="BR94" s="69">
        <f t="shared" si="722"/>
        <v>1.7676904251565702</v>
      </c>
      <c r="BS94" s="69">
        <f t="shared" si="723"/>
        <v>1.8864316196706972</v>
      </c>
      <c r="BT94" s="69">
        <f t="shared" si="724"/>
        <v>0.91333712780265108</v>
      </c>
      <c r="BU94" s="69">
        <f t="shared" si="725"/>
        <v>0.11214532020670212</v>
      </c>
      <c r="BV94" s="69">
        <f t="shared" si="726"/>
        <v>0.87099088144587389</v>
      </c>
      <c r="BW94" s="69">
        <f t="shared" si="727"/>
        <v>0.12730482760129655</v>
      </c>
      <c r="BX94" s="70">
        <f t="shared" si="728"/>
        <v>2.1248969978551422</v>
      </c>
      <c r="BY94" s="71">
        <f t="shared" ref="BY94:EJ94" si="745">IF(COUNT(BY64:BY68)&lt;3,"",AVERAGE(BY64:BY68))</f>
        <v>9.1611592910945845</v>
      </c>
      <c r="BZ94" s="71">
        <f t="shared" si="745"/>
        <v>3.7450402840909098</v>
      </c>
      <c r="CA94" s="71">
        <f t="shared" si="745"/>
        <v>9.3785884351639979</v>
      </c>
      <c r="CB94" s="71">
        <f t="shared" si="745"/>
        <v>4.10024862689394</v>
      </c>
      <c r="CC94" s="71">
        <f t="shared" si="745"/>
        <v>1.6743202973484848</v>
      </c>
      <c r="CD94" s="71">
        <f t="shared" si="745"/>
        <v>0.4256882310606061</v>
      </c>
      <c r="CE94" s="71">
        <f t="shared" si="745"/>
        <v>1.1796403295454545</v>
      </c>
      <c r="CF94" s="71">
        <f t="shared" si="745"/>
        <v>0.18844416666666666</v>
      </c>
      <c r="CG94" s="71">
        <f t="shared" si="745"/>
        <v>0.22207583522727276</v>
      </c>
      <c r="CH94" s="71">
        <f t="shared" si="745"/>
        <v>5.4669737973484844</v>
      </c>
      <c r="CI94" s="71">
        <f t="shared" si="745"/>
        <v>0.41007896590909099</v>
      </c>
      <c r="CJ94" s="71">
        <f t="shared" si="745"/>
        <v>1.0966236742424243E-2</v>
      </c>
      <c r="CK94" s="71">
        <f t="shared" si="745"/>
        <v>1.7248674242424243E-4</v>
      </c>
      <c r="CL94" s="71">
        <f t="shared" si="745"/>
        <v>1.6859753787878788E-3</v>
      </c>
      <c r="CM94" s="71">
        <f t="shared" si="745"/>
        <v>1.821820265151515E-2</v>
      </c>
      <c r="CN94" s="71">
        <f t="shared" si="745"/>
        <v>0.3385913825757576</v>
      </c>
      <c r="CO94" s="71">
        <f t="shared" si="745"/>
        <v>4.8633863636363628E-2</v>
      </c>
      <c r="CP94" s="71">
        <f t="shared" si="745"/>
        <v>7.7941287878787878E-4</v>
      </c>
      <c r="CQ94" s="71">
        <f t="shared" si="745"/>
        <v>5.7632575757575726E-4</v>
      </c>
      <c r="CR94" s="71">
        <f t="shared" si="745"/>
        <v>0.16086303030303029</v>
      </c>
      <c r="CS94" s="71">
        <f t="shared" si="745"/>
        <v>0.19593117424242426</v>
      </c>
      <c r="CT94" s="71">
        <f t="shared" si="745"/>
        <v>0.14414679924242424</v>
      </c>
      <c r="CU94" s="71">
        <f t="shared" si="745"/>
        <v>0.19440062499999999</v>
      </c>
      <c r="CV94" s="71">
        <f t="shared" si="745"/>
        <v>0.69591795454545469</v>
      </c>
      <c r="CW94" s="71">
        <f t="shared" si="745"/>
        <v>0.22804418560606063</v>
      </c>
      <c r="CX94" s="71">
        <f t="shared" si="745"/>
        <v>8.7505920454545472E-2</v>
      </c>
      <c r="CY94" s="71">
        <f t="shared" si="745"/>
        <v>8.2268939393939392E-5</v>
      </c>
      <c r="CZ94" s="71">
        <f t="shared" si="745"/>
        <v>6.6522916666666662E-4</v>
      </c>
      <c r="DA94" s="71">
        <f t="shared" si="745"/>
        <v>1.7665382575757577E-2</v>
      </c>
      <c r="DB94" s="71">
        <f t="shared" si="745"/>
        <v>1.1366969696969698E-3</v>
      </c>
      <c r="DC94" s="71">
        <f t="shared" si="745"/>
        <v>1.3592717803030303E-2</v>
      </c>
      <c r="DD94" s="71">
        <f t="shared" si="745"/>
        <v>4.7815530303030307E-4</v>
      </c>
      <c r="DE94" s="71">
        <f t="shared" si="745"/>
        <v>6.1513636363636371E-4</v>
      </c>
      <c r="DF94" s="71">
        <f t="shared" si="745"/>
        <v>0.33033009469696967</v>
      </c>
      <c r="DG94" s="71">
        <f t="shared" si="745"/>
        <v>6.906666666666666E-3</v>
      </c>
      <c r="DH94" s="71">
        <f t="shared" si="745"/>
        <v>6.094791666666667E-4</v>
      </c>
      <c r="DI94" s="71">
        <f t="shared" si="745"/>
        <v>2.3396399621212125E-2</v>
      </c>
      <c r="DJ94" s="71">
        <f t="shared" si="745"/>
        <v>7.3816287878787878E-5</v>
      </c>
      <c r="DK94" s="71">
        <f t="shared" si="745"/>
        <v>3.2117613636363642E-4</v>
      </c>
      <c r="DL94" s="71">
        <f t="shared" si="745"/>
        <v>4.8928825757575754E-2</v>
      </c>
      <c r="DM94" s="71">
        <f t="shared" si="745"/>
        <v>0.16719001136363637</v>
      </c>
      <c r="DN94" s="71">
        <f t="shared" si="745"/>
        <v>2.8947916666666667E-4</v>
      </c>
      <c r="DO94" s="71">
        <f t="shared" si="745"/>
        <v>1.0636440530303028</v>
      </c>
      <c r="DP94" s="71">
        <f t="shared" si="745"/>
        <v>0.40633415719696969</v>
      </c>
      <c r="DQ94" s="71">
        <f t="shared" si="745"/>
        <v>1.4644337121212121E-3</v>
      </c>
      <c r="DR94" s="71">
        <f t="shared" si="745"/>
        <v>1.1802594696969696E-3</v>
      </c>
      <c r="DS94" s="71">
        <f t="shared" si="745"/>
        <v>3.1601306818181824E-3</v>
      </c>
      <c r="DT94" s="71">
        <f t="shared" si="745"/>
        <v>5.8143939393939388E-5</v>
      </c>
      <c r="DU94" s="72">
        <f t="shared" si="745"/>
        <v>104.70280427840909</v>
      </c>
      <c r="DV94" s="73">
        <f t="shared" si="745"/>
        <v>23.237185911443625</v>
      </c>
      <c r="DW94" s="71">
        <f t="shared" si="745"/>
        <v>15.003724971861471</v>
      </c>
      <c r="DX94" s="71">
        <f t="shared" si="745"/>
        <v>23.035158418219464</v>
      </c>
      <c r="DY94" s="71">
        <f t="shared" si="745"/>
        <v>15.189883615760868</v>
      </c>
      <c r="DZ94" s="71">
        <f t="shared" si="745"/>
        <v>9.6541040042184267</v>
      </c>
      <c r="EA94" s="71">
        <f t="shared" si="745"/>
        <v>1.1404640071428571</v>
      </c>
      <c r="EB94" s="71">
        <f t="shared" si="745"/>
        <v>3.1307398984472048</v>
      </c>
      <c r="EC94" s="71">
        <f t="shared" si="745"/>
        <v>0.51579184989648041</v>
      </c>
      <c r="ED94" s="71">
        <f t="shared" si="745"/>
        <v>0.63332191811594196</v>
      </c>
      <c r="EE94" s="71">
        <f t="shared" si="745"/>
        <v>8.1979586037784671</v>
      </c>
      <c r="EF94" s="71">
        <f t="shared" si="745"/>
        <v>0.11546316545031056</v>
      </c>
      <c r="EG94" s="71">
        <f t="shared" si="745"/>
        <v>3.2584369372294378E-2</v>
      </c>
      <c r="EH94" s="71">
        <f t="shared" si="745"/>
        <v>5.1319458874458869E-4</v>
      </c>
      <c r="EI94" s="71">
        <f t="shared" si="745"/>
        <v>3.3810447510822508E-3</v>
      </c>
      <c r="EJ94" s="71">
        <f t="shared" si="745"/>
        <v>3.2334997943722951E-2</v>
      </c>
      <c r="EK94" s="71">
        <f t="shared" ref="EK94:FR94" si="746">IF(COUNT(EK64:EK68)&lt;3,"",AVERAGE(EK64:EK68))</f>
        <v>0.96905107686335401</v>
      </c>
      <c r="EL94" s="71">
        <f t="shared" si="746"/>
        <v>6.4950578674948245E-2</v>
      </c>
      <c r="EM94" s="71">
        <f t="shared" si="746"/>
        <v>1.6900315734989647E-3</v>
      </c>
      <c r="EN94" s="71">
        <f t="shared" si="746"/>
        <v>0.11344389233954452</v>
      </c>
      <c r="EO94" s="71">
        <f t="shared" si="746"/>
        <v>0.53033185093167701</v>
      </c>
      <c r="EP94" s="71">
        <f t="shared" si="746"/>
        <v>0.27617021506211181</v>
      </c>
      <c r="EQ94" s="71">
        <f t="shared" si="746"/>
        <v>0.36548369668737057</v>
      </c>
      <c r="ER94" s="71">
        <f t="shared" si="746"/>
        <v>0.50997838586956523</v>
      </c>
      <c r="ES94" s="71">
        <f t="shared" si="746"/>
        <v>1.7954080408902691</v>
      </c>
      <c r="ET94" s="71">
        <f t="shared" si="746"/>
        <v>6.4548743788819876E-2</v>
      </c>
      <c r="EU94" s="71">
        <f t="shared" si="746"/>
        <v>0</v>
      </c>
      <c r="EV94" s="71">
        <f t="shared" si="746"/>
        <v>1.7679502164502162E-4</v>
      </c>
      <c r="EW94" s="71">
        <f t="shared" si="746"/>
        <v>1.3961469155844156E-3</v>
      </c>
      <c r="EX94" s="71">
        <f t="shared" si="746"/>
        <v>4.4172021212121208E-2</v>
      </c>
      <c r="EY94" s="71">
        <f t="shared" si="746"/>
        <v>2.290010497835498E-3</v>
      </c>
      <c r="EZ94" s="71">
        <f t="shared" si="746"/>
        <v>1.1428548755411255E-2</v>
      </c>
      <c r="FA94" s="71">
        <f t="shared" si="746"/>
        <v>1.0592771645021645E-3</v>
      </c>
      <c r="FB94" s="71">
        <f t="shared" si="746"/>
        <v>1.2567752164502164E-3</v>
      </c>
      <c r="FC94" s="71">
        <f t="shared" si="746"/>
        <v>0.88535010300207029</v>
      </c>
      <c r="FD94" s="71">
        <f t="shared" si="746"/>
        <v>1.2249667701863354E-2</v>
      </c>
      <c r="FE94" s="71">
        <f t="shared" si="746"/>
        <v>0</v>
      </c>
      <c r="FF94" s="71">
        <f t="shared" si="746"/>
        <v>4.7260426406926404E-2</v>
      </c>
      <c r="FG94" s="71">
        <f t="shared" si="746"/>
        <v>1.1856818181818183E-4</v>
      </c>
      <c r="FH94" s="71">
        <f t="shared" si="746"/>
        <v>1.4886024350649349E-3</v>
      </c>
      <c r="FI94" s="71">
        <f t="shared" si="746"/>
        <v>0.15931491536796535</v>
      </c>
      <c r="FJ94" s="71">
        <f t="shared" si="746"/>
        <v>0.20230835454545457</v>
      </c>
      <c r="FK94" s="71">
        <f t="shared" si="746"/>
        <v>5.0989686147186143E-4</v>
      </c>
      <c r="FL94" s="71">
        <f t="shared" si="746"/>
        <v>6.6513067264492749</v>
      </c>
      <c r="FM94" s="71">
        <f t="shared" si="746"/>
        <v>2.338635918614719</v>
      </c>
      <c r="FN94" s="71">
        <f t="shared" si="746"/>
        <v>3.7263229437229438E-3</v>
      </c>
      <c r="FO94" s="71">
        <f t="shared" si="746"/>
        <v>3.0252049242424244E-3</v>
      </c>
      <c r="FP94" s="71">
        <f t="shared" si="746"/>
        <v>7.636620292207792E-3</v>
      </c>
      <c r="FQ94" s="71">
        <f t="shared" si="746"/>
        <v>6.7557521645021656E-5</v>
      </c>
      <c r="FR94" s="72">
        <f t="shared" si="746"/>
        <v>30.901800287422365</v>
      </c>
    </row>
    <row r="95" spans="1:174" x14ac:dyDescent="0.2">
      <c r="A95" s="62" t="str">
        <f t="shared" si="680"/>
        <v>BRIG1</v>
      </c>
      <c r="B95" s="63" t="s">
        <v>70</v>
      </c>
      <c r="C95" s="20"/>
      <c r="D95" s="41"/>
      <c r="E95" s="41"/>
      <c r="F95" s="41"/>
      <c r="G95" s="41"/>
      <c r="H95" s="41"/>
      <c r="I95" s="20"/>
      <c r="J95" s="64">
        <f t="shared" si="681"/>
        <v>13.171075490530306</v>
      </c>
      <c r="K95" s="40"/>
      <c r="L95" s="41"/>
      <c r="M95" s="64">
        <f t="shared" ref="M95:V95" si="747">IF(COUNT(M65:M69)&lt;3,"",AVERAGE(M65:M69))</f>
        <v>37.959176678030296</v>
      </c>
      <c r="N95" s="64">
        <f t="shared" si="747"/>
        <v>25.959176678030307</v>
      </c>
      <c r="O95" s="64">
        <f t="shared" si="747"/>
        <v>11.801141547348482</v>
      </c>
      <c r="P95" s="64">
        <f t="shared" si="747"/>
        <v>3.2198948939393932</v>
      </c>
      <c r="Q95" s="64">
        <f t="shared" si="747"/>
        <v>3.734663066287879</v>
      </c>
      <c r="R95" s="64">
        <f t="shared" si="747"/>
        <v>1.80630625</v>
      </c>
      <c r="S95" s="64">
        <f t="shared" si="747"/>
        <v>0.23976406439393944</v>
      </c>
      <c r="T95" s="64">
        <f t="shared" si="747"/>
        <v>3.2536206249999999</v>
      </c>
      <c r="U95" s="64">
        <f t="shared" si="747"/>
        <v>1.903785185606061</v>
      </c>
      <c r="V95" s="65">
        <f t="shared" si="747"/>
        <v>12</v>
      </c>
      <c r="W95" s="20"/>
      <c r="X95" s="64">
        <f t="shared" si="683"/>
        <v>25.131392050517597</v>
      </c>
      <c r="Y95" s="40"/>
      <c r="Z95" s="41"/>
      <c r="AA95" s="64">
        <f t="shared" ref="AA95:AJ95" si="748">IF(COUNT(AA65:AA69)&lt;3,"",AVERAGE(AA65:AA69))</f>
        <v>130.18625058178054</v>
      </c>
      <c r="AB95" s="64">
        <f t="shared" si="748"/>
        <v>118.18625058178054</v>
      </c>
      <c r="AC95" s="64">
        <f t="shared" si="748"/>
        <v>82.91838306418218</v>
      </c>
      <c r="AD95" s="64">
        <f t="shared" si="748"/>
        <v>12.747385412629402</v>
      </c>
      <c r="AE95" s="64">
        <f t="shared" si="748"/>
        <v>10.310345230641822</v>
      </c>
      <c r="AF95" s="64">
        <f t="shared" si="748"/>
        <v>4.9258268322981369</v>
      </c>
      <c r="AG95" s="64">
        <f t="shared" si="748"/>
        <v>0.66185563478260867</v>
      </c>
      <c r="AH95" s="64">
        <f t="shared" si="748"/>
        <v>5.859099059006212</v>
      </c>
      <c r="AI95" s="64">
        <f t="shared" si="748"/>
        <v>0.76335728530020708</v>
      </c>
      <c r="AJ95" s="65">
        <f t="shared" si="748"/>
        <v>12</v>
      </c>
      <c r="AK95" s="66">
        <f t="shared" si="689"/>
        <v>13.171075490530306</v>
      </c>
      <c r="AL95" s="67">
        <f t="shared" si="690"/>
        <v>1</v>
      </c>
      <c r="AM95" s="67">
        <f t="shared" si="691"/>
        <v>0.31089034536880911</v>
      </c>
      <c r="AN95" s="67">
        <f t="shared" si="692"/>
        <v>8.4825203698450549E-2</v>
      </c>
      <c r="AO95" s="67">
        <f t="shared" si="693"/>
        <v>9.8386303211086157E-2</v>
      </c>
      <c r="AP95" s="67">
        <f t="shared" si="694"/>
        <v>4.7585496000640055E-2</v>
      </c>
      <c r="AQ95" s="67">
        <f t="shared" si="695"/>
        <v>6.3163663012930447E-3</v>
      </c>
      <c r="AR95" s="67">
        <f t="shared" si="696"/>
        <v>8.5713677422384768E-2</v>
      </c>
      <c r="AS95" s="67">
        <f t="shared" si="697"/>
        <v>5.0153489938782533E-2</v>
      </c>
      <c r="AT95" s="68">
        <f t="shared" si="698"/>
        <v>0.31612909051700433</v>
      </c>
      <c r="AU95" s="66">
        <f t="shared" si="699"/>
        <v>25.131392050517597</v>
      </c>
      <c r="AV95" s="67">
        <f t="shared" si="700"/>
        <v>1</v>
      </c>
      <c r="AW95" s="67">
        <f t="shared" si="701"/>
        <v>0.63692120092278426</v>
      </c>
      <c r="AX95" s="67">
        <f t="shared" si="702"/>
        <v>9.7916526174334634E-2</v>
      </c>
      <c r="AY95" s="67">
        <f t="shared" si="703"/>
        <v>7.9196882808795985E-2</v>
      </c>
      <c r="AZ95" s="67">
        <f t="shared" si="704"/>
        <v>3.7836767018678566E-2</v>
      </c>
      <c r="BA95" s="67">
        <f t="shared" si="705"/>
        <v>5.0839134841420405E-3</v>
      </c>
      <c r="BB95" s="67">
        <f t="shared" si="706"/>
        <v>4.5005513507170532E-2</v>
      </c>
      <c r="BC95" s="67">
        <f t="shared" si="707"/>
        <v>5.8635783878012559E-3</v>
      </c>
      <c r="BD95" s="68">
        <f t="shared" si="708"/>
        <v>9.2175632575437191E-2</v>
      </c>
      <c r="BE95" s="66">
        <f t="shared" si="709"/>
        <v>13.171075490530306</v>
      </c>
      <c r="BF95" s="69">
        <f t="shared" si="710"/>
        <v>13.171075490530306</v>
      </c>
      <c r="BG95" s="69">
        <f t="shared" si="711"/>
        <v>4.0947602081296237</v>
      </c>
      <c r="BH95" s="69">
        <f t="shared" si="712"/>
        <v>1.1172391614119026</v>
      </c>
      <c r="BI95" s="69">
        <f t="shared" si="713"/>
        <v>1.29585342682742</v>
      </c>
      <c r="BJ95" s="69">
        <f t="shared" si="714"/>
        <v>0.62675216007875811</v>
      </c>
      <c r="BK95" s="69">
        <f t="shared" si="715"/>
        <v>8.3193337380172386E-2</v>
      </c>
      <c r="BL95" s="69">
        <f t="shared" si="716"/>
        <v>1.128941315901193</v>
      </c>
      <c r="BM95" s="69">
        <f t="shared" si="717"/>
        <v>0.66057540209725696</v>
      </c>
      <c r="BN95" s="70">
        <f t="shared" si="718"/>
        <v>4.1637601159521527</v>
      </c>
      <c r="BO95" s="66">
        <f t="shared" si="719"/>
        <v>25.131392050517597</v>
      </c>
      <c r="BP95" s="69">
        <f t="shared" si="720"/>
        <v>25.131392050517597</v>
      </c>
      <c r="BQ95" s="69">
        <f t="shared" si="721"/>
        <v>16.006716405676983</v>
      </c>
      <c r="BR95" s="69">
        <f t="shared" si="722"/>
        <v>2.4607786075119717</v>
      </c>
      <c r="BS95" s="69">
        <f t="shared" si="723"/>
        <v>1.9903279110467491</v>
      </c>
      <c r="BT95" s="69">
        <f t="shared" si="724"/>
        <v>0.95089062587050488</v>
      </c>
      <c r="BU95" s="69">
        <f t="shared" si="725"/>
        <v>0.12776582292088651</v>
      </c>
      <c r="BV95" s="69">
        <f t="shared" si="726"/>
        <v>1.1310512043835679</v>
      </c>
      <c r="BW95" s="69">
        <f t="shared" si="727"/>
        <v>0.14735988728277527</v>
      </c>
      <c r="BX95" s="70">
        <f t="shared" si="728"/>
        <v>2.316501959757773</v>
      </c>
      <c r="BY95" s="71">
        <f t="shared" ref="BY95:EJ95" si="749">IF(COUNT(BY65:BY69)&lt;3,"",AVERAGE(BY65:BY69))</f>
        <v>8.8770168092105273</v>
      </c>
      <c r="BZ95" s="71">
        <f t="shared" si="749"/>
        <v>3.490073617424243</v>
      </c>
      <c r="CA95" s="71">
        <f t="shared" si="749"/>
        <v>9.0818582313596501</v>
      </c>
      <c r="CB95" s="71">
        <f t="shared" si="749"/>
        <v>3.8080048768939392</v>
      </c>
      <c r="CC95" s="71">
        <f t="shared" si="749"/>
        <v>1.4709579015151515</v>
      </c>
      <c r="CD95" s="71">
        <f t="shared" si="749"/>
        <v>0.38662791856060608</v>
      </c>
      <c r="CE95" s="71">
        <f t="shared" si="749"/>
        <v>1.2241322045454543</v>
      </c>
      <c r="CF95" s="71">
        <f t="shared" si="749"/>
        <v>0.18063062500000002</v>
      </c>
      <c r="CG95" s="71">
        <f t="shared" si="749"/>
        <v>0.23976406439393944</v>
      </c>
      <c r="CH95" s="71">
        <f t="shared" si="749"/>
        <v>5.4227011931818181</v>
      </c>
      <c r="CI95" s="71">
        <f t="shared" si="749"/>
        <v>0.30589125757575764</v>
      </c>
      <c r="CJ95" s="71">
        <f t="shared" si="749"/>
        <v>1.3293736742424242E-2</v>
      </c>
      <c r="CK95" s="71">
        <f t="shared" si="749"/>
        <v>1.5311174242424244E-4</v>
      </c>
      <c r="CL95" s="71">
        <f t="shared" si="749"/>
        <v>1.5670170454545455E-3</v>
      </c>
      <c r="CM95" s="71">
        <f t="shared" si="749"/>
        <v>1.7442369318181817E-2</v>
      </c>
      <c r="CN95" s="71">
        <f t="shared" si="749"/>
        <v>0.33052784090909093</v>
      </c>
      <c r="CO95" s="71">
        <f t="shared" si="749"/>
        <v>4.7883863636363641E-2</v>
      </c>
      <c r="CP95" s="71">
        <f t="shared" si="749"/>
        <v>6.8566287878787881E-4</v>
      </c>
      <c r="CQ95" s="71">
        <f t="shared" si="749"/>
        <v>2.1482007575757576E-3</v>
      </c>
      <c r="CR95" s="71">
        <f t="shared" si="749"/>
        <v>0.16283907196969694</v>
      </c>
      <c r="CS95" s="71">
        <f t="shared" si="749"/>
        <v>0.20630200757575759</v>
      </c>
      <c r="CT95" s="71">
        <f t="shared" si="749"/>
        <v>0.14507804924242423</v>
      </c>
      <c r="CU95" s="71">
        <f t="shared" si="749"/>
        <v>0.19530687499999999</v>
      </c>
      <c r="CV95" s="71">
        <f t="shared" si="749"/>
        <v>0.7116742045454546</v>
      </c>
      <c r="CW95" s="71">
        <f t="shared" si="749"/>
        <v>0.17096085227272728</v>
      </c>
      <c r="CX95" s="71">
        <f t="shared" si="749"/>
        <v>5.5844670454545456E-2</v>
      </c>
      <c r="CY95" s="71">
        <f t="shared" si="749"/>
        <v>9.518560606060607E-5</v>
      </c>
      <c r="CZ95" s="71">
        <f t="shared" si="749"/>
        <v>6.683541666666666E-4</v>
      </c>
      <c r="DA95" s="71">
        <f t="shared" si="749"/>
        <v>1.8324757575757578E-2</v>
      </c>
      <c r="DB95" s="71">
        <f t="shared" si="749"/>
        <v>1.1564886363636365E-3</v>
      </c>
      <c r="DC95" s="71">
        <f t="shared" si="749"/>
        <v>9.8952178030303033E-3</v>
      </c>
      <c r="DD95" s="71">
        <f t="shared" si="749"/>
        <v>4.7242613636363639E-4</v>
      </c>
      <c r="DE95" s="71">
        <f t="shared" si="749"/>
        <v>4.9690719696969705E-4</v>
      </c>
      <c r="DF95" s="71">
        <f t="shared" si="749"/>
        <v>0.30005092803030303</v>
      </c>
      <c r="DG95" s="71">
        <f t="shared" si="749"/>
        <v>6.7774999999999988E-3</v>
      </c>
      <c r="DH95" s="71">
        <f t="shared" si="749"/>
        <v>8.7270833333333341E-4</v>
      </c>
      <c r="DI95" s="71">
        <f t="shared" si="749"/>
        <v>2.2592337121212124E-2</v>
      </c>
      <c r="DJ95" s="71">
        <f t="shared" si="749"/>
        <v>7.9753787878787894E-5</v>
      </c>
      <c r="DK95" s="71">
        <f t="shared" si="749"/>
        <v>2.76280303030303E-4</v>
      </c>
      <c r="DL95" s="71">
        <f t="shared" si="749"/>
        <v>5.3862888257575757E-2</v>
      </c>
      <c r="DM95" s="71">
        <f t="shared" si="749"/>
        <v>0.14539271969696968</v>
      </c>
      <c r="DN95" s="71">
        <f t="shared" si="749"/>
        <v>2.7364583333333331E-4</v>
      </c>
      <c r="DO95" s="71">
        <f t="shared" si="749"/>
        <v>0.94403467803030294</v>
      </c>
      <c r="DP95" s="71">
        <f t="shared" si="749"/>
        <v>0.35703415719696968</v>
      </c>
      <c r="DQ95" s="71">
        <f t="shared" si="749"/>
        <v>1.5430795454545452E-3</v>
      </c>
      <c r="DR95" s="71">
        <f t="shared" si="749"/>
        <v>9.9223863636363637E-4</v>
      </c>
      <c r="DS95" s="71">
        <f t="shared" si="749"/>
        <v>3.0202348484848493E-3</v>
      </c>
      <c r="DT95" s="71">
        <f t="shared" si="749"/>
        <v>7.6268939393939395E-5</v>
      </c>
      <c r="DU95" s="72">
        <f t="shared" si="749"/>
        <v>113.12293438257578</v>
      </c>
      <c r="DV95" s="73">
        <f t="shared" si="749"/>
        <v>23.735968867965369</v>
      </c>
      <c r="DW95" s="71">
        <f t="shared" si="749"/>
        <v>13.929418471861471</v>
      </c>
      <c r="DX95" s="71">
        <f t="shared" si="749"/>
        <v>23.379562809523808</v>
      </c>
      <c r="DY95" s="71">
        <f t="shared" si="749"/>
        <v>13.858523244927536</v>
      </c>
      <c r="DZ95" s="71">
        <f t="shared" si="749"/>
        <v>8.094107491718427</v>
      </c>
      <c r="EA95" s="71">
        <f t="shared" si="749"/>
        <v>1.4311264904761904</v>
      </c>
      <c r="EB95" s="71">
        <f t="shared" si="749"/>
        <v>3.0566718484472055</v>
      </c>
      <c r="EC95" s="71">
        <f t="shared" si="749"/>
        <v>0.49258268322981369</v>
      </c>
      <c r="ED95" s="71">
        <f t="shared" si="749"/>
        <v>0.66185563478260867</v>
      </c>
      <c r="EE95" s="71">
        <f t="shared" si="749"/>
        <v>9.7651650621118016</v>
      </c>
      <c r="EF95" s="71">
        <f t="shared" si="749"/>
        <v>0.12218032795031054</v>
      </c>
      <c r="EG95" s="71">
        <f t="shared" si="749"/>
        <v>3.6672511038961041E-2</v>
      </c>
      <c r="EH95" s="71">
        <f t="shared" si="749"/>
        <v>5.1124458874458878E-4</v>
      </c>
      <c r="EI95" s="71">
        <f t="shared" si="749"/>
        <v>3.4292322510822509E-3</v>
      </c>
      <c r="EJ95" s="71">
        <f t="shared" si="749"/>
        <v>3.1746556277056283E-2</v>
      </c>
      <c r="EK95" s="71">
        <f t="shared" ref="EK95:FR95" si="750">IF(COUNT(EK65:EK69)&lt;3,"",AVERAGE(EK65:EK69))</f>
        <v>0.92878070186335426</v>
      </c>
      <c r="EL95" s="71">
        <f t="shared" si="750"/>
        <v>5.9841078674948242E-2</v>
      </c>
      <c r="EM95" s="71">
        <f t="shared" si="750"/>
        <v>1.5829482401656313E-3</v>
      </c>
      <c r="EN95" s="71">
        <f t="shared" si="750"/>
        <v>9.6270559006211176E-2</v>
      </c>
      <c r="EO95" s="71">
        <f t="shared" si="750"/>
        <v>0.49846818426501038</v>
      </c>
      <c r="EP95" s="71">
        <f t="shared" si="750"/>
        <v>0.28541525672877843</v>
      </c>
      <c r="EQ95" s="71">
        <f t="shared" si="750"/>
        <v>0.36421286335403724</v>
      </c>
      <c r="ER95" s="71">
        <f t="shared" si="750"/>
        <v>0.49193392753623189</v>
      </c>
      <c r="ES95" s="71">
        <f t="shared" si="750"/>
        <v>1.7363007908902695</v>
      </c>
      <c r="ET95" s="71">
        <f t="shared" si="750"/>
        <v>6.6182327122153217E-2</v>
      </c>
      <c r="EU95" s="71">
        <f t="shared" si="750"/>
        <v>0</v>
      </c>
      <c r="EV95" s="71">
        <f t="shared" si="750"/>
        <v>2.0196168831168831E-4</v>
      </c>
      <c r="EW95" s="71">
        <f t="shared" si="750"/>
        <v>1.5366510822510822E-3</v>
      </c>
      <c r="EX95" s="71">
        <f t="shared" si="750"/>
        <v>4.3197521212121212E-2</v>
      </c>
      <c r="EY95" s="71">
        <f t="shared" si="750"/>
        <v>2.3486688311688312E-3</v>
      </c>
      <c r="EZ95" s="71">
        <f t="shared" si="750"/>
        <v>1.2986344588744588E-2</v>
      </c>
      <c r="FA95" s="71">
        <f t="shared" si="750"/>
        <v>1.1026854978354976E-3</v>
      </c>
      <c r="FB95" s="71">
        <f t="shared" si="750"/>
        <v>1.1069002164502165E-3</v>
      </c>
      <c r="FC95" s="71">
        <f t="shared" si="750"/>
        <v>1.1106698530020702</v>
      </c>
      <c r="FD95" s="71">
        <f t="shared" si="750"/>
        <v>1.2983501035196689E-2</v>
      </c>
      <c r="FE95" s="71">
        <f t="shared" si="750"/>
        <v>0</v>
      </c>
      <c r="FF95" s="71">
        <f t="shared" si="750"/>
        <v>4.9645693073593081E-2</v>
      </c>
      <c r="FG95" s="71">
        <f t="shared" si="750"/>
        <v>1.246681818181818E-4</v>
      </c>
      <c r="FH95" s="71">
        <f t="shared" si="750"/>
        <v>1.3780816017316018E-3</v>
      </c>
      <c r="FI95" s="71">
        <f t="shared" si="750"/>
        <v>0.168600982034632</v>
      </c>
      <c r="FJ95" s="71">
        <f t="shared" si="750"/>
        <v>0.23308932121212123</v>
      </c>
      <c r="FK95" s="71">
        <f t="shared" si="750"/>
        <v>5.4053852813852816E-4</v>
      </c>
      <c r="FL95" s="71">
        <f t="shared" si="750"/>
        <v>5.6169674347826088</v>
      </c>
      <c r="FM95" s="71">
        <f t="shared" si="750"/>
        <v>1.9604549186147187</v>
      </c>
      <c r="FN95" s="71">
        <f t="shared" si="750"/>
        <v>3.4963896103896103E-3</v>
      </c>
      <c r="FO95" s="71">
        <f t="shared" si="750"/>
        <v>2.5970924242424247E-3</v>
      </c>
      <c r="FP95" s="71">
        <f t="shared" si="750"/>
        <v>7.9827077922077928E-3</v>
      </c>
      <c r="FQ95" s="71">
        <f t="shared" si="750"/>
        <v>1.0504502164502165E-4</v>
      </c>
      <c r="FR95" s="72">
        <f t="shared" si="750"/>
        <v>33.904546779089031</v>
      </c>
    </row>
    <row r="96" spans="1:174" x14ac:dyDescent="0.2">
      <c r="A96" s="62" t="str">
        <f t="shared" si="680"/>
        <v>BRIG1</v>
      </c>
      <c r="B96" s="63" t="s">
        <v>71</v>
      </c>
      <c r="C96" s="20"/>
      <c r="D96" s="41"/>
      <c r="E96" s="41"/>
      <c r="F96" s="41"/>
      <c r="G96" s="41"/>
      <c r="H96" s="41"/>
      <c r="I96" s="20"/>
      <c r="J96" s="64">
        <f t="shared" si="681"/>
        <v>12.562850126399869</v>
      </c>
      <c r="K96" s="40"/>
      <c r="L96" s="41"/>
      <c r="M96" s="64">
        <f t="shared" ref="M96:V96" si="751">IF(COUNT(M66:M70)&lt;3,"",AVERAGE(M66:M70))</f>
        <v>35.498533835638995</v>
      </c>
      <c r="N96" s="64">
        <f t="shared" si="751"/>
        <v>23.498533835639002</v>
      </c>
      <c r="O96" s="64">
        <f t="shared" si="751"/>
        <v>10.24044072669631</v>
      </c>
      <c r="P96" s="64">
        <f t="shared" si="751"/>
        <v>3.0952508613306979</v>
      </c>
      <c r="Q96" s="64">
        <f t="shared" si="751"/>
        <v>3.5742191695487486</v>
      </c>
      <c r="R96" s="64">
        <f t="shared" si="751"/>
        <v>1.7054823369565217</v>
      </c>
      <c r="S96" s="64">
        <f t="shared" si="751"/>
        <v>0.21445024374176547</v>
      </c>
      <c r="T96" s="64">
        <f t="shared" si="751"/>
        <v>2.9265656793478261</v>
      </c>
      <c r="U96" s="64">
        <f t="shared" si="751"/>
        <v>1.7421242399538868</v>
      </c>
      <c r="V96" s="65">
        <f t="shared" si="751"/>
        <v>12</v>
      </c>
      <c r="W96" s="20"/>
      <c r="X96" s="64">
        <f t="shared" si="683"/>
        <v>24.076765213043476</v>
      </c>
      <c r="Y96" s="40"/>
      <c r="Z96" s="41"/>
      <c r="AA96" s="64">
        <f t="shared" ref="AA96:AJ96" si="752">IF(COUNT(AA66:AA70)&lt;3,"",AVERAGE(AA66:AA70))</f>
        <v>116.42960591304347</v>
      </c>
      <c r="AB96" s="64">
        <f t="shared" si="752"/>
        <v>104.42960591304349</v>
      </c>
      <c r="AC96" s="64">
        <f t="shared" si="752"/>
        <v>69.61830173913043</v>
      </c>
      <c r="AD96" s="64">
        <f t="shared" si="752"/>
        <v>13.678130143478263</v>
      </c>
      <c r="AE96" s="64">
        <f t="shared" si="752"/>
        <v>9.8893198217391305</v>
      </c>
      <c r="AF96" s="64">
        <f t="shared" si="752"/>
        <v>4.4815830434782606</v>
      </c>
      <c r="AG96" s="64">
        <f t="shared" si="752"/>
        <v>0.57497106956521749</v>
      </c>
      <c r="AH96" s="64">
        <f t="shared" si="752"/>
        <v>5.3704989347826091</v>
      </c>
      <c r="AI96" s="64">
        <f t="shared" si="752"/>
        <v>0.81680207826086948</v>
      </c>
      <c r="AJ96" s="65">
        <f t="shared" si="752"/>
        <v>12</v>
      </c>
      <c r="AK96" s="66">
        <f t="shared" si="689"/>
        <v>12.562850126399869</v>
      </c>
      <c r="AL96" s="67">
        <f t="shared" si="690"/>
        <v>1</v>
      </c>
      <c r="AM96" s="67">
        <f t="shared" si="691"/>
        <v>0.28847503319743728</v>
      </c>
      <c r="AN96" s="67">
        <f t="shared" si="692"/>
        <v>8.719376624572589E-2</v>
      </c>
      <c r="AO96" s="67">
        <f t="shared" si="693"/>
        <v>0.1006863885167107</v>
      </c>
      <c r="AP96" s="67">
        <f t="shared" si="694"/>
        <v>4.8043740196511753E-2</v>
      </c>
      <c r="AQ96" s="67">
        <f t="shared" si="695"/>
        <v>6.0411014363209187E-3</v>
      </c>
      <c r="AR96" s="67">
        <f t="shared" si="696"/>
        <v>8.2441874723560571E-2</v>
      </c>
      <c r="AS96" s="67">
        <f t="shared" si="697"/>
        <v>4.907594910877331E-2</v>
      </c>
      <c r="AT96" s="68">
        <f t="shared" si="698"/>
        <v>0.33804213029081553</v>
      </c>
      <c r="AU96" s="66">
        <f t="shared" si="699"/>
        <v>24.076765213043476</v>
      </c>
      <c r="AV96" s="67">
        <f t="shared" si="700"/>
        <v>1</v>
      </c>
      <c r="AW96" s="67">
        <f t="shared" si="701"/>
        <v>0.59794329108290123</v>
      </c>
      <c r="AX96" s="67">
        <f t="shared" si="702"/>
        <v>0.11747982857293102</v>
      </c>
      <c r="AY96" s="67">
        <f t="shared" si="703"/>
        <v>8.4938188566274636E-2</v>
      </c>
      <c r="AZ96" s="67">
        <f t="shared" si="704"/>
        <v>3.8491782294834631E-2</v>
      </c>
      <c r="BA96" s="67">
        <f t="shared" si="705"/>
        <v>4.9383579464714489E-3</v>
      </c>
      <c r="BB96" s="67">
        <f t="shared" si="706"/>
        <v>4.6126574874724012E-2</v>
      </c>
      <c r="BC96" s="67">
        <f t="shared" si="707"/>
        <v>7.0154156398236512E-3</v>
      </c>
      <c r="BD96" s="68">
        <f t="shared" si="708"/>
        <v>0.10306656890140392</v>
      </c>
      <c r="BE96" s="66">
        <f t="shared" si="709"/>
        <v>12.562850126399869</v>
      </c>
      <c r="BF96" s="69">
        <f t="shared" si="710"/>
        <v>12.562850126399869</v>
      </c>
      <c r="BG96" s="69">
        <f t="shared" si="711"/>
        <v>3.6240686072676316</v>
      </c>
      <c r="BH96" s="69">
        <f t="shared" si="712"/>
        <v>1.0954022173013982</v>
      </c>
      <c r="BI96" s="69">
        <f t="shared" si="713"/>
        <v>1.2649080087039055</v>
      </c>
      <c r="BJ96" s="69">
        <f t="shared" si="714"/>
        <v>0.60356630760047014</v>
      </c>
      <c r="BK96" s="69">
        <f t="shared" si="715"/>
        <v>7.5893451942878692E-2</v>
      </c>
      <c r="BL96" s="69">
        <f t="shared" si="716"/>
        <v>1.0357049162915251</v>
      </c>
      <c r="BM96" s="69">
        <f t="shared" si="717"/>
        <v>0.61653379346434634</v>
      </c>
      <c r="BN96" s="70">
        <f t="shared" si="718"/>
        <v>4.2467726192524529</v>
      </c>
      <c r="BO96" s="66">
        <f t="shared" si="719"/>
        <v>24.076765213043476</v>
      </c>
      <c r="BP96" s="69">
        <f t="shared" si="720"/>
        <v>24.076765213043476</v>
      </c>
      <c r="BQ96" s="69">
        <f t="shared" si="721"/>
        <v>14.396540230117525</v>
      </c>
      <c r="BR96" s="69">
        <f t="shared" si="722"/>
        <v>2.8285342498190564</v>
      </c>
      <c r="BS96" s="69">
        <f t="shared" si="723"/>
        <v>2.0450368237314085</v>
      </c>
      <c r="BT96" s="69">
        <f t="shared" si="724"/>
        <v>0.92675760494431725</v>
      </c>
      <c r="BU96" s="69">
        <f t="shared" si="725"/>
        <v>0.1188996848151606</v>
      </c>
      <c r="BV96" s="69">
        <f t="shared" si="726"/>
        <v>1.1105787133406004</v>
      </c>
      <c r="BW96" s="69">
        <f t="shared" si="727"/>
        <v>0.16890851523194722</v>
      </c>
      <c r="BX96" s="70">
        <f t="shared" si="728"/>
        <v>2.4815095807530705</v>
      </c>
      <c r="BY96" s="71">
        <f t="shared" ref="BY96:EJ96" si="753">IF(COUNT(BY66:BY70)&lt;3,"",AVERAGE(BY66:BY70))</f>
        <v>8.1000200157322659</v>
      </c>
      <c r="BZ96" s="71">
        <f t="shared" si="753"/>
        <v>3.2581684000329387</v>
      </c>
      <c r="CA96" s="71">
        <f t="shared" si="753"/>
        <v>8.2936504107074764</v>
      </c>
      <c r="CB96" s="71">
        <f t="shared" si="753"/>
        <v>3.5089669149374174</v>
      </c>
      <c r="CC96" s="71">
        <f t="shared" si="753"/>
        <v>1.2934266732542818</v>
      </c>
      <c r="CD96" s="71">
        <f t="shared" si="753"/>
        <v>0.37204143486495389</v>
      </c>
      <c r="CE96" s="71">
        <f t="shared" si="753"/>
        <v>1.1760982262845849</v>
      </c>
      <c r="CF96" s="71">
        <f t="shared" si="753"/>
        <v>0.1705482336956522</v>
      </c>
      <c r="CG96" s="71">
        <f t="shared" si="753"/>
        <v>0.21445024374176547</v>
      </c>
      <c r="CH96" s="71">
        <f t="shared" si="753"/>
        <v>4.8776096170948611</v>
      </c>
      <c r="CI96" s="71">
        <f t="shared" si="753"/>
        <v>0.28240157279314887</v>
      </c>
      <c r="CJ96" s="71">
        <f t="shared" si="753"/>
        <v>1.2530372611989459E-2</v>
      </c>
      <c r="CK96" s="71">
        <f t="shared" si="753"/>
        <v>1.5455739459815547E-4</v>
      </c>
      <c r="CL96" s="71">
        <f t="shared" si="753"/>
        <v>1.4224790019762845E-3</v>
      </c>
      <c r="CM96" s="71">
        <f t="shared" si="753"/>
        <v>1.5940287796442687E-2</v>
      </c>
      <c r="CN96" s="71">
        <f t="shared" si="753"/>
        <v>0.3081104496047431</v>
      </c>
      <c r="CO96" s="71">
        <f t="shared" si="753"/>
        <v>4.5643972332015809E-2</v>
      </c>
      <c r="CP96" s="71">
        <f t="shared" si="753"/>
        <v>3.4713027009222665E-4</v>
      </c>
      <c r="CQ96" s="71">
        <f t="shared" si="753"/>
        <v>2.2943964097496706E-3</v>
      </c>
      <c r="CR96" s="71">
        <f t="shared" si="753"/>
        <v>0.14944320240447956</v>
      </c>
      <c r="CS96" s="71">
        <f t="shared" si="753"/>
        <v>0.197582279314888</v>
      </c>
      <c r="CT96" s="71">
        <f t="shared" si="753"/>
        <v>0.14528033185111988</v>
      </c>
      <c r="CU96" s="71">
        <f t="shared" si="753"/>
        <v>0.18173845108695652</v>
      </c>
      <c r="CV96" s="71">
        <f t="shared" si="753"/>
        <v>0.67633866106719376</v>
      </c>
      <c r="CW96" s="71">
        <f t="shared" si="753"/>
        <v>0.15864134140316205</v>
      </c>
      <c r="CX96" s="71">
        <f t="shared" si="753"/>
        <v>4.2104491106719363E-2</v>
      </c>
      <c r="CY96" s="71">
        <f t="shared" si="753"/>
        <v>1.0027256258234519E-4</v>
      </c>
      <c r="CZ96" s="71">
        <f t="shared" si="753"/>
        <v>7.0181612318840584E-4</v>
      </c>
      <c r="DA96" s="71">
        <f t="shared" si="753"/>
        <v>1.7634235836627141E-2</v>
      </c>
      <c r="DB96" s="71">
        <f t="shared" si="753"/>
        <v>1.0534832015810277E-3</v>
      </c>
      <c r="DC96" s="71">
        <f t="shared" si="753"/>
        <v>9.9688862812911724E-3</v>
      </c>
      <c r="DD96" s="71">
        <f t="shared" si="753"/>
        <v>4.6086091897233204E-4</v>
      </c>
      <c r="DE96" s="71">
        <f t="shared" si="753"/>
        <v>4.137224143610014E-4</v>
      </c>
      <c r="DF96" s="71">
        <f t="shared" si="753"/>
        <v>0.28874348237812913</v>
      </c>
      <c r="DG96" s="71">
        <f t="shared" si="753"/>
        <v>7.6086956521739116E-3</v>
      </c>
      <c r="DH96" s="71">
        <f t="shared" si="753"/>
        <v>1.1007518115942029E-3</v>
      </c>
      <c r="DI96" s="71">
        <f t="shared" si="753"/>
        <v>2.1330125164690385E-2</v>
      </c>
      <c r="DJ96" s="71">
        <f t="shared" si="753"/>
        <v>6.3476613965744415E-5</v>
      </c>
      <c r="DK96" s="71">
        <f t="shared" si="753"/>
        <v>2.3536725955204218E-4</v>
      </c>
      <c r="DL96" s="71">
        <f t="shared" si="753"/>
        <v>4.6259953474967058E-2</v>
      </c>
      <c r="DM96" s="71">
        <f t="shared" si="753"/>
        <v>0.12512294795783924</v>
      </c>
      <c r="DN96" s="71">
        <f t="shared" si="753"/>
        <v>2.5090126811594203E-4</v>
      </c>
      <c r="DO96" s="71">
        <f t="shared" si="753"/>
        <v>0.86693424324769441</v>
      </c>
      <c r="DP96" s="71">
        <f t="shared" si="753"/>
        <v>0.31399627676218711</v>
      </c>
      <c r="DQ96" s="71">
        <f t="shared" si="753"/>
        <v>1.3874925889328061E-3</v>
      </c>
      <c r="DR96" s="71">
        <f t="shared" si="753"/>
        <v>9.704668972332017E-4</v>
      </c>
      <c r="DS96" s="71">
        <f t="shared" si="753"/>
        <v>3.0561478919631101E-3</v>
      </c>
      <c r="DT96" s="71">
        <f t="shared" si="753"/>
        <v>1.2632328722002634E-4</v>
      </c>
      <c r="DU96" s="72">
        <f t="shared" si="753"/>
        <v>119.78555869235838</v>
      </c>
      <c r="DV96" s="73">
        <f t="shared" si="753"/>
        <v>22.075892729249013</v>
      </c>
      <c r="DW96" s="71">
        <f t="shared" si="753"/>
        <v>13.083675873517786</v>
      </c>
      <c r="DX96" s="71">
        <f t="shared" si="753"/>
        <v>21.615817835403725</v>
      </c>
      <c r="DY96" s="71">
        <f t="shared" si="753"/>
        <v>12.580289186956522</v>
      </c>
      <c r="DZ96" s="71">
        <f t="shared" si="753"/>
        <v>6.9479966739130443</v>
      </c>
      <c r="EA96" s="71">
        <f t="shared" si="753"/>
        <v>1.5307579086956524</v>
      </c>
      <c r="EB96" s="71">
        <f t="shared" si="753"/>
        <v>2.9479579043478257</v>
      </c>
      <c r="EC96" s="71">
        <f t="shared" si="753"/>
        <v>0.44815830434782605</v>
      </c>
      <c r="ED96" s="71">
        <f t="shared" si="753"/>
        <v>0.57497106956521749</v>
      </c>
      <c r="EE96" s="71">
        <f t="shared" si="753"/>
        <v>8.9508315217391292</v>
      </c>
      <c r="EF96" s="71">
        <f t="shared" si="753"/>
        <v>0.13044784347826086</v>
      </c>
      <c r="EG96" s="71">
        <f t="shared" si="753"/>
        <v>3.4546237747035573E-2</v>
      </c>
      <c r="EH96" s="71">
        <f t="shared" si="753"/>
        <v>4.9755928853754939E-4</v>
      </c>
      <c r="EI96" s="71">
        <f t="shared" si="753"/>
        <v>3.3815096837944664E-3</v>
      </c>
      <c r="EJ96" s="71">
        <f t="shared" si="753"/>
        <v>2.8494905138339924E-2</v>
      </c>
      <c r="EK96" s="71">
        <f t="shared" ref="EK96:FR96" si="754">IF(COUNT(EK66:EK70)&lt;3,"",AVERAGE(EK66:EK70))</f>
        <v>0.87099452173913039</v>
      </c>
      <c r="EL96" s="71">
        <f t="shared" si="754"/>
        <v>5.1031347826086967E-2</v>
      </c>
      <c r="EM96" s="71">
        <f t="shared" si="754"/>
        <v>6.427826086956522E-4</v>
      </c>
      <c r="EN96" s="71">
        <f t="shared" si="754"/>
        <v>6.8933913043478262E-2</v>
      </c>
      <c r="EO96" s="71">
        <f t="shared" si="754"/>
        <v>0.46408795652173918</v>
      </c>
      <c r="EP96" s="71">
        <f t="shared" si="754"/>
        <v>0.30457669565217388</v>
      </c>
      <c r="EQ96" s="71">
        <f t="shared" si="754"/>
        <v>0.36127621739130433</v>
      </c>
      <c r="ER96" s="71">
        <f t="shared" si="754"/>
        <v>0.47034008695652174</v>
      </c>
      <c r="ES96" s="71">
        <f t="shared" si="754"/>
        <v>1.6692148695652176</v>
      </c>
      <c r="ET96" s="71">
        <f t="shared" si="754"/>
        <v>7.0775391304347818E-2</v>
      </c>
      <c r="EU96" s="71">
        <f t="shared" si="754"/>
        <v>1.2048913043478263E-3</v>
      </c>
      <c r="EV96" s="71">
        <f t="shared" si="754"/>
        <v>2.306262845849802E-4</v>
      </c>
      <c r="EW96" s="71">
        <f t="shared" si="754"/>
        <v>1.5058229249011856E-3</v>
      </c>
      <c r="EX96" s="71">
        <f t="shared" si="754"/>
        <v>3.9730528458498025E-2</v>
      </c>
      <c r="EY96" s="71">
        <f t="shared" si="754"/>
        <v>2.3332806324110672E-3</v>
      </c>
      <c r="EZ96" s="71">
        <f t="shared" si="754"/>
        <v>1.3770811462450593E-2</v>
      </c>
      <c r="FA96" s="71">
        <f t="shared" si="754"/>
        <v>1.1258480237154149E-3</v>
      </c>
      <c r="FB96" s="71">
        <f t="shared" si="754"/>
        <v>9.4869110671936749E-4</v>
      </c>
      <c r="FC96" s="71">
        <f t="shared" si="754"/>
        <v>1.1879036521739128</v>
      </c>
      <c r="FD96" s="71">
        <f t="shared" si="754"/>
        <v>1.3771130434782609E-2</v>
      </c>
      <c r="FE96" s="71">
        <f t="shared" si="754"/>
        <v>6.7152173913043471E-4</v>
      </c>
      <c r="FF96" s="71">
        <f t="shared" si="754"/>
        <v>4.6759797628458499E-2</v>
      </c>
      <c r="FG96" s="71">
        <f t="shared" si="754"/>
        <v>1.2477687747035573E-4</v>
      </c>
      <c r="FH96" s="71">
        <f t="shared" si="754"/>
        <v>1.2761820158102768E-3</v>
      </c>
      <c r="FI96" s="71">
        <f t="shared" si="754"/>
        <v>0.14154755553359682</v>
      </c>
      <c r="FJ96" s="71">
        <f t="shared" si="754"/>
        <v>0.19177113280632413</v>
      </c>
      <c r="FK96" s="71">
        <f t="shared" si="754"/>
        <v>5.1159960474308304E-4</v>
      </c>
      <c r="FL96" s="71">
        <f t="shared" si="754"/>
        <v>5.0324380869565219</v>
      </c>
      <c r="FM96" s="71">
        <f t="shared" si="754"/>
        <v>1.6826099134387351</v>
      </c>
      <c r="FN96" s="71">
        <f t="shared" si="754"/>
        <v>3.0596660079051383E-3</v>
      </c>
      <c r="FO96" s="71">
        <f t="shared" si="754"/>
        <v>2.4225634387351779E-3</v>
      </c>
      <c r="FP96" s="71">
        <f t="shared" si="754"/>
        <v>7.7819624505928858E-3</v>
      </c>
      <c r="FQ96" s="71">
        <f t="shared" si="754"/>
        <v>2.1678932806324107E-4</v>
      </c>
      <c r="FR96" s="72">
        <f t="shared" si="754"/>
        <v>37.512012969565227</v>
      </c>
    </row>
    <row r="97" spans="1:174" x14ac:dyDescent="0.2">
      <c r="A97" s="62" t="str">
        <f t="shared" si="680"/>
        <v>BRIG1</v>
      </c>
      <c r="B97" s="63" t="s">
        <v>72</v>
      </c>
      <c r="C97" s="20"/>
      <c r="D97" s="41"/>
      <c r="E97" s="41"/>
      <c r="F97" s="41"/>
      <c r="G97" s="41"/>
      <c r="H97" s="41"/>
      <c r="I97" s="20"/>
      <c r="J97" s="64">
        <f t="shared" si="681"/>
        <v>12.360201761775365</v>
      </c>
      <c r="K97" s="40"/>
      <c r="L97" s="41"/>
      <c r="M97" s="64">
        <f t="shared" ref="M97:V97" si="755">IF(COUNT(M67:M71)&lt;3,"",AVERAGE(M67:M71))</f>
        <v>34.775879057971011</v>
      </c>
      <c r="N97" s="64">
        <f t="shared" si="755"/>
        <v>22.775879057971018</v>
      </c>
      <c r="O97" s="64">
        <f t="shared" si="755"/>
        <v>9.5329743976449262</v>
      </c>
      <c r="P97" s="64">
        <f t="shared" si="755"/>
        <v>3.0238318840579708</v>
      </c>
      <c r="Q97" s="64">
        <f t="shared" si="755"/>
        <v>3.5889343523550732</v>
      </c>
      <c r="R97" s="64">
        <f t="shared" si="755"/>
        <v>1.6431508152173915</v>
      </c>
      <c r="S97" s="64">
        <f t="shared" si="755"/>
        <v>0.19840090579710146</v>
      </c>
      <c r="T97" s="64">
        <f t="shared" si="755"/>
        <v>3.1594825271739131</v>
      </c>
      <c r="U97" s="64">
        <f t="shared" si="755"/>
        <v>1.6291050452898552</v>
      </c>
      <c r="V97" s="65">
        <f t="shared" si="755"/>
        <v>12</v>
      </c>
      <c r="W97" s="20"/>
      <c r="X97" s="64">
        <f t="shared" si="683"/>
        <v>22.788798301811592</v>
      </c>
      <c r="Y97" s="40"/>
      <c r="Z97" s="41"/>
      <c r="AA97" s="64">
        <f t="shared" ref="AA97:AJ97" si="756">IF(COUNT(AA67:AA71)&lt;3,"",AVERAGE(AA67:AA71))</f>
        <v>101.69097883423913</v>
      </c>
      <c r="AB97" s="64">
        <f t="shared" si="756"/>
        <v>89.690978834239132</v>
      </c>
      <c r="AC97" s="64">
        <f t="shared" si="756"/>
        <v>53.386528392210153</v>
      </c>
      <c r="AD97" s="64">
        <f t="shared" si="756"/>
        <v>15.458512738586958</v>
      </c>
      <c r="AE97" s="64">
        <f t="shared" si="756"/>
        <v>9.667854260144928</v>
      </c>
      <c r="AF97" s="64">
        <f t="shared" si="756"/>
        <v>4.2776360326086955</v>
      </c>
      <c r="AG97" s="64">
        <f t="shared" si="756"/>
        <v>0.50462396811594201</v>
      </c>
      <c r="AH97" s="64">
        <f t="shared" si="756"/>
        <v>5.6228004293478273</v>
      </c>
      <c r="AI97" s="64">
        <f t="shared" si="756"/>
        <v>0.77302337807971</v>
      </c>
      <c r="AJ97" s="65">
        <f t="shared" si="756"/>
        <v>12</v>
      </c>
      <c r="AK97" s="66">
        <f t="shared" si="689"/>
        <v>12.360201761775365</v>
      </c>
      <c r="AL97" s="67">
        <f t="shared" si="690"/>
        <v>1</v>
      </c>
      <c r="AM97" s="67">
        <f t="shared" si="691"/>
        <v>0.27412605104111276</v>
      </c>
      <c r="AN97" s="67">
        <f t="shared" si="692"/>
        <v>8.6951989884059472E-2</v>
      </c>
      <c r="AO97" s="67">
        <f t="shared" si="693"/>
        <v>0.10320182981923645</v>
      </c>
      <c r="AP97" s="67">
        <f t="shared" si="694"/>
        <v>4.7249727676999247E-2</v>
      </c>
      <c r="AQ97" s="67">
        <f t="shared" si="695"/>
        <v>5.7051298535507706E-3</v>
      </c>
      <c r="AR97" s="67">
        <f t="shared" si="696"/>
        <v>9.0852700571769598E-2</v>
      </c>
      <c r="AS97" s="67">
        <f t="shared" si="697"/>
        <v>4.6845833647343751E-2</v>
      </c>
      <c r="AT97" s="68">
        <f t="shared" si="698"/>
        <v>0.3450667625107659</v>
      </c>
      <c r="AU97" s="66">
        <f t="shared" si="699"/>
        <v>22.788798301811592</v>
      </c>
      <c r="AV97" s="67">
        <f t="shared" si="700"/>
        <v>1</v>
      </c>
      <c r="AW97" s="67">
        <f t="shared" si="701"/>
        <v>0.5249878504880221</v>
      </c>
      <c r="AX97" s="67">
        <f t="shared" si="702"/>
        <v>0.15201459279672219</v>
      </c>
      <c r="AY97" s="67">
        <f t="shared" si="703"/>
        <v>9.5070913575371965E-2</v>
      </c>
      <c r="AZ97" s="67">
        <f t="shared" si="704"/>
        <v>4.2065049246712775E-2</v>
      </c>
      <c r="BA97" s="67">
        <f t="shared" si="705"/>
        <v>4.9623277689017208E-3</v>
      </c>
      <c r="BB97" s="67">
        <f t="shared" si="706"/>
        <v>5.5293011177650724E-2</v>
      </c>
      <c r="BC97" s="67">
        <f t="shared" si="707"/>
        <v>7.6016907983526526E-3</v>
      </c>
      <c r="BD97" s="68">
        <f t="shared" si="708"/>
        <v>0.11800456773614638</v>
      </c>
      <c r="BE97" s="66">
        <f t="shared" si="709"/>
        <v>12.360201761775365</v>
      </c>
      <c r="BF97" s="69">
        <f t="shared" si="710"/>
        <v>12.360201761775365</v>
      </c>
      <c r="BG97" s="69">
        <f t="shared" si="711"/>
        <v>3.3882532990268857</v>
      </c>
      <c r="BH97" s="69">
        <f t="shared" si="712"/>
        <v>1.0747441385548255</v>
      </c>
      <c r="BI97" s="69">
        <f t="shared" si="713"/>
        <v>1.2755954387501678</v>
      </c>
      <c r="BJ97" s="69">
        <f t="shared" si="714"/>
        <v>0.58401616727665229</v>
      </c>
      <c r="BK97" s="69">
        <f t="shared" si="715"/>
        <v>7.0516556067015457E-2</v>
      </c>
      <c r="BL97" s="69">
        <f t="shared" si="716"/>
        <v>1.1229577096692362</v>
      </c>
      <c r="BM97" s="69">
        <f t="shared" si="717"/>
        <v>0.57902395557973385</v>
      </c>
      <c r="BN97" s="70">
        <f t="shared" si="718"/>
        <v>4.2650948059156901</v>
      </c>
      <c r="BO97" s="66">
        <f t="shared" si="719"/>
        <v>22.788798301811592</v>
      </c>
      <c r="BP97" s="69">
        <f t="shared" si="720"/>
        <v>22.788798301811592</v>
      </c>
      <c r="BQ97" s="69">
        <f t="shared" si="721"/>
        <v>11.963842235673157</v>
      </c>
      <c r="BR97" s="69">
        <f t="shared" si="722"/>
        <v>3.4642298941765235</v>
      </c>
      <c r="BS97" s="69">
        <f t="shared" si="723"/>
        <v>2.1665518738381135</v>
      </c>
      <c r="BT97" s="69">
        <f t="shared" si="724"/>
        <v>0.95861192283910912</v>
      </c>
      <c r="BU97" s="69">
        <f t="shared" si="725"/>
        <v>0.11308548663298004</v>
      </c>
      <c r="BV97" s="69">
        <f t="shared" si="726"/>
        <v>1.2600612792272963</v>
      </c>
      <c r="BW97" s="69">
        <f t="shared" si="727"/>
        <v>0.17323339835639573</v>
      </c>
      <c r="BX97" s="70">
        <f t="shared" si="728"/>
        <v>2.6891822928315037</v>
      </c>
      <c r="BY97" s="71">
        <f t="shared" ref="BY97:EJ97" si="757">IF(COUNT(BY67:BY71)&lt;3,"",AVERAGE(BY67:BY71))</f>
        <v>8.4587245923913041</v>
      </c>
      <c r="BZ97" s="71">
        <f t="shared" si="757"/>
        <v>3.1904943387681164</v>
      </c>
      <c r="CA97" s="71">
        <f t="shared" si="757"/>
        <v>8.5956048958333344</v>
      </c>
      <c r="CB97" s="71">
        <f t="shared" si="757"/>
        <v>3.3834993704710139</v>
      </c>
      <c r="CC97" s="71">
        <f t="shared" si="757"/>
        <v>1.2132982246376811</v>
      </c>
      <c r="CD97" s="71">
        <f t="shared" si="757"/>
        <v>0.36450742300724637</v>
      </c>
      <c r="CE97" s="71">
        <f t="shared" si="757"/>
        <v>1.1802334239130434</v>
      </c>
      <c r="CF97" s="71">
        <f t="shared" si="757"/>
        <v>0.16431508152173915</v>
      </c>
      <c r="CG97" s="71">
        <f t="shared" si="757"/>
        <v>0.19840090579710146</v>
      </c>
      <c r="CH97" s="71">
        <f t="shared" si="757"/>
        <v>5.2658042119565218</v>
      </c>
      <c r="CI97" s="71">
        <f t="shared" si="757"/>
        <v>0.26274422101449274</v>
      </c>
      <c r="CJ97" s="71">
        <f t="shared" si="757"/>
        <v>1.3768564311594201E-2</v>
      </c>
      <c r="CK97" s="71">
        <f t="shared" si="757"/>
        <v>1.5350996376811596E-4</v>
      </c>
      <c r="CL97" s="71">
        <f t="shared" si="757"/>
        <v>1.3120788043478261E-3</v>
      </c>
      <c r="CM97" s="71">
        <f t="shared" si="757"/>
        <v>1.5277649456521738E-2</v>
      </c>
      <c r="CN97" s="71">
        <f t="shared" si="757"/>
        <v>0.29364701086956518</v>
      </c>
      <c r="CO97" s="71">
        <f t="shared" si="757"/>
        <v>4.3781521739130427E-2</v>
      </c>
      <c r="CP97" s="71">
        <f t="shared" si="757"/>
        <v>1.3319746376811594E-4</v>
      </c>
      <c r="CQ97" s="71">
        <f t="shared" si="757"/>
        <v>-8.9868659420289858E-4</v>
      </c>
      <c r="CR97" s="71">
        <f t="shared" si="757"/>
        <v>0.14269433876811594</v>
      </c>
      <c r="CS97" s="71">
        <f t="shared" si="757"/>
        <v>0.20133188405797103</v>
      </c>
      <c r="CT97" s="71">
        <f t="shared" si="757"/>
        <v>0.14912667572463767</v>
      </c>
      <c r="CU97" s="71">
        <f t="shared" si="757"/>
        <v>0.17291019021739132</v>
      </c>
      <c r="CV97" s="71">
        <f t="shared" si="757"/>
        <v>0.66516440217391315</v>
      </c>
      <c r="CW97" s="71">
        <f t="shared" si="757"/>
        <v>0.14772241847826087</v>
      </c>
      <c r="CX97" s="71">
        <f t="shared" si="757"/>
        <v>3.6309728260869562E-2</v>
      </c>
      <c r="CY97" s="71">
        <f t="shared" si="757"/>
        <v>1.1352355072463769E-4</v>
      </c>
      <c r="CZ97" s="71">
        <f t="shared" si="757"/>
        <v>6.8399003623188413E-4</v>
      </c>
      <c r="DA97" s="71">
        <f t="shared" si="757"/>
        <v>1.7553242753623188E-2</v>
      </c>
      <c r="DB97" s="71">
        <f t="shared" si="757"/>
        <v>9.1092391304347829E-4</v>
      </c>
      <c r="DC97" s="71">
        <f t="shared" si="757"/>
        <v>1.1813174818840578E-2</v>
      </c>
      <c r="DD97" s="71">
        <f t="shared" si="757"/>
        <v>4.6254076086956521E-4</v>
      </c>
      <c r="DE97" s="71">
        <f t="shared" si="757"/>
        <v>3.4975996376811598E-4</v>
      </c>
      <c r="DF97" s="71">
        <f t="shared" si="757"/>
        <v>0.28277332427536234</v>
      </c>
      <c r="DG97" s="71">
        <f t="shared" si="757"/>
        <v>9.0994565217391299E-3</v>
      </c>
      <c r="DH97" s="71">
        <f t="shared" si="757"/>
        <v>1.2317300724637682E-3</v>
      </c>
      <c r="DI97" s="71">
        <f t="shared" si="757"/>
        <v>2.1040307971014496E-2</v>
      </c>
      <c r="DJ97" s="71">
        <f t="shared" si="757"/>
        <v>4.007246376811595E-5</v>
      </c>
      <c r="DK97" s="71">
        <f t="shared" si="757"/>
        <v>1.9715579710144929E-4</v>
      </c>
      <c r="DL97" s="71">
        <f t="shared" si="757"/>
        <v>3.9395076992753623E-2</v>
      </c>
      <c r="DM97" s="71">
        <f t="shared" si="757"/>
        <v>0.11871224637681159</v>
      </c>
      <c r="DN97" s="71">
        <f t="shared" si="757"/>
        <v>2.1791213768115943E-4</v>
      </c>
      <c r="DO97" s="71">
        <f t="shared" si="757"/>
        <v>0.82628093297101446</v>
      </c>
      <c r="DP97" s="71">
        <f t="shared" si="757"/>
        <v>0.29441486865942029</v>
      </c>
      <c r="DQ97" s="71">
        <f t="shared" si="757"/>
        <v>1.3135597826086955E-3</v>
      </c>
      <c r="DR97" s="71">
        <f t="shared" si="757"/>
        <v>8.5252717391304364E-4</v>
      </c>
      <c r="DS97" s="71">
        <f t="shared" si="757"/>
        <v>2.8159601449275363E-3</v>
      </c>
      <c r="DT97" s="71">
        <f t="shared" si="757"/>
        <v>8.6422101449275365E-5</v>
      </c>
      <c r="DU97" s="72">
        <f t="shared" si="757"/>
        <v>122.28682748188407</v>
      </c>
      <c r="DV97" s="73">
        <f t="shared" si="757"/>
        <v>20.926633164855076</v>
      </c>
      <c r="DW97" s="71">
        <f t="shared" si="757"/>
        <v>11.550250115942029</v>
      </c>
      <c r="DX97" s="71">
        <f t="shared" si="757"/>
        <v>20.473824249094204</v>
      </c>
      <c r="DY97" s="71">
        <f t="shared" si="757"/>
        <v>11.251162792028985</v>
      </c>
      <c r="DZ97" s="71">
        <f t="shared" si="757"/>
        <v>5.5643299619565223</v>
      </c>
      <c r="EA97" s="71">
        <f t="shared" si="757"/>
        <v>1.7324956170289856</v>
      </c>
      <c r="EB97" s="71">
        <f t="shared" si="757"/>
        <v>2.897326138043478</v>
      </c>
      <c r="EC97" s="71">
        <f t="shared" si="757"/>
        <v>0.42776360326086954</v>
      </c>
      <c r="ED97" s="71">
        <f t="shared" si="757"/>
        <v>0.50462396811594201</v>
      </c>
      <c r="EE97" s="71">
        <f t="shared" si="757"/>
        <v>9.3713340489130434</v>
      </c>
      <c r="EF97" s="71">
        <f t="shared" si="757"/>
        <v>0.12462401195652174</v>
      </c>
      <c r="EG97" s="71">
        <f t="shared" si="757"/>
        <v>3.7968273731884057E-2</v>
      </c>
      <c r="EH97" s="71">
        <f t="shared" si="757"/>
        <v>5.4525815217391308E-4</v>
      </c>
      <c r="EI97" s="71">
        <f t="shared" si="757"/>
        <v>3.2573619565217393E-3</v>
      </c>
      <c r="EJ97" s="71">
        <f t="shared" si="757"/>
        <v>2.6610899456521737E-2</v>
      </c>
      <c r="EK97" s="71">
        <f t="shared" ref="EK97:FR97" si="758">IF(COUNT(EK67:EK71)&lt;3,"",AVERAGE(EK67:EK71))</f>
        <v>0.82146164130434784</v>
      </c>
      <c r="EL97" s="71">
        <f t="shared" si="758"/>
        <v>4.6640632246376816E-2</v>
      </c>
      <c r="EM97" s="71">
        <f t="shared" si="758"/>
        <v>3.047391304347826E-4</v>
      </c>
      <c r="EN97" s="71">
        <f t="shared" si="758"/>
        <v>5.2882282608695652E-2</v>
      </c>
      <c r="EO97" s="71">
        <f t="shared" si="758"/>
        <v>0.42763818297101447</v>
      </c>
      <c r="EP97" s="71">
        <f t="shared" si="758"/>
        <v>0.33740518297101441</v>
      </c>
      <c r="EQ97" s="71">
        <f t="shared" si="758"/>
        <v>0.36441557427536225</v>
      </c>
      <c r="ER97" s="71">
        <f t="shared" si="758"/>
        <v>0.43950140942028981</v>
      </c>
      <c r="ES97" s="71">
        <f t="shared" si="758"/>
        <v>1.621842632246377</v>
      </c>
      <c r="ET97" s="71">
        <f t="shared" si="758"/>
        <v>6.749645108695651E-2</v>
      </c>
      <c r="EU97" s="71">
        <f t="shared" si="758"/>
        <v>1.614370471014493E-3</v>
      </c>
      <c r="EV97" s="71">
        <f t="shared" si="758"/>
        <v>2.3902590579710144E-4</v>
      </c>
      <c r="EW97" s="71">
        <f t="shared" si="758"/>
        <v>1.6225748188405797E-3</v>
      </c>
      <c r="EX97" s="71">
        <f t="shared" si="758"/>
        <v>3.8177782246376808E-2</v>
      </c>
      <c r="EY97" s="71">
        <f t="shared" si="758"/>
        <v>2.4084510869565217E-3</v>
      </c>
      <c r="EZ97" s="71">
        <f t="shared" si="758"/>
        <v>1.3637989492753622E-2</v>
      </c>
      <c r="FA97" s="71">
        <f t="shared" si="758"/>
        <v>1.2320601449275362E-3</v>
      </c>
      <c r="FB97" s="71">
        <f t="shared" si="758"/>
        <v>7.8227065217391313E-4</v>
      </c>
      <c r="FC97" s="71">
        <f t="shared" si="758"/>
        <v>1.3440614420289854</v>
      </c>
      <c r="FD97" s="71">
        <f t="shared" si="758"/>
        <v>1.5284807971014494E-2</v>
      </c>
      <c r="FE97" s="71">
        <f t="shared" si="758"/>
        <v>1.5610009057971013E-3</v>
      </c>
      <c r="FF97" s="71">
        <f t="shared" si="758"/>
        <v>4.9497023007246371E-2</v>
      </c>
      <c r="FG97" s="71">
        <f t="shared" si="758"/>
        <v>8.4521195652173905E-5</v>
      </c>
      <c r="FH97" s="71">
        <f t="shared" si="758"/>
        <v>1.1462956521739133E-3</v>
      </c>
      <c r="FI97" s="71">
        <f t="shared" si="758"/>
        <v>0.11243982826086955</v>
      </c>
      <c r="FJ97" s="71">
        <f t="shared" si="758"/>
        <v>0.16308671992753623</v>
      </c>
      <c r="FK97" s="71">
        <f t="shared" si="758"/>
        <v>5.776128623188406E-4</v>
      </c>
      <c r="FL97" s="71">
        <f t="shared" si="758"/>
        <v>3.91911806884058</v>
      </c>
      <c r="FM97" s="71">
        <f t="shared" si="758"/>
        <v>1.3499368168478263</v>
      </c>
      <c r="FN97" s="71">
        <f t="shared" si="758"/>
        <v>2.8326394927536231E-3</v>
      </c>
      <c r="FO97" s="71">
        <f t="shared" si="758"/>
        <v>1.9864460144927536E-3</v>
      </c>
      <c r="FP97" s="71">
        <f t="shared" si="758"/>
        <v>7.7313469202898548E-3</v>
      </c>
      <c r="FQ97" s="71">
        <f t="shared" si="758"/>
        <v>2.125847826086956E-4</v>
      </c>
      <c r="FR97" s="72">
        <f t="shared" si="758"/>
        <v>42.55040220416668</v>
      </c>
    </row>
    <row r="98" spans="1:174" x14ac:dyDescent="0.2">
      <c r="A98" s="62" t="str">
        <f t="shared" si="680"/>
        <v>BRIG1</v>
      </c>
      <c r="B98" s="63" t="s">
        <v>73</v>
      </c>
      <c r="C98" s="20"/>
      <c r="D98" s="41"/>
      <c r="E98" s="41"/>
      <c r="F98" s="41"/>
      <c r="G98" s="41"/>
      <c r="H98" s="41"/>
      <c r="I98" s="20"/>
      <c r="J98" s="64">
        <f t="shared" si="681"/>
        <v>12.248445136693018</v>
      </c>
      <c r="K98" s="40"/>
      <c r="L98" s="41"/>
      <c r="M98" s="64">
        <f t="shared" ref="M98:V98" si="759">IF(COUNT(M68:M72)&lt;3,"",AVERAGE(M68:M72))</f>
        <v>34.385391700922263</v>
      </c>
      <c r="N98" s="64">
        <f t="shared" si="759"/>
        <v>22.38539170092227</v>
      </c>
      <c r="O98" s="64">
        <f t="shared" si="759"/>
        <v>9.3458246090250334</v>
      </c>
      <c r="P98" s="64">
        <f t="shared" si="759"/>
        <v>2.9845905981554677</v>
      </c>
      <c r="Q98" s="64">
        <f t="shared" si="759"/>
        <v>3.6057542091567854</v>
      </c>
      <c r="R98" s="64">
        <f t="shared" si="759"/>
        <v>1.6285297430830041</v>
      </c>
      <c r="S98" s="64">
        <f t="shared" si="759"/>
        <v>0.18521199736495389</v>
      </c>
      <c r="T98" s="64">
        <f t="shared" si="759"/>
        <v>3.0344660217391306</v>
      </c>
      <c r="U98" s="64">
        <f t="shared" si="759"/>
        <v>1.6010158544137023</v>
      </c>
      <c r="V98" s="65">
        <f t="shared" si="759"/>
        <v>12</v>
      </c>
      <c r="W98" s="20"/>
      <c r="X98" s="64">
        <f t="shared" si="683"/>
        <v>22.254643771884055</v>
      </c>
      <c r="Y98" s="40"/>
      <c r="Z98" s="41"/>
      <c r="AA98" s="64">
        <f t="shared" ref="AA98:AJ98" si="760">IF(COUNT(AA68:AA72)&lt;3,"",AVERAGE(AA68:AA72))</f>
        <v>96.711832458695653</v>
      </c>
      <c r="AB98" s="64">
        <f t="shared" si="760"/>
        <v>84.711832458695653</v>
      </c>
      <c r="AC98" s="64">
        <f t="shared" si="760"/>
        <v>49.470948105072473</v>
      </c>
      <c r="AD98" s="64">
        <f t="shared" si="760"/>
        <v>15.57359897347826</v>
      </c>
      <c r="AE98" s="64">
        <f t="shared" si="760"/>
        <v>9.1445765385507247</v>
      </c>
      <c r="AF98" s="64">
        <f t="shared" si="760"/>
        <v>4.1304218695652173</v>
      </c>
      <c r="AG98" s="64">
        <f t="shared" si="760"/>
        <v>0.45107804405797103</v>
      </c>
      <c r="AH98" s="64">
        <f t="shared" si="760"/>
        <v>5.1157774739130444</v>
      </c>
      <c r="AI98" s="64">
        <f t="shared" si="760"/>
        <v>0.82543174594202884</v>
      </c>
      <c r="AJ98" s="65">
        <f t="shared" si="760"/>
        <v>12</v>
      </c>
      <c r="AK98" s="66">
        <f t="shared" si="689"/>
        <v>12.248445136693018</v>
      </c>
      <c r="AL98" s="67">
        <f t="shared" si="690"/>
        <v>1</v>
      </c>
      <c r="AM98" s="67">
        <f t="shared" si="691"/>
        <v>0.2717963689439189</v>
      </c>
      <c r="AN98" s="67">
        <f t="shared" si="692"/>
        <v>8.6798214314813715E-2</v>
      </c>
      <c r="AO98" s="67">
        <f t="shared" si="693"/>
        <v>0.1048629674054309</v>
      </c>
      <c r="AP98" s="67">
        <f t="shared" si="694"/>
        <v>4.7361093258662071E-2</v>
      </c>
      <c r="AQ98" s="67">
        <f t="shared" si="695"/>
        <v>5.3863570604602493E-3</v>
      </c>
      <c r="AR98" s="67">
        <f t="shared" si="696"/>
        <v>8.8248697241327112E-2</v>
      </c>
      <c r="AS98" s="67">
        <f t="shared" si="697"/>
        <v>4.6560931116883593E-2</v>
      </c>
      <c r="AT98" s="68">
        <f t="shared" si="698"/>
        <v>0.34898540939634387</v>
      </c>
      <c r="AU98" s="66">
        <f>X98</f>
        <v>22.254643771884055</v>
      </c>
      <c r="AV98" s="67">
        <f>AA98/AA98</f>
        <v>1</v>
      </c>
      <c r="AW98" s="67">
        <f>AC98/AA98</f>
        <v>0.51152942558710035</v>
      </c>
      <c r="AX98" s="67">
        <f>AD98/AA98</f>
        <v>0.1610309574077147</v>
      </c>
      <c r="AY98" s="67">
        <f>AE98/AA98</f>
        <v>9.4554888539168699E-2</v>
      </c>
      <c r="AZ98" s="67">
        <f>AF98/AA98</f>
        <v>4.2708547284834725E-2</v>
      </c>
      <c r="BA98" s="67">
        <f>AG98/AA98</f>
        <v>4.6641453541956257E-3</v>
      </c>
      <c r="BB98" s="67">
        <f>AH98/AA98</f>
        <v>5.2897120692009691E-2</v>
      </c>
      <c r="BC98" s="67">
        <f>AI98/AA98</f>
        <v>8.5349612860924733E-3</v>
      </c>
      <c r="BD98" s="68">
        <f>AJ98/AA98</f>
        <v>0.12407995686696394</v>
      </c>
      <c r="BE98" s="66">
        <f t="shared" si="709"/>
        <v>12.248445136693018</v>
      </c>
      <c r="BF98" s="69">
        <f t="shared" si="710"/>
        <v>12.248445136693018</v>
      </c>
      <c r="BG98" s="69">
        <f t="shared" si="711"/>
        <v>3.3290829133619648</v>
      </c>
      <c r="BH98" s="69">
        <f t="shared" si="712"/>
        <v>1.0631431659979182</v>
      </c>
      <c r="BI98" s="69">
        <f t="shared" si="713"/>
        <v>1.2844083031362485</v>
      </c>
      <c r="BJ98" s="69">
        <f t="shared" si="714"/>
        <v>0.58009975239252387</v>
      </c>
      <c r="BK98" s="69">
        <f t="shared" si="715"/>
        <v>6.5974498941686444E-2</v>
      </c>
      <c r="BL98" s="69">
        <f t="shared" si="716"/>
        <v>1.0809093265450276</v>
      </c>
      <c r="BM98" s="69">
        <f t="shared" si="717"/>
        <v>0.5702990102984915</v>
      </c>
      <c r="BN98" s="70">
        <f t="shared" si="718"/>
        <v>4.2745286404974703</v>
      </c>
      <c r="BO98" s="66">
        <f>X98</f>
        <v>22.254643771884055</v>
      </c>
      <c r="BP98" s="69">
        <f t="shared" si="720"/>
        <v>22.254643771884055</v>
      </c>
      <c r="BQ98" s="69">
        <f t="shared" si="721"/>
        <v>11.383905145277391</v>
      </c>
      <c r="BR98" s="69">
        <f t="shared" si="722"/>
        <v>3.5836865933541246</v>
      </c>
      <c r="BS98" s="69">
        <f t="shared" si="723"/>
        <v>2.1042853613294019</v>
      </c>
      <c r="BT98" s="69">
        <f t="shared" si="724"/>
        <v>0.95046350583866279</v>
      </c>
      <c r="BU98" s="69">
        <f t="shared" si="725"/>
        <v>0.10379889335791163</v>
      </c>
      <c r="BV98" s="69">
        <f t="shared" si="726"/>
        <v>1.1772065775590326</v>
      </c>
      <c r="BW98" s="69">
        <f t="shared" si="727"/>
        <v>0.18994252302880937</v>
      </c>
      <c r="BX98" s="70">
        <f t="shared" si="728"/>
        <v>2.7613552393050211</v>
      </c>
      <c r="BY98" s="71">
        <f t="shared" ref="BY98:EJ98" si="761">IF(COUNT(BY68:BY72)&lt;3,"",AVERAGE(BY68:BY72))</f>
        <v>8.205596037549407</v>
      </c>
      <c r="BZ98" s="71">
        <f t="shared" si="761"/>
        <v>3.146211834650857</v>
      </c>
      <c r="CA98" s="71">
        <f t="shared" si="761"/>
        <v>8.3487561893939404</v>
      </c>
      <c r="CB98" s="71">
        <f t="shared" si="761"/>
        <v>3.3424309509222661</v>
      </c>
      <c r="CC98" s="71">
        <f t="shared" si="761"/>
        <v>1.1889445797101448</v>
      </c>
      <c r="CD98" s="71">
        <f t="shared" si="761"/>
        <v>0.36037712022397894</v>
      </c>
      <c r="CE98" s="71">
        <f t="shared" si="761"/>
        <v>1.1858187391304347</v>
      </c>
      <c r="CF98" s="71">
        <f t="shared" si="761"/>
        <v>0.16285297430830042</v>
      </c>
      <c r="CG98" s="71">
        <f t="shared" si="761"/>
        <v>0.18521199736495389</v>
      </c>
      <c r="CH98" s="71">
        <f t="shared" si="761"/>
        <v>5.0574433695652177</v>
      </c>
      <c r="CI98" s="71">
        <f t="shared" si="761"/>
        <v>0.25922574044795782</v>
      </c>
      <c r="CJ98" s="71">
        <f t="shared" si="761"/>
        <v>1.3315124176548088E-2</v>
      </c>
      <c r="CK98" s="71">
        <f t="shared" si="761"/>
        <v>1.4308069828722006E-4</v>
      </c>
      <c r="CL98" s="71">
        <f t="shared" si="761"/>
        <v>1.2780266798418974E-3</v>
      </c>
      <c r="CM98" s="71">
        <f t="shared" si="761"/>
        <v>1.4475574110671935E-2</v>
      </c>
      <c r="CN98" s="71">
        <f t="shared" si="761"/>
        <v>0.28816579051383395</v>
      </c>
      <c r="CO98" s="71">
        <f t="shared" si="761"/>
        <v>4.4919762845849795E-2</v>
      </c>
      <c r="CP98" s="71">
        <f t="shared" si="761"/>
        <v>1.8837615283267458E-4</v>
      </c>
      <c r="CQ98" s="71">
        <f t="shared" si="761"/>
        <v>1.8610507246376814E-3</v>
      </c>
      <c r="CR98" s="71">
        <f t="shared" si="761"/>
        <v>0.14225365283267455</v>
      </c>
      <c r="CS98" s="71">
        <f t="shared" si="761"/>
        <v>0.20369368906455865</v>
      </c>
      <c r="CT98" s="71">
        <f t="shared" si="761"/>
        <v>0.14841134057971012</v>
      </c>
      <c r="CU98" s="71">
        <f t="shared" si="761"/>
        <v>0.17015178853754942</v>
      </c>
      <c r="CV98" s="71">
        <f t="shared" si="761"/>
        <v>0.6663715217391305</v>
      </c>
      <c r="CW98" s="71">
        <f t="shared" si="761"/>
        <v>0.14541702569169962</v>
      </c>
      <c r="CX98" s="71">
        <f t="shared" si="761"/>
        <v>3.7588600790513835E-2</v>
      </c>
      <c r="CY98" s="71">
        <f t="shared" si="761"/>
        <v>1.1372793148880105E-4</v>
      </c>
      <c r="CZ98" s="71">
        <f t="shared" si="761"/>
        <v>6.7828293807641635E-4</v>
      </c>
      <c r="DA98" s="71">
        <f t="shared" si="761"/>
        <v>1.6844866930171277E-2</v>
      </c>
      <c r="DB98" s="71">
        <f t="shared" si="761"/>
        <v>8.9919367588932808E-4</v>
      </c>
      <c r="DC98" s="71">
        <f t="shared" si="761"/>
        <v>1.1909358036890643E-2</v>
      </c>
      <c r="DD98" s="71">
        <f t="shared" si="761"/>
        <v>4.426689723320158E-4</v>
      </c>
      <c r="DE98" s="71">
        <f t="shared" si="761"/>
        <v>3.1980797101449274E-4</v>
      </c>
      <c r="DF98" s="71">
        <f t="shared" si="761"/>
        <v>0.27952956851119898</v>
      </c>
      <c r="DG98" s="71">
        <f t="shared" si="761"/>
        <v>8.2259288537549404E-3</v>
      </c>
      <c r="DH98" s="71">
        <f t="shared" si="761"/>
        <v>1.1672022397891963E-3</v>
      </c>
      <c r="DI98" s="71">
        <f t="shared" si="761"/>
        <v>2.0843973649538869E-2</v>
      </c>
      <c r="DJ98" s="71">
        <f t="shared" si="761"/>
        <v>4.2421607378129121E-5</v>
      </c>
      <c r="DK98" s="71">
        <f t="shared" si="761"/>
        <v>1.9827009222661397E-4</v>
      </c>
      <c r="DL98" s="71">
        <f t="shared" si="761"/>
        <v>3.575297068511199E-2</v>
      </c>
      <c r="DM98" s="71">
        <f t="shared" si="761"/>
        <v>0.11093252437417656</v>
      </c>
      <c r="DN98" s="71">
        <f t="shared" si="761"/>
        <v>2.2051152832674575E-4</v>
      </c>
      <c r="DO98" s="71">
        <f t="shared" si="761"/>
        <v>0.81385838274044797</v>
      </c>
      <c r="DP98" s="71">
        <f t="shared" si="761"/>
        <v>0.28845462220026352</v>
      </c>
      <c r="DQ98" s="71">
        <f t="shared" si="761"/>
        <v>1.2703932806324108E-3</v>
      </c>
      <c r="DR98" s="71">
        <f t="shared" si="761"/>
        <v>7.3265810276679851E-4</v>
      </c>
      <c r="DS98" s="71">
        <f t="shared" si="761"/>
        <v>2.7895862977602107E-3</v>
      </c>
      <c r="DT98" s="71">
        <f t="shared" si="761"/>
        <v>8.00467720685112E-5</v>
      </c>
      <c r="DU98" s="72">
        <f t="shared" si="761"/>
        <v>123.70946307641634</v>
      </c>
      <c r="DV98" s="73">
        <f t="shared" si="761"/>
        <v>19.525064713702243</v>
      </c>
      <c r="DW98" s="71">
        <f t="shared" si="761"/>
        <v>11.04354096231884</v>
      </c>
      <c r="DX98" s="71">
        <f t="shared" si="761"/>
        <v>19.098563944729907</v>
      </c>
      <c r="DY98" s="71">
        <f t="shared" si="761"/>
        <v>10.742998668405797</v>
      </c>
      <c r="DZ98" s="71">
        <f t="shared" si="761"/>
        <v>5.231354752173913</v>
      </c>
      <c r="EA98" s="71">
        <f t="shared" si="761"/>
        <v>1.7580829284057973</v>
      </c>
      <c r="EB98" s="71">
        <f t="shared" si="761"/>
        <v>2.7566195191304343</v>
      </c>
      <c r="EC98" s="71">
        <f t="shared" si="761"/>
        <v>0.41304218695652173</v>
      </c>
      <c r="ED98" s="71">
        <f t="shared" si="761"/>
        <v>0.45107804405797103</v>
      </c>
      <c r="EE98" s="71">
        <f t="shared" si="761"/>
        <v>8.5262958478260877</v>
      </c>
      <c r="EF98" s="71">
        <f t="shared" si="761"/>
        <v>0.13282138347826086</v>
      </c>
      <c r="EG98" s="71">
        <f t="shared" si="761"/>
        <v>3.4302184202898552E-2</v>
      </c>
      <c r="EH98" s="71">
        <f t="shared" si="761"/>
        <v>5.1177173913043487E-4</v>
      </c>
      <c r="EI98" s="71">
        <f t="shared" si="761"/>
        <v>3.2033678260869566E-3</v>
      </c>
      <c r="EJ98" s="71">
        <f t="shared" si="761"/>
        <v>2.4808197826086956E-2</v>
      </c>
      <c r="EK98" s="71">
        <f t="shared" ref="EK98:FR98" si="762">IF(COUNT(EK68:EK72)&lt;3,"",AVERAGE(EK68:EK72))</f>
        <v>0.78795192173913042</v>
      </c>
      <c r="EL98" s="71">
        <f t="shared" si="762"/>
        <v>4.7530766666666675E-2</v>
      </c>
      <c r="EM98" s="71">
        <f t="shared" si="762"/>
        <v>2.4379130434782609E-4</v>
      </c>
      <c r="EN98" s="71">
        <f t="shared" si="762"/>
        <v>4.9590173913043475E-2</v>
      </c>
      <c r="EO98" s="71">
        <f t="shared" si="762"/>
        <v>0.40384706811594195</v>
      </c>
      <c r="EP98" s="71">
        <f t="shared" si="762"/>
        <v>0.32256675507246368</v>
      </c>
      <c r="EQ98" s="71">
        <f t="shared" si="762"/>
        <v>0.34345419855072457</v>
      </c>
      <c r="ER98" s="71">
        <f t="shared" si="762"/>
        <v>0.42177069275362317</v>
      </c>
      <c r="ES98" s="71">
        <f t="shared" si="762"/>
        <v>1.5412288884057972</v>
      </c>
      <c r="ET98" s="71">
        <f t="shared" si="762"/>
        <v>7.2635421739130429E-2</v>
      </c>
      <c r="EU98" s="71">
        <f t="shared" si="762"/>
        <v>1.7502789855072466E-3</v>
      </c>
      <c r="EV98" s="71">
        <f t="shared" si="762"/>
        <v>2.43133768115942E-4</v>
      </c>
      <c r="EW98" s="71">
        <f t="shared" si="762"/>
        <v>1.5345815942028984E-3</v>
      </c>
      <c r="EX98" s="71">
        <f t="shared" si="762"/>
        <v>3.6102486666666669E-2</v>
      </c>
      <c r="EY98" s="71">
        <f t="shared" si="762"/>
        <v>2.2792826086956521E-3</v>
      </c>
      <c r="EZ98" s="71">
        <f t="shared" si="762"/>
        <v>1.3085261159420289E-2</v>
      </c>
      <c r="FA98" s="71">
        <f t="shared" si="762"/>
        <v>1.1740828985507246E-3</v>
      </c>
      <c r="FB98" s="71">
        <f t="shared" si="762"/>
        <v>7.4659913043478268E-4</v>
      </c>
      <c r="FC98" s="71">
        <f t="shared" si="762"/>
        <v>1.3636882840579709</v>
      </c>
      <c r="FD98" s="71">
        <f t="shared" si="762"/>
        <v>1.3850455072463769E-2</v>
      </c>
      <c r="FE98" s="71">
        <f t="shared" si="762"/>
        <v>1.9179311594202896E-3</v>
      </c>
      <c r="FF98" s="71">
        <f t="shared" si="762"/>
        <v>4.6748053188405789E-2</v>
      </c>
      <c r="FG98" s="71">
        <f t="shared" si="762"/>
        <v>6.7529999999999999E-5</v>
      </c>
      <c r="FH98" s="71">
        <f t="shared" si="762"/>
        <v>1.0681669565217394E-3</v>
      </c>
      <c r="FI98" s="71">
        <f t="shared" si="762"/>
        <v>9.7534384347826075E-2</v>
      </c>
      <c r="FJ98" s="71">
        <f t="shared" si="762"/>
        <v>0.14415859333333333</v>
      </c>
      <c r="FK98" s="71">
        <f t="shared" si="762"/>
        <v>5.1252507246376806E-4</v>
      </c>
      <c r="FL98" s="71">
        <f t="shared" si="762"/>
        <v>3.7061866289855074</v>
      </c>
      <c r="FM98" s="71">
        <f t="shared" si="762"/>
        <v>1.2690138882608699</v>
      </c>
      <c r="FN98" s="71">
        <f t="shared" si="762"/>
        <v>2.6089811594202901E-3</v>
      </c>
      <c r="FO98" s="71">
        <f t="shared" si="762"/>
        <v>1.7342002898550722E-3</v>
      </c>
      <c r="FP98" s="71">
        <f t="shared" si="762"/>
        <v>7.523077536231884E-3</v>
      </c>
      <c r="FQ98" s="71">
        <f t="shared" si="762"/>
        <v>1.9606782608695645E-4</v>
      </c>
      <c r="FR98" s="72">
        <f t="shared" si="762"/>
        <v>45.07709871985508</v>
      </c>
    </row>
    <row r="99" spans="1:174" x14ac:dyDescent="0.2">
      <c r="A99" s="62" t="str">
        <f t="shared" si="680"/>
        <v>BRIG1</v>
      </c>
      <c r="B99" s="63" t="s">
        <v>74</v>
      </c>
      <c r="C99" s="20"/>
      <c r="D99" s="41"/>
      <c r="E99" s="41"/>
      <c r="F99" s="41"/>
      <c r="G99" s="41"/>
      <c r="H99" s="41"/>
      <c r="I99" s="20"/>
      <c r="J99" s="64">
        <f t="shared" si="681"/>
        <v>12.02509297002635</v>
      </c>
      <c r="K99" s="40"/>
      <c r="L99" s="41"/>
      <c r="M99" s="64">
        <f t="shared" ref="M99:V99" si="763">IF(COUNT(M69:M73)&lt;3,"",AVERAGE(M69:M73))</f>
        <v>33.687818822134389</v>
      </c>
      <c r="N99" s="64">
        <f t="shared" si="763"/>
        <v>21.687818822134389</v>
      </c>
      <c r="O99" s="64">
        <f t="shared" si="763"/>
        <v>8.7760517075098825</v>
      </c>
      <c r="P99" s="64">
        <f t="shared" si="763"/>
        <v>2.9298861814888006</v>
      </c>
      <c r="Q99" s="64">
        <f t="shared" si="763"/>
        <v>3.7453921788537543</v>
      </c>
      <c r="R99" s="64">
        <f t="shared" si="763"/>
        <v>1.5408562582345193</v>
      </c>
      <c r="S99" s="64">
        <f t="shared" si="763"/>
        <v>0.16143061100131753</v>
      </c>
      <c r="T99" s="64">
        <f t="shared" si="763"/>
        <v>3.0770613399209488</v>
      </c>
      <c r="U99" s="64">
        <f t="shared" si="763"/>
        <v>1.4571419604743083</v>
      </c>
      <c r="V99" s="65">
        <f t="shared" si="763"/>
        <v>12</v>
      </c>
      <c r="W99" s="20"/>
      <c r="X99" s="64">
        <f t="shared" si="683"/>
        <v>21.866481876231884</v>
      </c>
      <c r="Y99" s="40"/>
      <c r="Z99" s="41"/>
      <c r="AA99" s="64">
        <f t="shared" ref="AA99:AJ99" si="764">IF(COUNT(AA69:AA73)&lt;3,"",AVERAGE(AA69:AA73))</f>
        <v>96.243454131739128</v>
      </c>
      <c r="AB99" s="64">
        <f t="shared" si="764"/>
        <v>84.243454131739128</v>
      </c>
      <c r="AC99" s="64">
        <f t="shared" si="764"/>
        <v>45.323946981594204</v>
      </c>
      <c r="AD99" s="64">
        <f t="shared" si="764"/>
        <v>18.581595175217394</v>
      </c>
      <c r="AE99" s="64">
        <f t="shared" si="764"/>
        <v>9.5311384794202887</v>
      </c>
      <c r="AF99" s="64">
        <f t="shared" si="764"/>
        <v>4.1673067391304341</v>
      </c>
      <c r="AG99" s="64">
        <f t="shared" si="764"/>
        <v>0.37180295884057973</v>
      </c>
      <c r="AH99" s="64">
        <f t="shared" si="764"/>
        <v>5.2663355260869569</v>
      </c>
      <c r="AI99" s="64">
        <f t="shared" si="764"/>
        <v>1.0013282642028987</v>
      </c>
      <c r="AJ99" s="65">
        <f t="shared" si="764"/>
        <v>12</v>
      </c>
      <c r="AK99" s="66">
        <f t="shared" ref="AK99:AK101" si="765">J99</f>
        <v>12.02509297002635</v>
      </c>
      <c r="AL99" s="67">
        <f t="shared" ref="AL99:AL101" si="766">M99/M99</f>
        <v>1</v>
      </c>
      <c r="AM99" s="67">
        <f t="shared" ref="AM99:AM101" si="767">O99/M99</f>
        <v>0.26051112878057953</v>
      </c>
      <c r="AN99" s="67">
        <f t="shared" ref="AN99:AN101" si="768">P99/M99</f>
        <v>8.6971679495133583E-2</v>
      </c>
      <c r="AO99" s="67">
        <f t="shared" ref="AO99:AO101" si="769">Q99/M99</f>
        <v>0.11117942062763843</v>
      </c>
      <c r="AP99" s="67">
        <f t="shared" ref="AP99:AP101" si="770">R99/M99</f>
        <v>4.5739270517036516E-2</v>
      </c>
      <c r="AQ99" s="67">
        <f t="shared" ref="AQ99:AQ101" si="771">S99/M99</f>
        <v>4.7919579434228749E-3</v>
      </c>
      <c r="AR99" s="67">
        <f t="shared" ref="AR99:AR101" si="772">T99/M99</f>
        <v>9.1340474020217152E-2</v>
      </c>
      <c r="AS99" s="67">
        <f t="shared" ref="AS99:AS101" si="773">U99/M99</f>
        <v>4.3254268498882496E-2</v>
      </c>
      <c r="AT99" s="68">
        <f t="shared" ref="AT99:AT101" si="774">V99/M99</f>
        <v>0.35621184213076651</v>
      </c>
      <c r="AU99" s="66">
        <f t="shared" ref="AU99:AU101" si="775">X99</f>
        <v>21.866481876231884</v>
      </c>
      <c r="AV99" s="67">
        <f t="shared" ref="AV99:AV101" si="776">AA99/AA99</f>
        <v>1</v>
      </c>
      <c r="AW99" s="67">
        <f t="shared" ref="AW99:AW101" si="777">AC99/AA99</f>
        <v>0.47093017795843312</v>
      </c>
      <c r="AX99" s="67">
        <f t="shared" ref="AX99:AX101" si="778">AD99/AA99</f>
        <v>0.19306866469882406</v>
      </c>
      <c r="AY99" s="67">
        <f t="shared" ref="AY99:AY101" si="779">AE99/AA99</f>
        <v>9.9031550409381178E-2</v>
      </c>
      <c r="AZ99" s="67">
        <f t="shared" ref="AZ99:AZ101" si="780">AF99/AA99</f>
        <v>4.3299638159559166E-2</v>
      </c>
      <c r="BA99" s="67">
        <f t="shared" ref="BA99:BA101" si="781">AG99/AA99</f>
        <v>3.8631506131487307E-3</v>
      </c>
      <c r="BB99" s="67">
        <f t="shared" ref="BB99:BB101" si="782">AH99/AA99</f>
        <v>5.4718895675526541E-2</v>
      </c>
      <c r="BC99" s="67">
        <f t="shared" ref="BC99:BC101" si="783">AI99/AA99</f>
        <v>1.0404118111058952E-2</v>
      </c>
      <c r="BD99" s="68">
        <f t="shared" ref="BD99:BD101" si="784">AJ99/AA99</f>
        <v>0.12468380429877615</v>
      </c>
      <c r="BE99" s="66">
        <f t="shared" ref="BE99:BE101" si="785">J99</f>
        <v>12.02509297002635</v>
      </c>
      <c r="BF99" s="69">
        <f t="shared" ref="BF99:BF101" si="786">BE99</f>
        <v>12.02509297002635</v>
      </c>
      <c r="BG99" s="69">
        <f t="shared" ref="BG99:BG101" si="787">BE99*AM99</f>
        <v>3.132670543312976</v>
      </c>
      <c r="BH99" s="69">
        <f t="shared" ref="BH99:BH101" si="788">BE99*AN99</f>
        <v>1.0458425316883158</v>
      </c>
      <c r="BI99" s="69">
        <f t="shared" ref="BI99:BI101" si="789">BE99*AO99</f>
        <v>1.3369428694010175</v>
      </c>
      <c r="BJ99" s="69">
        <f t="shared" ref="BJ99:BJ101" si="790">BE99*AP99</f>
        <v>0.55001898034854935</v>
      </c>
      <c r="BK99" s="69">
        <f t="shared" ref="BK99:BK101" si="791">BE99*AQ99</f>
        <v>5.7623739778116335E-2</v>
      </c>
      <c r="BL99" s="69">
        <f t="shared" ref="BL99:BL101" si="792">BE99*AR99</f>
        <v>1.0983776920193877</v>
      </c>
      <c r="BM99" s="69">
        <f t="shared" ref="BM99:BM101" si="793">BE99*AS99</f>
        <v>0.5201366000495441</v>
      </c>
      <c r="BN99" s="70">
        <f t="shared" ref="BN99:BN101" si="794">BE99*AT99</f>
        <v>4.2834805186468161</v>
      </c>
      <c r="BO99" s="66">
        <f t="shared" ref="BO99:BO101" si="795">X99</f>
        <v>21.866481876231884</v>
      </c>
      <c r="BP99" s="69">
        <f t="shared" ref="BP99:BP101" si="796">BO99</f>
        <v>21.866481876231884</v>
      </c>
      <c r="BQ99" s="69">
        <f t="shared" ref="BQ99:BQ101" si="797">BO99*AW99</f>
        <v>10.297586201298733</v>
      </c>
      <c r="BR99" s="69">
        <f t="shared" ref="BR99:BR101" si="798">BO99*AX99</f>
        <v>4.2217324575051265</v>
      </c>
      <c r="BS99" s="69">
        <f t="shared" ref="BS99:BS101" si="799">BO99*AY99</f>
        <v>2.1654716022018778</v>
      </c>
      <c r="BT99" s="69">
        <f t="shared" ref="BT99:BT101" si="800">BO99*AZ99</f>
        <v>0.94681075306339901</v>
      </c>
      <c r="BU99" s="69">
        <f t="shared" ref="BU99:BU101" si="801">BO99*BA99</f>
        <v>8.4473512867570807E-2</v>
      </c>
      <c r="BV99" s="69">
        <f t="shared" ref="BV99:BV101" si="802">BO99*BB99</f>
        <v>1.1965097405763243</v>
      </c>
      <c r="BW99" s="69">
        <f t="shared" ref="BW99:BW101" si="803">BO99*BC99</f>
        <v>0.22750146011364647</v>
      </c>
      <c r="BX99" s="70">
        <f t="shared" ref="BX99:BX101" si="804">BO99*BD99</f>
        <v>2.7263961469588316</v>
      </c>
      <c r="BY99" s="71">
        <f t="shared" ref="BY99:EJ99" si="805">IF(COUNT(BY69:BY73)&lt;3,"",AVERAGE(BY69:BY73))</f>
        <v>8.1811502042160722</v>
      </c>
      <c r="BZ99" s="71">
        <f t="shared" si="805"/>
        <v>3.0534229710144931</v>
      </c>
      <c r="CA99" s="71">
        <f t="shared" si="805"/>
        <v>8.3184805681818172</v>
      </c>
      <c r="CB99" s="71">
        <f t="shared" si="805"/>
        <v>3.2589653372859018</v>
      </c>
      <c r="CC99" s="71">
        <f t="shared" si="805"/>
        <v>1.1193185721343872</v>
      </c>
      <c r="CD99" s="71">
        <f t="shared" si="805"/>
        <v>0.35503831719367585</v>
      </c>
      <c r="CE99" s="71">
        <f t="shared" si="805"/>
        <v>1.2303349209486165</v>
      </c>
      <c r="CF99" s="71">
        <f t="shared" si="805"/>
        <v>0.15408562582345189</v>
      </c>
      <c r="CG99" s="71">
        <f t="shared" si="805"/>
        <v>0.16143061100131753</v>
      </c>
      <c r="CH99" s="71">
        <f t="shared" si="805"/>
        <v>5.1284355665349146</v>
      </c>
      <c r="CI99" s="71">
        <f t="shared" si="805"/>
        <v>0.23875783135704873</v>
      </c>
      <c r="CJ99" s="71">
        <f t="shared" si="805"/>
        <v>1.2551169631093543E-2</v>
      </c>
      <c r="CK99" s="71">
        <f t="shared" si="805"/>
        <v>1.396185770750988E-4</v>
      </c>
      <c r="CL99" s="71">
        <f t="shared" si="805"/>
        <v>1.2984963768115942E-3</v>
      </c>
      <c r="CM99" s="71">
        <f t="shared" si="805"/>
        <v>1.3252551383399211E-2</v>
      </c>
      <c r="CN99" s="71">
        <f t="shared" si="805"/>
        <v>0.27154336627140968</v>
      </c>
      <c r="CO99" s="71">
        <f t="shared" si="805"/>
        <v>4.5127717391304348E-2</v>
      </c>
      <c r="CP99" s="71">
        <f t="shared" si="805"/>
        <v>1.6867918313570487E-4</v>
      </c>
      <c r="CQ99" s="71">
        <f t="shared" si="805"/>
        <v>8.9043083003952587E-3</v>
      </c>
      <c r="CR99" s="71">
        <f t="shared" si="805"/>
        <v>0.15424471343873516</v>
      </c>
      <c r="CS99" s="71">
        <f t="shared" si="805"/>
        <v>0.21140111330698291</v>
      </c>
      <c r="CT99" s="71">
        <f t="shared" si="805"/>
        <v>0.14621512845849802</v>
      </c>
      <c r="CU99" s="71">
        <f t="shared" si="805"/>
        <v>0.16275413702239794</v>
      </c>
      <c r="CV99" s="71">
        <f t="shared" si="805"/>
        <v>0.6835194005270091</v>
      </c>
      <c r="CW99" s="71">
        <f t="shared" si="805"/>
        <v>0.1339242984189723</v>
      </c>
      <c r="CX99" s="71">
        <f t="shared" si="805"/>
        <v>3.4153615942028988E-2</v>
      </c>
      <c r="CY99" s="71">
        <f t="shared" si="805"/>
        <v>1.2369762845849806E-4</v>
      </c>
      <c r="CZ99" s="71">
        <f t="shared" si="805"/>
        <v>6.7715415019762844E-4</v>
      </c>
      <c r="DA99" s="71">
        <f t="shared" si="805"/>
        <v>1.6023162384716731E-2</v>
      </c>
      <c r="DB99" s="71">
        <f t="shared" si="805"/>
        <v>8.8217852437417652E-4</v>
      </c>
      <c r="DC99" s="71">
        <f t="shared" si="805"/>
        <v>1.3881229249011856E-2</v>
      </c>
      <c r="DD99" s="71">
        <f t="shared" si="805"/>
        <v>4.6326745718050061E-4</v>
      </c>
      <c r="DE99" s="71">
        <f t="shared" si="805"/>
        <v>2.8278524374176546E-4</v>
      </c>
      <c r="DF99" s="71">
        <f t="shared" si="805"/>
        <v>0.27522350790513833</v>
      </c>
      <c r="DG99" s="71">
        <f t="shared" si="805"/>
        <v>8.1215349143609998E-3</v>
      </c>
      <c r="DH99" s="71">
        <f t="shared" si="805"/>
        <v>7.4216436100131751E-4</v>
      </c>
      <c r="DI99" s="71">
        <f t="shared" si="805"/>
        <v>1.9937375164690383E-2</v>
      </c>
      <c r="DJ99" s="71">
        <f t="shared" si="805"/>
        <v>2.9815546772068514E-5</v>
      </c>
      <c r="DK99" s="71">
        <f t="shared" si="805"/>
        <v>1.9221706192358367E-4</v>
      </c>
      <c r="DL99" s="71">
        <f t="shared" si="805"/>
        <v>2.8495826745718052E-2</v>
      </c>
      <c r="DM99" s="71">
        <f t="shared" si="805"/>
        <v>9.3193781949934121E-2</v>
      </c>
      <c r="DN99" s="71">
        <f t="shared" si="805"/>
        <v>2.0111758893280634E-4</v>
      </c>
      <c r="DO99" s="71">
        <f t="shared" si="805"/>
        <v>0.7627628524374177</v>
      </c>
      <c r="DP99" s="71">
        <f t="shared" si="805"/>
        <v>0.27134992523056656</v>
      </c>
      <c r="DQ99" s="71">
        <f t="shared" si="805"/>
        <v>1.2049993412384715E-3</v>
      </c>
      <c r="DR99" s="71">
        <f t="shared" si="805"/>
        <v>5.9473386034255605E-4</v>
      </c>
      <c r="DS99" s="71">
        <f t="shared" si="805"/>
        <v>2.8261620553359686E-3</v>
      </c>
      <c r="DT99" s="71">
        <f t="shared" si="805"/>
        <v>1.3172859025032936E-4</v>
      </c>
      <c r="DU99" s="72">
        <f t="shared" si="805"/>
        <v>127.07545740974967</v>
      </c>
      <c r="DV99" s="73">
        <f t="shared" si="805"/>
        <v>19.919179148484851</v>
      </c>
      <c r="DW99" s="71">
        <f t="shared" si="805"/>
        <v>11.190762771014493</v>
      </c>
      <c r="DX99" s="71">
        <f t="shared" si="805"/>
        <v>19.32880860559947</v>
      </c>
      <c r="DY99" s="71">
        <f t="shared" si="805"/>
        <v>10.657299656231883</v>
      </c>
      <c r="DZ99" s="71">
        <f t="shared" si="805"/>
        <v>4.8728575834782601</v>
      </c>
      <c r="EA99" s="71">
        <f t="shared" si="805"/>
        <v>2.0378634431884057</v>
      </c>
      <c r="EB99" s="71">
        <f t="shared" si="805"/>
        <v>2.7969458426086957</v>
      </c>
      <c r="EC99" s="71">
        <f t="shared" si="805"/>
        <v>0.41673067391304353</v>
      </c>
      <c r="ED99" s="71">
        <f t="shared" si="805"/>
        <v>0.37180295884057973</v>
      </c>
      <c r="EE99" s="71">
        <f t="shared" si="805"/>
        <v>8.7772259347826083</v>
      </c>
      <c r="EF99" s="71">
        <f t="shared" si="805"/>
        <v>0.16109915391304347</v>
      </c>
      <c r="EG99" s="71">
        <f t="shared" si="805"/>
        <v>2.919289376811594E-2</v>
      </c>
      <c r="EH99" s="71">
        <f t="shared" si="805"/>
        <v>5.4669000000000007E-4</v>
      </c>
      <c r="EI99" s="71">
        <f t="shared" si="805"/>
        <v>3.5597782608695651E-3</v>
      </c>
      <c r="EJ99" s="71">
        <f t="shared" si="805"/>
        <v>2.3880503913043478E-2</v>
      </c>
      <c r="EK99" s="71">
        <f t="shared" ref="EK99:FR99" si="806">IF(COUNT(EK69:EK73)&lt;3,"",AVERAGE(EK69:EK73))</f>
        <v>0.78321359130434787</v>
      </c>
      <c r="EL99" s="71">
        <f t="shared" si="806"/>
        <v>4.8978523188405801E-2</v>
      </c>
      <c r="EM99" s="71">
        <f t="shared" si="806"/>
        <v>2.786086956521739E-4</v>
      </c>
      <c r="EN99" s="71">
        <f t="shared" si="806"/>
        <v>6.0506695652173925E-2</v>
      </c>
      <c r="EO99" s="71">
        <f t="shared" si="806"/>
        <v>0.39926866811594197</v>
      </c>
      <c r="EP99" s="71">
        <f t="shared" si="806"/>
        <v>0.33741712028985504</v>
      </c>
      <c r="EQ99" s="71">
        <f t="shared" si="806"/>
        <v>0.34092626811594207</v>
      </c>
      <c r="ER99" s="71">
        <f t="shared" si="806"/>
        <v>0.41574004927536229</v>
      </c>
      <c r="ES99" s="71">
        <f t="shared" si="806"/>
        <v>1.5538588014492754</v>
      </c>
      <c r="ET99" s="71">
        <f t="shared" si="806"/>
        <v>8.8225960869565218E-2</v>
      </c>
      <c r="EU99" s="71">
        <f t="shared" si="806"/>
        <v>3.7128876811594199E-3</v>
      </c>
      <c r="EV99" s="71">
        <f t="shared" si="806"/>
        <v>2.7549202898550726E-4</v>
      </c>
      <c r="EW99" s="71">
        <f t="shared" si="806"/>
        <v>1.5746859420289853E-3</v>
      </c>
      <c r="EX99" s="71">
        <f t="shared" si="806"/>
        <v>3.5441871014492754E-2</v>
      </c>
      <c r="EY99" s="71">
        <f t="shared" si="806"/>
        <v>2.342086086956522E-3</v>
      </c>
      <c r="EZ99" s="71">
        <f t="shared" si="806"/>
        <v>1.4827327246376813E-2</v>
      </c>
      <c r="FA99" s="71">
        <f t="shared" si="806"/>
        <v>1.2407194202898552E-3</v>
      </c>
      <c r="FB99" s="71">
        <f t="shared" si="806"/>
        <v>7.015347826086957E-4</v>
      </c>
      <c r="FC99" s="71">
        <f t="shared" si="806"/>
        <v>1.5797392057971014</v>
      </c>
      <c r="FD99" s="71">
        <f t="shared" si="806"/>
        <v>1.3889168115942031E-2</v>
      </c>
      <c r="FE99" s="71">
        <f t="shared" si="806"/>
        <v>2.0826268115942026E-3</v>
      </c>
      <c r="FF99" s="71">
        <f t="shared" si="806"/>
        <v>4.6173166231884055E-2</v>
      </c>
      <c r="FG99" s="71">
        <f t="shared" si="806"/>
        <v>4.4521304347826085E-5</v>
      </c>
      <c r="FH99" s="71">
        <f t="shared" si="806"/>
        <v>1.028695652173913E-3</v>
      </c>
      <c r="FI99" s="71">
        <f t="shared" si="806"/>
        <v>7.1549650434782591E-2</v>
      </c>
      <c r="FJ99" s="71">
        <f t="shared" si="806"/>
        <v>0.1252561863768116</v>
      </c>
      <c r="FK99" s="71">
        <f t="shared" si="806"/>
        <v>4.7411115942028978E-4</v>
      </c>
      <c r="FL99" s="71">
        <f t="shared" si="806"/>
        <v>3.5103531681159419</v>
      </c>
      <c r="FM99" s="71">
        <f t="shared" si="806"/>
        <v>1.1812987543478262</v>
      </c>
      <c r="FN99" s="71">
        <f t="shared" si="806"/>
        <v>2.3447272463768118E-3</v>
      </c>
      <c r="FO99" s="71">
        <f t="shared" si="806"/>
        <v>1.4605933333333334E-3</v>
      </c>
      <c r="FP99" s="71">
        <f t="shared" si="806"/>
        <v>7.9148410144927531E-3</v>
      </c>
      <c r="FQ99" s="71">
        <f t="shared" si="806"/>
        <v>2.6106608695652169E-4</v>
      </c>
      <c r="FR99" s="72">
        <f t="shared" si="806"/>
        <v>47.400418312898552</v>
      </c>
    </row>
    <row r="100" spans="1:174" x14ac:dyDescent="0.2">
      <c r="A100" s="62" t="str">
        <f t="shared" si="680"/>
        <v>BRIG1</v>
      </c>
      <c r="B100" s="63" t="s">
        <v>75</v>
      </c>
      <c r="C100" s="20"/>
      <c r="D100" s="41"/>
      <c r="E100" s="41"/>
      <c r="F100" s="41"/>
      <c r="G100" s="41"/>
      <c r="H100" s="41"/>
      <c r="I100" s="20"/>
      <c r="J100" s="64">
        <f t="shared" si="681"/>
        <v>11.950038292490119</v>
      </c>
      <c r="K100" s="40"/>
      <c r="L100" s="41"/>
      <c r="M100" s="64">
        <f t="shared" ref="M100:V100" si="807">IF(COUNT(M70:M74)&lt;3,"",AVERAGE(M70:M74))</f>
        <v>33.38170212648221</v>
      </c>
      <c r="N100" s="64">
        <f t="shared" si="807"/>
        <v>21.38170212648221</v>
      </c>
      <c r="O100" s="64">
        <f t="shared" si="807"/>
        <v>8.2572873596837955</v>
      </c>
      <c r="P100" s="64">
        <f t="shared" si="807"/>
        <v>2.9365711778656127</v>
      </c>
      <c r="Q100" s="64">
        <f t="shared" si="807"/>
        <v>3.7039690158102765</v>
      </c>
      <c r="R100" s="64">
        <f t="shared" si="807"/>
        <v>1.3964681422924901</v>
      </c>
      <c r="S100" s="64">
        <f t="shared" si="807"/>
        <v>0.1466702885375494</v>
      </c>
      <c r="T100" s="64">
        <f t="shared" si="807"/>
        <v>3.2311165138339915</v>
      </c>
      <c r="U100" s="64">
        <f t="shared" si="807"/>
        <v>1.7096206126482216</v>
      </c>
      <c r="V100" s="65">
        <f t="shared" si="807"/>
        <v>12</v>
      </c>
      <c r="W100" s="20"/>
      <c r="X100" s="64">
        <f t="shared" si="683"/>
        <v>21.132254536231883</v>
      </c>
      <c r="Y100" s="40"/>
      <c r="Z100" s="41"/>
      <c r="AA100" s="64">
        <f t="shared" ref="AA100:AJ100" si="808">IF(COUNT(AA70:AA74)&lt;3,"",AVERAGE(AA70:AA74))</f>
        <v>88.716630438405787</v>
      </c>
      <c r="AB100" s="64">
        <f t="shared" si="808"/>
        <v>76.716630438405815</v>
      </c>
      <c r="AC100" s="64">
        <f t="shared" si="808"/>
        <v>38.45912097826087</v>
      </c>
      <c r="AD100" s="64">
        <f t="shared" si="808"/>
        <v>18.350571815217393</v>
      </c>
      <c r="AE100" s="64">
        <f t="shared" si="808"/>
        <v>9.6144836594202889</v>
      </c>
      <c r="AF100" s="64">
        <f t="shared" si="808"/>
        <v>4.0094275724637685</v>
      </c>
      <c r="AG100" s="64">
        <f t="shared" si="808"/>
        <v>0.30338473550724643</v>
      </c>
      <c r="AH100" s="64">
        <f t="shared" si="808"/>
        <v>4.8141741594202898</v>
      </c>
      <c r="AI100" s="64">
        <f t="shared" si="808"/>
        <v>1.1654675108695653</v>
      </c>
      <c r="AJ100" s="65">
        <f t="shared" si="808"/>
        <v>12</v>
      </c>
      <c r="AK100" s="66">
        <f t="shared" si="765"/>
        <v>11.950038292490119</v>
      </c>
      <c r="AL100" s="67">
        <f t="shared" si="766"/>
        <v>1</v>
      </c>
      <c r="AM100" s="67">
        <f t="shared" si="767"/>
        <v>0.2473596861057952</v>
      </c>
      <c r="AN100" s="67">
        <f t="shared" si="768"/>
        <v>8.7969485999816244E-2</v>
      </c>
      <c r="AO100" s="67">
        <f t="shared" si="769"/>
        <v>0.11095806324602787</v>
      </c>
      <c r="AP100" s="67">
        <f t="shared" si="770"/>
        <v>4.1833341421636215E-2</v>
      </c>
      <c r="AQ100" s="67">
        <f t="shared" si="771"/>
        <v>4.3937330691472933E-3</v>
      </c>
      <c r="AR100" s="67">
        <f t="shared" si="772"/>
        <v>9.6793042535440327E-2</v>
      </c>
      <c r="AS100" s="67">
        <f t="shared" si="773"/>
        <v>5.1214303158374712E-2</v>
      </c>
      <c r="AT100" s="68">
        <f t="shared" si="774"/>
        <v>0.35947837394667237</v>
      </c>
      <c r="AU100" s="66">
        <f t="shared" si="775"/>
        <v>21.132254536231883</v>
      </c>
      <c r="AV100" s="67">
        <f t="shared" si="776"/>
        <v>1</v>
      </c>
      <c r="AW100" s="67">
        <f t="shared" si="777"/>
        <v>0.43350520402104636</v>
      </c>
      <c r="AX100" s="67">
        <f t="shared" si="778"/>
        <v>0.20684477898377615</v>
      </c>
      <c r="AY100" s="67">
        <f t="shared" si="779"/>
        <v>0.1083729579438371</v>
      </c>
      <c r="AZ100" s="67">
        <f t="shared" si="780"/>
        <v>4.5193641289695233E-2</v>
      </c>
      <c r="BA100" s="67">
        <f t="shared" si="781"/>
        <v>3.4197053473292191E-3</v>
      </c>
      <c r="BB100" s="67">
        <f t="shared" si="782"/>
        <v>5.4264619109521704E-2</v>
      </c>
      <c r="BC100" s="67">
        <f t="shared" si="783"/>
        <v>1.3136967726459432E-2</v>
      </c>
      <c r="BD100" s="68">
        <f t="shared" si="784"/>
        <v>0.13526212549665492</v>
      </c>
      <c r="BE100" s="66">
        <f t="shared" si="785"/>
        <v>11.950038292490119</v>
      </c>
      <c r="BF100" s="69">
        <f t="shared" si="786"/>
        <v>11.950038292490119</v>
      </c>
      <c r="BG100" s="69">
        <f t="shared" si="787"/>
        <v>2.9559577209825885</v>
      </c>
      <c r="BH100" s="69">
        <f t="shared" si="788"/>
        <v>1.0512387262684775</v>
      </c>
      <c r="BI100" s="69">
        <f t="shared" si="789"/>
        <v>1.3259531046505735</v>
      </c>
      <c r="BJ100" s="69">
        <f t="shared" si="790"/>
        <v>0.49991003189136579</v>
      </c>
      <c r="BK100" s="69">
        <f t="shared" si="791"/>
        <v>5.2505278423290287E-2</v>
      </c>
      <c r="BL100" s="69">
        <f t="shared" si="792"/>
        <v>1.1566805647451368</v>
      </c>
      <c r="BM100" s="69">
        <f t="shared" si="793"/>
        <v>0.61201288386577546</v>
      </c>
      <c r="BN100" s="70">
        <f t="shared" si="794"/>
        <v>4.2957803339848173</v>
      </c>
      <c r="BO100" s="66">
        <f t="shared" si="795"/>
        <v>21.132254536231883</v>
      </c>
      <c r="BP100" s="69">
        <f t="shared" si="796"/>
        <v>21.132254536231883</v>
      </c>
      <c r="BQ100" s="69">
        <f t="shared" si="797"/>
        <v>9.1609423141538855</v>
      </c>
      <c r="BR100" s="69">
        <f t="shared" si="798"/>
        <v>4.3710965189757847</v>
      </c>
      <c r="BS100" s="69">
        <f t="shared" si="799"/>
        <v>2.2901649321135187</v>
      </c>
      <c r="BT100" s="69">
        <f t="shared" si="800"/>
        <v>0.95504353115299867</v>
      </c>
      <c r="BU100" s="69">
        <f t="shared" si="801"/>
        <v>7.2266083838674319E-2</v>
      </c>
      <c r="BV100" s="69">
        <f t="shared" si="802"/>
        <v>1.1467337433340854</v>
      </c>
      <c r="BW100" s="69">
        <f t="shared" si="803"/>
        <v>0.27761374582980419</v>
      </c>
      <c r="BX100" s="70">
        <f t="shared" si="804"/>
        <v>2.8583936651070525</v>
      </c>
      <c r="BY100" s="71">
        <f t="shared" ref="BY100:EJ100" si="809">IF(COUNT(BY70:BY74)&lt;3,"",AVERAGE(BY70:BY74))</f>
        <v>8.4041960158102746</v>
      </c>
      <c r="BZ100" s="71">
        <f t="shared" si="809"/>
        <v>3.0190018260869564</v>
      </c>
      <c r="CA100" s="71">
        <f t="shared" si="809"/>
        <v>8.5185945573122517</v>
      </c>
      <c r="CB100" s="71">
        <f t="shared" si="809"/>
        <v>3.1909631778656129</v>
      </c>
      <c r="CC100" s="71">
        <f t="shared" si="809"/>
        <v>1.0532613438735177</v>
      </c>
      <c r="CD100" s="71">
        <f t="shared" si="809"/>
        <v>0.35554693675889332</v>
      </c>
      <c r="CE100" s="71">
        <f t="shared" si="809"/>
        <v>1.2166759209486164</v>
      </c>
      <c r="CF100" s="71">
        <f t="shared" si="809"/>
        <v>0.13964681422924899</v>
      </c>
      <c r="CG100" s="71">
        <f t="shared" si="809"/>
        <v>0.1466702885375494</v>
      </c>
      <c r="CH100" s="71">
        <f t="shared" si="809"/>
        <v>5.38519418972332</v>
      </c>
      <c r="CI100" s="71">
        <f t="shared" si="809"/>
        <v>0.27916223715415017</v>
      </c>
      <c r="CJ100" s="71">
        <f t="shared" si="809"/>
        <v>1.2305296442687744E-2</v>
      </c>
      <c r="CK100" s="71">
        <f t="shared" si="809"/>
        <v>1.3781422924901186E-4</v>
      </c>
      <c r="CL100" s="71">
        <f t="shared" si="809"/>
        <v>1.3004782608695652E-3</v>
      </c>
      <c r="CM100" s="71">
        <f t="shared" si="809"/>
        <v>1.3113486166007904E-2</v>
      </c>
      <c r="CN100" s="71">
        <f t="shared" si="809"/>
        <v>0.25387204743082997</v>
      </c>
      <c r="CO100" s="71">
        <f t="shared" si="809"/>
        <v>3.9922521739130433E-2</v>
      </c>
      <c r="CP100" s="71">
        <f t="shared" si="809"/>
        <v>1.2180237154150197E-4</v>
      </c>
      <c r="CQ100" s="71">
        <f t="shared" si="809"/>
        <v>6.3967430830039525E-3</v>
      </c>
      <c r="CR100" s="71">
        <f t="shared" si="809"/>
        <v>0.146375604743083</v>
      </c>
      <c r="CS100" s="71">
        <f t="shared" si="809"/>
        <v>0.22279883794466407</v>
      </c>
      <c r="CT100" s="71">
        <f t="shared" si="809"/>
        <v>0.14609032411067194</v>
      </c>
      <c r="CU100" s="71">
        <f t="shared" si="809"/>
        <v>0.154269557312253</v>
      </c>
      <c r="CV100" s="71">
        <f t="shared" si="809"/>
        <v>0.67593106719367591</v>
      </c>
      <c r="CW100" s="71">
        <f t="shared" si="809"/>
        <v>0.15601636363636362</v>
      </c>
      <c r="CX100" s="71">
        <f t="shared" si="809"/>
        <v>5.3522217391304347E-2</v>
      </c>
      <c r="CY100" s="71">
        <f t="shared" si="809"/>
        <v>1.1806719367588932E-4</v>
      </c>
      <c r="CZ100" s="71">
        <f t="shared" si="809"/>
        <v>6.5584980237154151E-4</v>
      </c>
      <c r="DA100" s="71">
        <f t="shared" si="809"/>
        <v>1.5285470355731226E-2</v>
      </c>
      <c r="DB100" s="71">
        <f t="shared" si="809"/>
        <v>7.9557707509881421E-4</v>
      </c>
      <c r="DC100" s="71">
        <f t="shared" si="809"/>
        <v>1.7417837944664026E-2</v>
      </c>
      <c r="DD100" s="71">
        <f t="shared" si="809"/>
        <v>4.4029644268774704E-4</v>
      </c>
      <c r="DE100" s="71">
        <f t="shared" si="809"/>
        <v>2.3590118577075103E-4</v>
      </c>
      <c r="DF100" s="71">
        <f t="shared" si="809"/>
        <v>0.27561792094861659</v>
      </c>
      <c r="DG100" s="71">
        <f t="shared" si="809"/>
        <v>1.0196332015810277E-2</v>
      </c>
      <c r="DH100" s="71">
        <f t="shared" si="809"/>
        <v>5.9636363636363641E-4</v>
      </c>
      <c r="DI100" s="71">
        <f t="shared" si="809"/>
        <v>2.0024893280632412E-2</v>
      </c>
      <c r="DJ100" s="71">
        <f t="shared" si="809"/>
        <v>1.8003952569169963E-5</v>
      </c>
      <c r="DK100" s="71">
        <f t="shared" si="809"/>
        <v>1.761699604743083E-4</v>
      </c>
      <c r="DL100" s="71">
        <f t="shared" si="809"/>
        <v>2.3690877470355733E-2</v>
      </c>
      <c r="DM100" s="71">
        <f t="shared" si="809"/>
        <v>9.8260209486166011E-2</v>
      </c>
      <c r="DN100" s="71">
        <f t="shared" si="809"/>
        <v>1.9749802371541505E-4</v>
      </c>
      <c r="DO100" s="71">
        <f t="shared" si="809"/>
        <v>0.7229307509881423</v>
      </c>
      <c r="DP100" s="71">
        <f t="shared" si="809"/>
        <v>0.25533605928853753</v>
      </c>
      <c r="DQ100" s="71">
        <f t="shared" si="809"/>
        <v>1.1557747035573121E-3</v>
      </c>
      <c r="DR100" s="71">
        <f t="shared" si="809"/>
        <v>4.7615415019762843E-4</v>
      </c>
      <c r="DS100" s="71">
        <f t="shared" si="809"/>
        <v>2.713683794466403E-3</v>
      </c>
      <c r="DT100" s="71">
        <f t="shared" si="809"/>
        <v>2.1156916996047434E-4</v>
      </c>
      <c r="DU100" s="72">
        <f t="shared" si="809"/>
        <v>127.75693487351778</v>
      </c>
      <c r="DV100" s="73">
        <f t="shared" si="809"/>
        <v>18.56658093181818</v>
      </c>
      <c r="DW100" s="71">
        <f t="shared" si="809"/>
        <v>10.591766804347827</v>
      </c>
      <c r="DX100" s="71">
        <f t="shared" si="809"/>
        <v>17.906873422266138</v>
      </c>
      <c r="DY100" s="71">
        <f t="shared" si="809"/>
        <v>9.9827748695652172</v>
      </c>
      <c r="DZ100" s="71">
        <f t="shared" si="809"/>
        <v>4.2433313768115948</v>
      </c>
      <c r="EA100" s="71">
        <f t="shared" si="809"/>
        <v>2.0340633731884061</v>
      </c>
      <c r="EB100" s="71">
        <f t="shared" si="809"/>
        <v>2.8112738659420287</v>
      </c>
      <c r="EC100" s="71">
        <f t="shared" si="809"/>
        <v>0.40094275724637674</v>
      </c>
      <c r="ED100" s="71">
        <f t="shared" si="809"/>
        <v>0.30338473550724643</v>
      </c>
      <c r="EE100" s="71">
        <f t="shared" si="809"/>
        <v>8.0236236847826081</v>
      </c>
      <c r="EF100" s="71">
        <f t="shared" si="809"/>
        <v>0.18977842391304348</v>
      </c>
      <c r="EG100" s="71">
        <f t="shared" si="809"/>
        <v>2.6502630434782608E-2</v>
      </c>
      <c r="EH100" s="71">
        <f t="shared" si="809"/>
        <v>5.1508333333333332E-4</v>
      </c>
      <c r="EI100" s="71">
        <f t="shared" si="809"/>
        <v>3.5976449275362315E-3</v>
      </c>
      <c r="EJ100" s="71">
        <f t="shared" si="809"/>
        <v>2.2493173913043479E-2</v>
      </c>
      <c r="EK100" s="71">
        <f t="shared" ref="EK100:FR100" si="810">IF(COUNT(EK70:EK74)&lt;3,"",AVERAGE(EK70:EK74))</f>
        <v>0.75509480797101447</v>
      </c>
      <c r="EL100" s="71">
        <f t="shared" si="810"/>
        <v>4.6620456521739129E-2</v>
      </c>
      <c r="EM100" s="71">
        <f t="shared" si="810"/>
        <v>1.0677536231884059E-4</v>
      </c>
      <c r="EN100" s="71">
        <f t="shared" si="810"/>
        <v>6.2736362318840583E-2</v>
      </c>
      <c r="EO100" s="71">
        <f t="shared" si="810"/>
        <v>0.39520193478260868</v>
      </c>
      <c r="EP100" s="71">
        <f t="shared" si="810"/>
        <v>0.36619925362318839</v>
      </c>
      <c r="EQ100" s="71">
        <f t="shared" si="810"/>
        <v>0.33680201811594201</v>
      </c>
      <c r="ER100" s="71">
        <f t="shared" si="810"/>
        <v>0.40087928260869565</v>
      </c>
      <c r="ES100" s="71">
        <f t="shared" si="810"/>
        <v>1.5618188514492752</v>
      </c>
      <c r="ET100" s="71">
        <f t="shared" si="810"/>
        <v>0.10667792753623188</v>
      </c>
      <c r="EU100" s="71">
        <f t="shared" si="810"/>
        <v>5.1377210144927538E-3</v>
      </c>
      <c r="EV100" s="71">
        <f t="shared" si="810"/>
        <v>2.7144202898550724E-4</v>
      </c>
      <c r="EW100" s="71">
        <f t="shared" si="810"/>
        <v>1.5130326086956524E-3</v>
      </c>
      <c r="EX100" s="71">
        <f t="shared" si="810"/>
        <v>3.4340887681159421E-2</v>
      </c>
      <c r="EY100" s="71">
        <f t="shared" si="810"/>
        <v>2.214076086956522E-3</v>
      </c>
      <c r="EZ100" s="71">
        <f t="shared" si="810"/>
        <v>1.541292391304348E-2</v>
      </c>
      <c r="FA100" s="71">
        <f t="shared" si="810"/>
        <v>1.182909420289855E-3</v>
      </c>
      <c r="FB100" s="71">
        <f t="shared" si="810"/>
        <v>5.8101811594202897E-4</v>
      </c>
      <c r="FC100" s="71">
        <f t="shared" si="810"/>
        <v>1.5767935724637681</v>
      </c>
      <c r="FD100" s="71">
        <f t="shared" si="810"/>
        <v>1.6600684782608694E-2</v>
      </c>
      <c r="FE100" s="71">
        <f t="shared" si="810"/>
        <v>2.2322934782608691E-3</v>
      </c>
      <c r="FF100" s="71">
        <f t="shared" si="810"/>
        <v>4.5159202898550722E-2</v>
      </c>
      <c r="FG100" s="71">
        <f t="shared" si="810"/>
        <v>1.9391304347826087E-5</v>
      </c>
      <c r="FH100" s="71">
        <f t="shared" si="810"/>
        <v>8.8811231884057995E-4</v>
      </c>
      <c r="FI100" s="71">
        <f t="shared" si="810"/>
        <v>4.855621376811594E-2</v>
      </c>
      <c r="FJ100" s="71">
        <f t="shared" si="810"/>
        <v>8.4718746376811607E-2</v>
      </c>
      <c r="FK100" s="71">
        <f t="shared" si="810"/>
        <v>4.383478260869565E-4</v>
      </c>
      <c r="FL100" s="71">
        <f t="shared" si="810"/>
        <v>3.0537230181159423</v>
      </c>
      <c r="FM100" s="71">
        <f t="shared" si="810"/>
        <v>1.0286863876811594</v>
      </c>
      <c r="FN100" s="71">
        <f t="shared" si="810"/>
        <v>2.2705905797101448E-3</v>
      </c>
      <c r="FO100" s="71">
        <f t="shared" si="810"/>
        <v>1.0868333333333333E-3</v>
      </c>
      <c r="FP100" s="71">
        <f t="shared" si="810"/>
        <v>7.7409710144927518E-3</v>
      </c>
      <c r="FQ100" s="71">
        <f t="shared" si="810"/>
        <v>3.0682608695652169E-4</v>
      </c>
      <c r="FR100" s="72">
        <f t="shared" si="810"/>
        <v>50.524879286231879</v>
      </c>
    </row>
    <row r="101" spans="1:174" x14ac:dyDescent="0.2">
      <c r="A101" s="62" t="str">
        <f t="shared" si="680"/>
        <v>BRIG1</v>
      </c>
      <c r="B101" s="63" t="s">
        <v>76</v>
      </c>
      <c r="C101" s="20"/>
      <c r="D101" s="41"/>
      <c r="E101" s="41"/>
      <c r="F101" s="41"/>
      <c r="G101" s="41"/>
      <c r="H101" s="41"/>
      <c r="I101" s="20"/>
      <c r="J101" s="64">
        <f t="shared" si="681"/>
        <v>11.590648292490119</v>
      </c>
      <c r="K101" s="40"/>
      <c r="L101" s="41"/>
      <c r="M101" s="64">
        <f t="shared" ref="M101:V105" si="811">IF(COUNT(M71:M75)&lt;3,"",AVERAGE(M71:M75))</f>
        <v>32.150212735177867</v>
      </c>
      <c r="N101" s="64">
        <f t="shared" si="811"/>
        <v>20.150212735177867</v>
      </c>
      <c r="O101" s="64">
        <f t="shared" si="811"/>
        <v>7.5375395335968394</v>
      </c>
      <c r="P101" s="64">
        <f t="shared" si="811"/>
        <v>2.6497140474308307</v>
      </c>
      <c r="Q101" s="64">
        <f t="shared" si="811"/>
        <v>3.6268140592885372</v>
      </c>
      <c r="R101" s="64">
        <f t="shared" si="811"/>
        <v>1.2491046640316206</v>
      </c>
      <c r="S101" s="64">
        <f t="shared" si="811"/>
        <v>0.14184611462450594</v>
      </c>
      <c r="T101" s="64">
        <f t="shared" si="811"/>
        <v>3.3536978181818187</v>
      </c>
      <c r="U101" s="64">
        <f t="shared" si="811"/>
        <v>1.5914978300395255</v>
      </c>
      <c r="V101" s="65">
        <f t="shared" si="811"/>
        <v>12</v>
      </c>
      <c r="W101" s="20"/>
      <c r="X101" s="64">
        <f t="shared" si="683"/>
        <v>20.436071851449277</v>
      </c>
      <c r="Y101" s="40"/>
      <c r="Z101" s="41"/>
      <c r="AA101" s="64">
        <f t="shared" ref="AA101:AJ105" si="812">IF(COUNT(AA71:AA75)&lt;3,"",AVERAGE(AA71:AA75))</f>
        <v>82.744654221014486</v>
      </c>
      <c r="AB101" s="64">
        <f t="shared" si="812"/>
        <v>70.744654221014486</v>
      </c>
      <c r="AC101" s="64">
        <f t="shared" si="812"/>
        <v>31.814163681159421</v>
      </c>
      <c r="AD101" s="64">
        <f t="shared" si="812"/>
        <v>19.651995387681161</v>
      </c>
      <c r="AE101" s="64">
        <f t="shared" si="812"/>
        <v>9.2886516413043463</v>
      </c>
      <c r="AF101" s="64">
        <f t="shared" si="812"/>
        <v>3.9656814130434781</v>
      </c>
      <c r="AG101" s="64">
        <f t="shared" si="812"/>
        <v>0.31151505434782611</v>
      </c>
      <c r="AH101" s="64">
        <f t="shared" si="812"/>
        <v>4.5957786159420291</v>
      </c>
      <c r="AI101" s="64">
        <f t="shared" si="812"/>
        <v>1.1168688550724639</v>
      </c>
      <c r="AJ101" s="65">
        <f t="shared" si="812"/>
        <v>12</v>
      </c>
      <c r="AK101" s="66">
        <f t="shared" si="765"/>
        <v>11.590648292490119</v>
      </c>
      <c r="AL101" s="67">
        <f t="shared" si="766"/>
        <v>1</v>
      </c>
      <c r="AM101" s="67">
        <f t="shared" si="767"/>
        <v>0.23444757879780601</v>
      </c>
      <c r="AN101" s="67">
        <f t="shared" si="768"/>
        <v>8.2416687853874987E-2</v>
      </c>
      <c r="AO101" s="67">
        <f t="shared" si="769"/>
        <v>0.11280840003027968</v>
      </c>
      <c r="AP101" s="67">
        <f t="shared" si="770"/>
        <v>3.885214304242799E-2</v>
      </c>
      <c r="AQ101" s="67">
        <f t="shared" si="771"/>
        <v>4.4119805922559849E-3</v>
      </c>
      <c r="AR101" s="67">
        <f t="shared" si="772"/>
        <v>0.10431339430959025</v>
      </c>
      <c r="AS101" s="67">
        <f t="shared" si="773"/>
        <v>4.9501937767837935E-2</v>
      </c>
      <c r="AT101" s="68">
        <f t="shared" si="774"/>
        <v>0.37324791903693794</v>
      </c>
      <c r="AU101" s="66">
        <f t="shared" si="775"/>
        <v>20.436071851449277</v>
      </c>
      <c r="AV101" s="67">
        <f t="shared" si="776"/>
        <v>1</v>
      </c>
      <c r="AW101" s="67">
        <f t="shared" si="777"/>
        <v>0.38448603091847405</v>
      </c>
      <c r="AX101" s="67">
        <f t="shared" si="778"/>
        <v>0.23750169207535568</v>
      </c>
      <c r="AY101" s="67">
        <f t="shared" si="779"/>
        <v>0.11225681862775042</v>
      </c>
      <c r="AZ101" s="67">
        <f t="shared" si="780"/>
        <v>4.7926738595716098E-2</v>
      </c>
      <c r="BA101" s="67">
        <f t="shared" si="781"/>
        <v>3.7647755891970515E-3</v>
      </c>
      <c r="BB101" s="67">
        <f t="shared" si="782"/>
        <v>5.5541698242722835E-2</v>
      </c>
      <c r="BC101" s="67">
        <f t="shared" si="783"/>
        <v>1.349777657042665E-2</v>
      </c>
      <c r="BD101" s="68">
        <f t="shared" si="784"/>
        <v>0.14502447454729209</v>
      </c>
      <c r="BE101" s="66">
        <f t="shared" si="785"/>
        <v>11.590648292490119</v>
      </c>
      <c r="BF101" s="69">
        <f t="shared" si="786"/>
        <v>11.590648292490119</v>
      </c>
      <c r="BG101" s="69">
        <f t="shared" si="787"/>
        <v>2.7173994288712326</v>
      </c>
      <c r="BH101" s="69">
        <f t="shared" si="788"/>
        <v>0.95526284234620729</v>
      </c>
      <c r="BI101" s="69">
        <f t="shared" si="789"/>
        <v>1.3075224891895034</v>
      </c>
      <c r="BJ101" s="69">
        <f t="shared" si="790"/>
        <v>0.45032152541429987</v>
      </c>
      <c r="BK101" s="69">
        <f t="shared" si="791"/>
        <v>5.1137715318131376E-2</v>
      </c>
      <c r="BL101" s="69">
        <f t="shared" si="792"/>
        <v>1.2090598656383007</v>
      </c>
      <c r="BM101" s="69">
        <f t="shared" si="793"/>
        <v>0.57375955046374294</v>
      </c>
      <c r="BN101" s="70">
        <f t="shared" si="794"/>
        <v>4.326185355460975</v>
      </c>
      <c r="BO101" s="66">
        <f t="shared" si="795"/>
        <v>20.436071851449277</v>
      </c>
      <c r="BP101" s="69">
        <f t="shared" si="796"/>
        <v>20.436071851449277</v>
      </c>
      <c r="BQ101" s="69">
        <f t="shared" si="797"/>
        <v>7.8573841537284839</v>
      </c>
      <c r="BR101" s="69">
        <f t="shared" si="798"/>
        <v>4.8536016440927501</v>
      </c>
      <c r="BS101" s="69">
        <f t="shared" si="799"/>
        <v>2.294088411291817</v>
      </c>
      <c r="BT101" s="69">
        <f t="shared" si="800"/>
        <v>0.97943427354768142</v>
      </c>
      <c r="BU101" s="69">
        <f t="shared" si="801"/>
        <v>7.6937224445413233E-2</v>
      </c>
      <c r="BV101" s="69">
        <f t="shared" si="802"/>
        <v>1.1350541360397979</v>
      </c>
      <c r="BW101" s="69">
        <f t="shared" si="803"/>
        <v>0.2758415318280476</v>
      </c>
      <c r="BX101" s="70">
        <f t="shared" si="804"/>
        <v>2.963730582067138</v>
      </c>
      <c r="BY101" s="71">
        <f t="shared" ref="BY101:EJ104" si="813">IF(COUNT(BY71:BY75)&lt;3,"",AVERAGE(BY71:BY75))</f>
        <v>8.4986507114624494</v>
      </c>
      <c r="BZ101" s="71">
        <f t="shared" si="813"/>
        <v>2.9099133043478256</v>
      </c>
      <c r="CA101" s="71">
        <f t="shared" si="813"/>
        <v>8.5228585573122508</v>
      </c>
      <c r="CB101" s="71">
        <f t="shared" si="813"/>
        <v>2.9988202213438742</v>
      </c>
      <c r="CC101" s="71">
        <f t="shared" si="813"/>
        <v>0.96050890909090914</v>
      </c>
      <c r="CD101" s="71">
        <f t="shared" si="813"/>
        <v>0.32005528458498023</v>
      </c>
      <c r="CE101" s="71">
        <f t="shared" si="813"/>
        <v>1.1926475731225294</v>
      </c>
      <c r="CF101" s="71">
        <f t="shared" si="813"/>
        <v>0.12491046640316203</v>
      </c>
      <c r="CG101" s="71">
        <f t="shared" si="813"/>
        <v>0.14184611462450594</v>
      </c>
      <c r="CH101" s="71">
        <f t="shared" si="813"/>
        <v>5.5894962766798413</v>
      </c>
      <c r="CI101" s="71">
        <f t="shared" si="813"/>
        <v>0.25885215019762847</v>
      </c>
      <c r="CJ101" s="71">
        <f t="shared" si="813"/>
        <v>1.2315557312252963E-2</v>
      </c>
      <c r="CK101" s="71">
        <f t="shared" si="813"/>
        <v>1.1790118577075098E-4</v>
      </c>
      <c r="CL101" s="71">
        <f t="shared" si="813"/>
        <v>1.2872608695652173E-3</v>
      </c>
      <c r="CM101" s="71">
        <f t="shared" si="813"/>
        <v>1.2535225296442687E-2</v>
      </c>
      <c r="CN101" s="71">
        <f t="shared" si="813"/>
        <v>0.23255413438735179</v>
      </c>
      <c r="CO101" s="71">
        <f t="shared" si="813"/>
        <v>3.8343913043478263E-2</v>
      </c>
      <c r="CP101" s="71">
        <f t="shared" si="813"/>
        <v>1.0962845849802372E-4</v>
      </c>
      <c r="CQ101" s="71">
        <f t="shared" si="813"/>
        <v>6.986830039525692E-3</v>
      </c>
      <c r="CR101" s="71">
        <f t="shared" si="813"/>
        <v>0.14059056126482214</v>
      </c>
      <c r="CS101" s="71">
        <f t="shared" si="813"/>
        <v>0.2304765770750988</v>
      </c>
      <c r="CT101" s="71">
        <f t="shared" si="813"/>
        <v>0.13843075889328063</v>
      </c>
      <c r="CU101" s="71">
        <f t="shared" si="813"/>
        <v>0.146097209486166</v>
      </c>
      <c r="CV101" s="71">
        <f t="shared" si="813"/>
        <v>0.66258193675889321</v>
      </c>
      <c r="CW101" s="71">
        <f t="shared" si="813"/>
        <v>0.14414871146245059</v>
      </c>
      <c r="CX101" s="71">
        <f t="shared" si="813"/>
        <v>5.1258999999999999E-2</v>
      </c>
      <c r="CY101" s="71">
        <f t="shared" si="813"/>
        <v>1.0989328063241107E-4</v>
      </c>
      <c r="CZ101" s="71">
        <f t="shared" si="813"/>
        <v>5.8141501976284582E-4</v>
      </c>
      <c r="DA101" s="71">
        <f t="shared" si="813"/>
        <v>1.4057905138339918E-2</v>
      </c>
      <c r="DB101" s="71">
        <f t="shared" si="813"/>
        <v>7.3627272727272723E-4</v>
      </c>
      <c r="DC101" s="71">
        <f t="shared" si="813"/>
        <v>1.7266794466403161E-2</v>
      </c>
      <c r="DD101" s="71">
        <f t="shared" si="813"/>
        <v>3.9499209486166013E-4</v>
      </c>
      <c r="DE101" s="71">
        <f t="shared" si="813"/>
        <v>1.7703162055335969E-4</v>
      </c>
      <c r="DF101" s="71">
        <f t="shared" si="813"/>
        <v>0.24810496442687749</v>
      </c>
      <c r="DG101" s="71">
        <f t="shared" si="813"/>
        <v>1.0274940711462451E-2</v>
      </c>
      <c r="DH101" s="71">
        <f t="shared" si="813"/>
        <v>5.3375494071146239E-4</v>
      </c>
      <c r="DI101" s="71">
        <f t="shared" si="813"/>
        <v>1.9193415019762846E-2</v>
      </c>
      <c r="DJ101" s="71">
        <f t="shared" si="813"/>
        <v>2.7743083003952576E-5</v>
      </c>
      <c r="DK101" s="71">
        <f t="shared" si="813"/>
        <v>1.6138735177865612E-4</v>
      </c>
      <c r="DL101" s="71">
        <f t="shared" si="813"/>
        <v>2.3339138339920951E-2</v>
      </c>
      <c r="DM101" s="71">
        <f t="shared" si="813"/>
        <v>9.6444122529644266E-2</v>
      </c>
      <c r="DN101" s="71">
        <f t="shared" si="813"/>
        <v>1.8732411067193681E-4</v>
      </c>
      <c r="DO101" s="71">
        <f t="shared" si="813"/>
        <v>0.6510504031620552</v>
      </c>
      <c r="DP101" s="71">
        <f t="shared" si="813"/>
        <v>0.23285066798418974</v>
      </c>
      <c r="DQ101" s="71">
        <f t="shared" si="813"/>
        <v>1.1260355731225295E-3</v>
      </c>
      <c r="DR101" s="71">
        <f t="shared" si="813"/>
        <v>3.0337154150197632E-4</v>
      </c>
      <c r="DS101" s="71">
        <f t="shared" si="813"/>
        <v>2.4735098814229247E-3</v>
      </c>
      <c r="DT101" s="71">
        <f t="shared" si="813"/>
        <v>1.7956916996047433E-4</v>
      </c>
      <c r="DU101" s="72">
        <f t="shared" si="813"/>
        <v>132.45740713438732</v>
      </c>
      <c r="DV101" s="73">
        <f t="shared" si="813"/>
        <v>17.536696783267455</v>
      </c>
      <c r="DW101" s="71">
        <f t="shared" si="813"/>
        <v>9.9258751449275362</v>
      </c>
      <c r="DX101" s="71">
        <f t="shared" si="813"/>
        <v>16.929329306324114</v>
      </c>
      <c r="DY101" s="71">
        <f t="shared" si="813"/>
        <v>9.402907699275362</v>
      </c>
      <c r="DZ101" s="71">
        <f t="shared" si="813"/>
        <v>3.6100832572463766</v>
      </c>
      <c r="EA101" s="71">
        <f t="shared" si="813"/>
        <v>2.1734437862318838</v>
      </c>
      <c r="EB101" s="71">
        <f t="shared" si="813"/>
        <v>2.7292140688405793</v>
      </c>
      <c r="EC101" s="71">
        <f t="shared" si="813"/>
        <v>0.39656814130434781</v>
      </c>
      <c r="ED101" s="71">
        <f t="shared" si="813"/>
        <v>0.31151505434782611</v>
      </c>
      <c r="EE101" s="71">
        <f t="shared" si="813"/>
        <v>7.6596311956521728</v>
      </c>
      <c r="EF101" s="71">
        <f t="shared" si="813"/>
        <v>0.18208330434782607</v>
      </c>
      <c r="EG101" s="71">
        <f t="shared" si="813"/>
        <v>2.7791351449275366E-2</v>
      </c>
      <c r="EH101" s="71">
        <f t="shared" si="813"/>
        <v>5.3929347826086964E-4</v>
      </c>
      <c r="EI101" s="71">
        <f t="shared" si="813"/>
        <v>3.4376920289855067E-3</v>
      </c>
      <c r="EJ101" s="71">
        <f t="shared" si="813"/>
        <v>2.1661471014492756E-2</v>
      </c>
      <c r="EK101" s="71">
        <f t="shared" ref="EK101:FR105" si="814">IF(COUNT(EK71:EK75)&lt;3,"",AVERAGE(EK71:EK75))</f>
        <v>0.70336006159420283</v>
      </c>
      <c r="EL101" s="71">
        <f t="shared" si="814"/>
        <v>4.6594967391304344E-2</v>
      </c>
      <c r="EM101" s="71">
        <f t="shared" si="814"/>
        <v>6.9384057971014489E-5</v>
      </c>
      <c r="EN101" s="71">
        <f t="shared" si="814"/>
        <v>6.8475286231884064E-2</v>
      </c>
      <c r="EO101" s="71">
        <f t="shared" si="814"/>
        <v>0.37860860507246374</v>
      </c>
      <c r="EP101" s="71">
        <f t="shared" si="814"/>
        <v>0.38355317391304344</v>
      </c>
      <c r="EQ101" s="71">
        <f t="shared" si="814"/>
        <v>0.33213669202898549</v>
      </c>
      <c r="ER101" s="71">
        <f t="shared" si="814"/>
        <v>0.35345627173913041</v>
      </c>
      <c r="ES101" s="71">
        <f t="shared" si="814"/>
        <v>1.5162300289855071</v>
      </c>
      <c r="ET101" s="71">
        <f t="shared" si="814"/>
        <v>0.10240283333333333</v>
      </c>
      <c r="EU101" s="71">
        <f t="shared" si="814"/>
        <v>4.9168913043478261E-3</v>
      </c>
      <c r="EV101" s="71">
        <f t="shared" si="814"/>
        <v>2.6380797101449279E-4</v>
      </c>
      <c r="EW101" s="71">
        <f t="shared" si="814"/>
        <v>1.5129927536231885E-3</v>
      </c>
      <c r="EX101" s="71">
        <f t="shared" si="814"/>
        <v>3.4854148550724641E-2</v>
      </c>
      <c r="EY101" s="71">
        <f t="shared" si="814"/>
        <v>2.1220652173913044E-3</v>
      </c>
      <c r="EZ101" s="71">
        <f t="shared" si="814"/>
        <v>1.4458695652173914E-2</v>
      </c>
      <c r="FA101" s="71">
        <f t="shared" si="814"/>
        <v>1.1353079710144927E-3</v>
      </c>
      <c r="FB101" s="71">
        <f t="shared" si="814"/>
        <v>4.4039492753623189E-4</v>
      </c>
      <c r="FC101" s="71">
        <f t="shared" si="814"/>
        <v>1.6848403188405796</v>
      </c>
      <c r="FD101" s="71">
        <f t="shared" si="814"/>
        <v>1.7481105072463764E-2</v>
      </c>
      <c r="FE101" s="71">
        <f t="shared" si="814"/>
        <v>1.9881594202898548E-3</v>
      </c>
      <c r="FF101" s="71">
        <f t="shared" si="814"/>
        <v>4.5239514492753617E-2</v>
      </c>
      <c r="FG101" s="71">
        <f t="shared" si="814"/>
        <v>7.6376811594202907E-6</v>
      </c>
      <c r="FH101" s="71">
        <f t="shared" si="814"/>
        <v>8.1315579710144917E-4</v>
      </c>
      <c r="FI101" s="71">
        <f t="shared" si="814"/>
        <v>5.0636931159420293E-2</v>
      </c>
      <c r="FJ101" s="71">
        <f t="shared" si="814"/>
        <v>7.7031713768115934E-2</v>
      </c>
      <c r="FK101" s="71">
        <f t="shared" si="814"/>
        <v>4.2451086956521732E-4</v>
      </c>
      <c r="FL101" s="71">
        <f t="shared" si="814"/>
        <v>2.5686829130434785</v>
      </c>
      <c r="FM101" s="71">
        <f t="shared" si="814"/>
        <v>0.87517167753623204</v>
      </c>
      <c r="FN101" s="71">
        <f t="shared" si="814"/>
        <v>2.3879456521739132E-3</v>
      </c>
      <c r="FO101" s="71">
        <f t="shared" si="814"/>
        <v>6.5220652173913053E-4</v>
      </c>
      <c r="FP101" s="71">
        <f t="shared" si="814"/>
        <v>7.686293478260867E-3</v>
      </c>
      <c r="FQ101" s="71">
        <f t="shared" si="814"/>
        <v>3.2839492753623182E-4</v>
      </c>
      <c r="FR101" s="72">
        <f t="shared" si="814"/>
        <v>54.182799702898556</v>
      </c>
    </row>
    <row r="102" spans="1:174" x14ac:dyDescent="0.2">
      <c r="A102" s="62" t="str">
        <f t="shared" si="680"/>
        <v>BRIG1</v>
      </c>
      <c r="B102" s="63" t="s">
        <v>77</v>
      </c>
      <c r="C102" s="20"/>
      <c r="D102" s="41"/>
      <c r="E102" s="41"/>
      <c r="F102" s="41"/>
      <c r="G102" s="41"/>
      <c r="H102" s="41"/>
      <c r="I102" s="20"/>
      <c r="J102" s="64">
        <f t="shared" si="681"/>
        <v>11.477283984189723</v>
      </c>
      <c r="K102" s="40"/>
      <c r="L102" s="41"/>
      <c r="M102" s="64">
        <f t="shared" si="811"/>
        <v>31.800517193675894</v>
      </c>
      <c r="N102" s="64">
        <f t="shared" si="811"/>
        <v>19.800517193675894</v>
      </c>
      <c r="O102" s="64">
        <f t="shared" si="811"/>
        <v>7.116580687747037</v>
      </c>
      <c r="P102" s="64">
        <f t="shared" si="811"/>
        <v>2.5549422292490123</v>
      </c>
      <c r="Q102" s="64">
        <f t="shared" si="811"/>
        <v>3.7827400948616599</v>
      </c>
      <c r="R102" s="64">
        <f t="shared" si="811"/>
        <v>1.2397026086956522</v>
      </c>
      <c r="S102" s="64">
        <f t="shared" si="811"/>
        <v>0.14093885770750986</v>
      </c>
      <c r="T102" s="64">
        <f t="shared" si="811"/>
        <v>3.3337970671936761</v>
      </c>
      <c r="U102" s="64">
        <f t="shared" si="811"/>
        <v>1.6318162766798416</v>
      </c>
      <c r="V102" s="65">
        <f t="shared" si="811"/>
        <v>12</v>
      </c>
      <c r="W102" s="20"/>
      <c r="X102" s="64">
        <f t="shared" si="683"/>
        <v>19.863145728260871</v>
      </c>
      <c r="Y102" s="40"/>
      <c r="Z102" s="41"/>
      <c r="AA102" s="64">
        <f t="shared" si="812"/>
        <v>78.624415797101449</v>
      </c>
      <c r="AB102" s="64">
        <f t="shared" si="812"/>
        <v>66.624415797101435</v>
      </c>
      <c r="AC102" s="64">
        <f t="shared" si="812"/>
        <v>27.561358184782609</v>
      </c>
      <c r="AD102" s="64">
        <f t="shared" si="812"/>
        <v>19.790729485507249</v>
      </c>
      <c r="AE102" s="64">
        <f t="shared" si="812"/>
        <v>9.22140009057971</v>
      </c>
      <c r="AF102" s="64">
        <f t="shared" si="812"/>
        <v>3.8667598913043477</v>
      </c>
      <c r="AG102" s="64">
        <f t="shared" si="812"/>
        <v>0.28178282246376812</v>
      </c>
      <c r="AH102" s="64">
        <f t="shared" si="812"/>
        <v>4.7617627246376815</v>
      </c>
      <c r="AI102" s="64">
        <f t="shared" si="812"/>
        <v>1.140623293478261</v>
      </c>
      <c r="AJ102" s="65">
        <f t="shared" si="812"/>
        <v>12</v>
      </c>
      <c r="AK102" s="66">
        <f t="shared" ref="AK102" si="815">J102</f>
        <v>11.477283984189723</v>
      </c>
      <c r="AL102" s="67">
        <f t="shared" ref="AL102" si="816">M102/M102</f>
        <v>1</v>
      </c>
      <c r="AM102" s="67">
        <f t="shared" ref="AM102" si="817">O102/M102</f>
        <v>0.22378820584598219</v>
      </c>
      <c r="AN102" s="67">
        <f t="shared" ref="AN102" si="818">P102/M102</f>
        <v>8.0342788568140283E-2</v>
      </c>
      <c r="AO102" s="67">
        <f t="shared" ref="AO102" si="819">Q102/M102</f>
        <v>0.11895215640121494</v>
      </c>
      <c r="AP102" s="67">
        <f t="shared" ref="AP102" si="820">R102/M102</f>
        <v>3.8983724734583544E-2</v>
      </c>
      <c r="AQ102" s="67">
        <f t="shared" ref="AQ102" si="821">S102/M102</f>
        <v>4.4319674692441195E-3</v>
      </c>
      <c r="AR102" s="67">
        <f t="shared" ref="AR102" si="822">T102/M102</f>
        <v>0.10483468073458446</v>
      </c>
      <c r="AS102" s="67">
        <f t="shared" ref="AS102" si="823">U102/M102</f>
        <v>5.1314142683325847E-2</v>
      </c>
      <c r="AT102" s="68">
        <f t="shared" ref="AT102" si="824">V102/M102</f>
        <v>0.37735235332544892</v>
      </c>
      <c r="AU102" s="66">
        <f t="shared" ref="AU102" si="825">X102</f>
        <v>19.863145728260871</v>
      </c>
      <c r="AV102" s="67">
        <f t="shared" ref="AV102" si="826">AA102/AA102</f>
        <v>1</v>
      </c>
      <c r="AW102" s="67">
        <f t="shared" ref="AW102" si="827">AC102/AA102</f>
        <v>0.35054452113078444</v>
      </c>
      <c r="AX102" s="67">
        <f t="shared" ref="AX102" si="828">AD102/AA102</f>
        <v>0.25171226119605522</v>
      </c>
      <c r="AY102" s="67">
        <f t="shared" ref="AY102" si="829">AE102/AA102</f>
        <v>0.11728417943831214</v>
      </c>
      <c r="AZ102" s="67">
        <f t="shared" ref="AZ102" si="830">AF102/AA102</f>
        <v>4.9180141462455217E-2</v>
      </c>
      <c r="BA102" s="67">
        <f t="shared" ref="BA102" si="831">AG102/AA102</f>
        <v>3.5839099039023481E-3</v>
      </c>
      <c r="BB102" s="67">
        <f t="shared" ref="BB102" si="832">AH102/AA102</f>
        <v>6.0563409932684394E-2</v>
      </c>
      <c r="BC102" s="67">
        <f t="shared" ref="BC102" si="833">AI102/AA102</f>
        <v>1.4507240300796117E-2</v>
      </c>
      <c r="BD102" s="68">
        <f t="shared" ref="BD102" si="834">AJ102/AA102</f>
        <v>0.15262434548279835</v>
      </c>
      <c r="BE102" s="66">
        <f t="shared" ref="BE102" si="835">J102</f>
        <v>11.477283984189723</v>
      </c>
      <c r="BF102" s="69">
        <f t="shared" ref="BF102" si="836">BE102</f>
        <v>11.477283984189723</v>
      </c>
      <c r="BG102" s="69">
        <f t="shared" ref="BG102" si="837">BE102*AM102</f>
        <v>2.5684807908066443</v>
      </c>
      <c r="BH102" s="69">
        <f t="shared" ref="BH102" si="838">BE102*AN102</f>
        <v>0.92211700047825762</v>
      </c>
      <c r="BI102" s="69">
        <f t="shared" ref="BI102" si="839">BE102*AO102</f>
        <v>1.3652476795484954</v>
      </c>
      <c r="BJ102" s="69">
        <f t="shared" ref="BJ102" si="840">BE102*AP102</f>
        <v>0.44742727954029649</v>
      </c>
      <c r="BK102" s="69">
        <f t="shared" ref="BK102" si="841">BE102*AQ102</f>
        <v>5.0866949253205396E-2</v>
      </c>
      <c r="BL102" s="69">
        <f t="shared" ref="BL102" si="842">BE102*AR102</f>
        <v>1.2032174021826891</v>
      </c>
      <c r="BM102" s="69">
        <f t="shared" ref="BM102" si="843">BE102*AS102</f>
        <v>0.58894698798176204</v>
      </c>
      <c r="BN102" s="70">
        <f t="shared" ref="BN102" si="844">BE102*AT102</f>
        <v>4.3309801212184764</v>
      </c>
      <c r="BO102" s="66">
        <f t="shared" ref="BO102" si="845">X102</f>
        <v>19.863145728260871</v>
      </c>
      <c r="BP102" s="69">
        <f t="shared" ref="BP102" si="846">BO102</f>
        <v>19.863145728260871</v>
      </c>
      <c r="BQ102" s="69">
        <f t="shared" ref="BQ102" si="847">BO102*AW102</f>
        <v>6.9629169074641935</v>
      </c>
      <c r="BR102" s="69">
        <f t="shared" ref="BR102" si="848">BO102*AX102</f>
        <v>4.9997973257273092</v>
      </c>
      <c r="BS102" s="69">
        <f t="shared" ref="BS102" si="849">BO102*AY102</f>
        <v>2.3296327478026915</v>
      </c>
      <c r="BT102" s="69">
        <f t="shared" ref="BT102" si="850">BO102*AZ102</f>
        <v>0.97687231680523268</v>
      </c>
      <c r="BU102" s="69">
        <f t="shared" ref="BU102" si="851">BO102*BA102</f>
        <v>7.1187724698169752E-2</v>
      </c>
      <c r="BV102" s="69">
        <f t="shared" ref="BV102" si="852">BO102*BB102</f>
        <v>1.202979837293312</v>
      </c>
      <c r="BW102" s="69">
        <f t="shared" ref="BW102" si="853">BO102*BC102</f>
        <v>0.28815942820961232</v>
      </c>
      <c r="BX102" s="70">
        <f t="shared" ref="BX102" si="854">BO102*BD102</f>
        <v>3.0315996160052574</v>
      </c>
      <c r="BY102" s="71">
        <f t="shared" si="813"/>
        <v>8.4443166482213421</v>
      </c>
      <c r="BZ102" s="71">
        <f t="shared" si="813"/>
        <v>2.8887470988142292</v>
      </c>
      <c r="CA102" s="71">
        <f t="shared" si="813"/>
        <v>8.476361691699605</v>
      </c>
      <c r="CB102" s="71">
        <f t="shared" si="813"/>
        <v>2.9875108023715415</v>
      </c>
      <c r="CC102" s="71">
        <f t="shared" si="813"/>
        <v>0.90633175889328066</v>
      </c>
      <c r="CD102" s="71">
        <f t="shared" si="813"/>
        <v>0.30928240316205535</v>
      </c>
      <c r="CE102" s="71">
        <f t="shared" si="813"/>
        <v>1.2386984150197629</v>
      </c>
      <c r="CF102" s="71">
        <f t="shared" si="813"/>
        <v>0.12397026086956522</v>
      </c>
      <c r="CG102" s="71">
        <f t="shared" si="813"/>
        <v>0.14093885770750986</v>
      </c>
      <c r="CH102" s="71">
        <f t="shared" si="813"/>
        <v>5.5563284189723321</v>
      </c>
      <c r="CI102" s="71">
        <f t="shared" si="813"/>
        <v>0.26829003162055337</v>
      </c>
      <c r="CJ102" s="71">
        <f t="shared" si="813"/>
        <v>1.2104094861660079E-2</v>
      </c>
      <c r="CK102" s="71">
        <f t="shared" si="813"/>
        <v>1.1437549407114623E-4</v>
      </c>
      <c r="CL102" s="71">
        <f t="shared" si="813"/>
        <v>1.3190355731225296E-3</v>
      </c>
      <c r="CM102" s="71">
        <f t="shared" si="813"/>
        <v>1.3416335968379448E-2</v>
      </c>
      <c r="CN102" s="71">
        <f t="shared" si="813"/>
        <v>0.22494497628458493</v>
      </c>
      <c r="CO102" s="71">
        <f t="shared" si="813"/>
        <v>3.82372371541502E-2</v>
      </c>
      <c r="CP102" s="71">
        <f t="shared" si="813"/>
        <v>1.0441106719367589E-4</v>
      </c>
      <c r="CQ102" s="71">
        <f t="shared" si="813"/>
        <v>9.7351146245059292E-3</v>
      </c>
      <c r="CR102" s="71">
        <f t="shared" si="813"/>
        <v>0.14522656126482214</v>
      </c>
      <c r="CS102" s="71">
        <f t="shared" si="813"/>
        <v>0.24919580237154154</v>
      </c>
      <c r="CT102" s="71">
        <f t="shared" si="813"/>
        <v>0.14469186561264819</v>
      </c>
      <c r="CU102" s="71">
        <f t="shared" si="813"/>
        <v>0.13931636363636363</v>
      </c>
      <c r="CV102" s="71">
        <f t="shared" si="813"/>
        <v>0.68816570750988149</v>
      </c>
      <c r="CW102" s="71">
        <f t="shared" si="813"/>
        <v>0.14942439525691698</v>
      </c>
      <c r="CX102" s="71">
        <f t="shared" si="813"/>
        <v>5.7652083003952567E-2</v>
      </c>
      <c r="CY102" s="71">
        <f t="shared" si="813"/>
        <v>1.021106719367589E-4</v>
      </c>
      <c r="CZ102" s="71">
        <f t="shared" si="813"/>
        <v>5.7440316205533586E-4</v>
      </c>
      <c r="DA102" s="71">
        <f t="shared" si="813"/>
        <v>1.3409790513833991E-2</v>
      </c>
      <c r="DB102" s="71">
        <f t="shared" si="813"/>
        <v>7.2759288537549405E-4</v>
      </c>
      <c r="DC102" s="71">
        <f t="shared" si="813"/>
        <v>1.7285545454545453E-2</v>
      </c>
      <c r="DD102" s="71">
        <f t="shared" si="813"/>
        <v>3.7928458498023713E-4</v>
      </c>
      <c r="DE102" s="71">
        <f t="shared" si="813"/>
        <v>1.3174703557312256E-4</v>
      </c>
      <c r="DF102" s="71">
        <f t="shared" si="813"/>
        <v>0.23975381818181818</v>
      </c>
      <c r="DG102" s="71">
        <f t="shared" si="813"/>
        <v>1.0943150197628459E-2</v>
      </c>
      <c r="DH102" s="71">
        <f t="shared" si="813"/>
        <v>5.6088142292490121E-4</v>
      </c>
      <c r="DI102" s="71">
        <f t="shared" si="813"/>
        <v>1.944690513833992E-2</v>
      </c>
      <c r="DJ102" s="71">
        <f t="shared" si="813"/>
        <v>4.6375494071146248E-5</v>
      </c>
      <c r="DK102" s="71">
        <f t="shared" si="813"/>
        <v>1.6032015810276681E-4</v>
      </c>
      <c r="DL102" s="71">
        <f t="shared" si="813"/>
        <v>2.3209948616600796E-2</v>
      </c>
      <c r="DM102" s="71">
        <f t="shared" si="813"/>
        <v>9.7149047430830041E-2</v>
      </c>
      <c r="DN102" s="71">
        <f t="shared" si="813"/>
        <v>2.0798814229249012E-4</v>
      </c>
      <c r="DO102" s="71">
        <f t="shared" si="813"/>
        <v>0.61013741501976282</v>
      </c>
      <c r="DP102" s="71">
        <f t="shared" si="813"/>
        <v>0.21971679446640319</v>
      </c>
      <c r="DQ102" s="71">
        <f t="shared" si="813"/>
        <v>1.1321818181818182E-3</v>
      </c>
      <c r="DR102" s="71">
        <f t="shared" si="813"/>
        <v>1.7535968379446637E-4</v>
      </c>
      <c r="DS102" s="71">
        <f t="shared" si="813"/>
        <v>2.3573873517786564E-3</v>
      </c>
      <c r="DT102" s="71">
        <f t="shared" si="813"/>
        <v>2.2294466403162053E-4</v>
      </c>
      <c r="DU102" s="72">
        <f t="shared" si="813"/>
        <v>134.19903655731224</v>
      </c>
      <c r="DV102" s="73">
        <f t="shared" si="813"/>
        <v>17.259137051383398</v>
      </c>
      <c r="DW102" s="71">
        <f t="shared" si="813"/>
        <v>9.3716754347826097</v>
      </c>
      <c r="DX102" s="71">
        <f t="shared" si="813"/>
        <v>16.741914150527009</v>
      </c>
      <c r="DY102" s="71">
        <f t="shared" si="813"/>
        <v>8.9512796847826088</v>
      </c>
      <c r="DZ102" s="71">
        <f t="shared" si="813"/>
        <v>3.1862535833333334</v>
      </c>
      <c r="EA102" s="71">
        <f t="shared" si="813"/>
        <v>2.2036800543478261</v>
      </c>
      <c r="EB102" s="71">
        <f t="shared" si="813"/>
        <v>2.705190699275362</v>
      </c>
      <c r="EC102" s="71">
        <f t="shared" si="813"/>
        <v>0.38667598913043477</v>
      </c>
      <c r="ED102" s="71">
        <f t="shared" si="813"/>
        <v>0.28178282246376812</v>
      </c>
      <c r="EE102" s="71">
        <f t="shared" si="813"/>
        <v>7.9362711739130418</v>
      </c>
      <c r="EF102" s="71">
        <f t="shared" si="813"/>
        <v>0.18769602173913041</v>
      </c>
      <c r="EG102" s="71">
        <f t="shared" si="813"/>
        <v>2.5736833333333337E-2</v>
      </c>
      <c r="EH102" s="71">
        <f t="shared" si="813"/>
        <v>4.644782608695652E-4</v>
      </c>
      <c r="EI102" s="71">
        <f t="shared" si="813"/>
        <v>3.3234963768115936E-3</v>
      </c>
      <c r="EJ102" s="71">
        <f t="shared" si="813"/>
        <v>2.1188525362318841E-2</v>
      </c>
      <c r="EK102" s="71">
        <f t="shared" si="814"/>
        <v>0.6656477572463767</v>
      </c>
      <c r="EL102" s="71">
        <f t="shared" si="814"/>
        <v>4.7361887681159412E-2</v>
      </c>
      <c r="EM102" s="71">
        <f t="shared" si="814"/>
        <v>6.9384057971014489E-5</v>
      </c>
      <c r="EN102" s="71">
        <f t="shared" si="814"/>
        <v>7.2745199275362327E-2</v>
      </c>
      <c r="EO102" s="71">
        <f t="shared" si="814"/>
        <v>0.36770746739130439</v>
      </c>
      <c r="EP102" s="71">
        <f t="shared" si="814"/>
        <v>0.39756238405797101</v>
      </c>
      <c r="EQ102" s="71">
        <f t="shared" si="814"/>
        <v>0.33846546739130434</v>
      </c>
      <c r="ER102" s="71">
        <f t="shared" si="814"/>
        <v>0.32640303985507246</v>
      </c>
      <c r="ES102" s="71">
        <f t="shared" si="814"/>
        <v>1.5028835579710143</v>
      </c>
      <c r="ET102" s="71">
        <f t="shared" si="814"/>
        <v>0.105521115942029</v>
      </c>
      <c r="EU102" s="71">
        <f t="shared" si="814"/>
        <v>6.8167862318840571E-3</v>
      </c>
      <c r="EV102" s="71">
        <f t="shared" si="814"/>
        <v>2.4528985507246378E-4</v>
      </c>
      <c r="EW102" s="71">
        <f t="shared" si="814"/>
        <v>1.3657572463768115E-3</v>
      </c>
      <c r="EX102" s="71">
        <f t="shared" si="814"/>
        <v>3.2213025362318841E-2</v>
      </c>
      <c r="EY102" s="71">
        <f t="shared" si="814"/>
        <v>1.8836521739130439E-3</v>
      </c>
      <c r="EZ102" s="71">
        <f t="shared" si="814"/>
        <v>1.5624384057971013E-2</v>
      </c>
      <c r="FA102" s="71">
        <f t="shared" si="814"/>
        <v>1.0157572463768117E-3</v>
      </c>
      <c r="FB102" s="71">
        <f t="shared" si="814"/>
        <v>3.4124275362318839E-4</v>
      </c>
      <c r="FC102" s="71">
        <f t="shared" si="814"/>
        <v>1.7082793043478262</v>
      </c>
      <c r="FD102" s="71">
        <f t="shared" si="814"/>
        <v>1.7524858695652172E-2</v>
      </c>
      <c r="FE102" s="71">
        <f t="shared" si="814"/>
        <v>1.496663043478261E-3</v>
      </c>
      <c r="FF102" s="71">
        <f t="shared" si="814"/>
        <v>4.2727489130434775E-2</v>
      </c>
      <c r="FG102" s="71">
        <f t="shared" si="814"/>
        <v>1.4431159420289857E-5</v>
      </c>
      <c r="FH102" s="71">
        <f t="shared" si="814"/>
        <v>7.1793840579710143E-4</v>
      </c>
      <c r="FI102" s="71">
        <f t="shared" si="814"/>
        <v>4.3551583333333324E-2</v>
      </c>
      <c r="FJ102" s="71">
        <f t="shared" si="814"/>
        <v>7.7758097826086961E-2</v>
      </c>
      <c r="FK102" s="71">
        <f t="shared" si="814"/>
        <v>3.4355797101449269E-4</v>
      </c>
      <c r="FL102" s="71">
        <f t="shared" si="814"/>
        <v>2.2514052753623188</v>
      </c>
      <c r="FM102" s="71">
        <f t="shared" si="814"/>
        <v>0.77242507971014496</v>
      </c>
      <c r="FN102" s="71">
        <f t="shared" si="814"/>
        <v>2.1780253623188404E-3</v>
      </c>
      <c r="FO102" s="71">
        <f t="shared" si="814"/>
        <v>4.0728623188405788E-4</v>
      </c>
      <c r="FP102" s="71">
        <f t="shared" si="814"/>
        <v>7.4351811594202902E-3</v>
      </c>
      <c r="FQ102" s="71">
        <f t="shared" si="814"/>
        <v>3.7469927536231881E-4</v>
      </c>
      <c r="FR102" s="72">
        <f t="shared" si="814"/>
        <v>57.743134923913047</v>
      </c>
    </row>
    <row r="103" spans="1:174" x14ac:dyDescent="0.2">
      <c r="A103" s="62" t="str">
        <f t="shared" ref="A103" si="855">A87</f>
        <v>BRIG1</v>
      </c>
      <c r="B103" s="63" t="s">
        <v>78</v>
      </c>
      <c r="C103" s="20"/>
      <c r="D103" s="41"/>
      <c r="E103" s="41"/>
      <c r="F103" s="41"/>
      <c r="G103" s="41"/>
      <c r="H103" s="41"/>
      <c r="I103" s="20"/>
      <c r="J103" s="64">
        <f t="shared" si="681"/>
        <v>11.256404783232785</v>
      </c>
      <c r="K103" s="40"/>
      <c r="L103" s="41"/>
      <c r="M103" s="64">
        <f t="shared" si="811"/>
        <v>31.088249581235697</v>
      </c>
      <c r="N103" s="64">
        <f t="shared" si="811"/>
        <v>19.088249581235697</v>
      </c>
      <c r="O103" s="64">
        <f t="shared" si="811"/>
        <v>6.57822833368005</v>
      </c>
      <c r="P103" s="64">
        <f t="shared" si="811"/>
        <v>2.5006430330767633</v>
      </c>
      <c r="Q103" s="64">
        <f t="shared" si="811"/>
        <v>3.604591262325775</v>
      </c>
      <c r="R103" s="64">
        <f t="shared" si="811"/>
        <v>1.1763682546286667</v>
      </c>
      <c r="S103" s="64">
        <f t="shared" si="811"/>
        <v>0.13843884813813187</v>
      </c>
      <c r="T103" s="64">
        <f t="shared" si="811"/>
        <v>3.4322329619305179</v>
      </c>
      <c r="U103" s="64">
        <f t="shared" si="811"/>
        <v>1.6577467742874972</v>
      </c>
      <c r="V103" s="65">
        <f t="shared" si="811"/>
        <v>12</v>
      </c>
      <c r="W103" s="20"/>
      <c r="X103" s="64">
        <f t="shared" si="683"/>
        <v>19.312998597826088</v>
      </c>
      <c r="Y103" s="40"/>
      <c r="Z103" s="41"/>
      <c r="AA103" s="64">
        <f t="shared" si="812"/>
        <v>74.92261840579711</v>
      </c>
      <c r="AB103" s="64">
        <f t="shared" si="812"/>
        <v>62.92261840579711</v>
      </c>
      <c r="AC103" s="64">
        <f t="shared" si="812"/>
        <v>23.956552293478261</v>
      </c>
      <c r="AD103" s="64">
        <f t="shared" si="812"/>
        <v>19.774828502898551</v>
      </c>
      <c r="AE103" s="64">
        <f t="shared" si="812"/>
        <v>9.0469250601449271</v>
      </c>
      <c r="AF103" s="64">
        <f t="shared" si="812"/>
        <v>3.7667708478260877</v>
      </c>
      <c r="AG103" s="64">
        <f t="shared" si="812"/>
        <v>0.28155605289855073</v>
      </c>
      <c r="AH103" s="64">
        <f t="shared" si="812"/>
        <v>4.8978283942028993</v>
      </c>
      <c r="AI103" s="64">
        <f t="shared" si="812"/>
        <v>1.1981574499999998</v>
      </c>
      <c r="AJ103" s="65">
        <f t="shared" si="812"/>
        <v>12</v>
      </c>
      <c r="AK103" s="66">
        <f t="shared" ref="AK103" si="856">J103</f>
        <v>11.256404783232785</v>
      </c>
      <c r="AL103" s="67">
        <f t="shared" ref="AL103" si="857">M103/M103</f>
        <v>1</v>
      </c>
      <c r="AM103" s="67">
        <f t="shared" ref="AM103" si="858">O103/M103</f>
        <v>0.21159854357482222</v>
      </c>
      <c r="AN103" s="67">
        <f t="shared" ref="AN103" si="859">P103/M103</f>
        <v>8.0436919632365086E-2</v>
      </c>
      <c r="AO103" s="67">
        <f t="shared" ref="AO103" si="860">Q103/M103</f>
        <v>0.11594706395117983</v>
      </c>
      <c r="AP103" s="67">
        <f t="shared" ref="AP103" si="861">R103/M103</f>
        <v>3.7839642645519068E-2</v>
      </c>
      <c r="AQ103" s="67">
        <f t="shared" ref="AQ103" si="862">S103/M103</f>
        <v>4.4530924063891668E-3</v>
      </c>
      <c r="AR103" s="67">
        <f t="shared" ref="AR103" si="863">T103/M103</f>
        <v>0.11040290168032334</v>
      </c>
      <c r="AS103" s="67">
        <f t="shared" ref="AS103" si="864">U103/M103</f>
        <v>5.3323902008560915E-2</v>
      </c>
      <c r="AT103" s="68">
        <f t="shared" ref="AT103" si="865">V103/M103</f>
        <v>0.38599793046061309</v>
      </c>
      <c r="AU103" s="66">
        <f t="shared" ref="AU103" si="866">X103</f>
        <v>19.312998597826088</v>
      </c>
      <c r="AV103" s="67">
        <f t="shared" ref="AV103" si="867">AA103/AA103</f>
        <v>1</v>
      </c>
      <c r="AW103" s="67">
        <f t="shared" ref="AW103" si="868">AC103/AA103</f>
        <v>0.31975060139682238</v>
      </c>
      <c r="AX103" s="67">
        <f t="shared" ref="AX103" si="869">AD103/AA103</f>
        <v>0.26393669793804858</v>
      </c>
      <c r="AY103" s="67">
        <f t="shared" ref="AY103" si="870">AE103/AA103</f>
        <v>0.12075025209536623</v>
      </c>
      <c r="AZ103" s="67">
        <f t="shared" ref="AZ103" si="871">AF103/AA103</f>
        <v>5.0275483264939323E-2</v>
      </c>
      <c r="BA103" s="67">
        <f t="shared" ref="BA103" si="872">AG103/AA103</f>
        <v>3.7579579957227635E-3</v>
      </c>
      <c r="BB103" s="67">
        <f t="shared" ref="BB103" si="873">AH103/AA103</f>
        <v>6.5371826271142866E-2</v>
      </c>
      <c r="BC103" s="67">
        <f t="shared" ref="BC103" si="874">AI103/AA103</f>
        <v>1.5991932416330137E-2</v>
      </c>
      <c r="BD103" s="68">
        <f t="shared" ref="BD103" si="875">AJ103/AA103</f>
        <v>0.16016525123301756</v>
      </c>
      <c r="BE103" s="66">
        <f t="shared" ref="BE103" si="876">J103</f>
        <v>11.256404783232785</v>
      </c>
      <c r="BF103" s="69">
        <f t="shared" ref="BF103" si="877">BE103</f>
        <v>11.256404783232785</v>
      </c>
      <c r="BG103" s="69">
        <f t="shared" ref="BG103" si="878">BE103*AM103</f>
        <v>2.3818388580207199</v>
      </c>
      <c r="BH103" s="69">
        <f t="shared" ref="BH103" si="879">BE103*AN103</f>
        <v>0.90543052689826553</v>
      </c>
      <c r="BI103" s="69">
        <f t="shared" ref="BI103" si="880">BE103*AO103</f>
        <v>1.3051470852618583</v>
      </c>
      <c r="BJ103" s="69">
        <f t="shared" ref="BJ103" si="881">BE103*AP103</f>
        <v>0.42593833447084012</v>
      </c>
      <c r="BK103" s="69">
        <f t="shared" ref="BK103" si="882">BE103*AQ103</f>
        <v>5.0125810663456609E-2</v>
      </c>
      <c r="BL103" s="69">
        <f t="shared" ref="BL103" si="883">BE103*AR103</f>
        <v>1.2427397505571705</v>
      </c>
      <c r="BM103" s="69">
        <f t="shared" ref="BM103" si="884">BE103*AS103</f>
        <v>0.60023542562980137</v>
      </c>
      <c r="BN103" s="70">
        <f t="shared" ref="BN103" si="885">BE103*AT103</f>
        <v>4.3449489507548016</v>
      </c>
      <c r="BO103" s="66">
        <f t="shared" ref="BO103" si="886">X103</f>
        <v>19.312998597826088</v>
      </c>
      <c r="BP103" s="69">
        <f t="shared" ref="BP103" si="887">BO103</f>
        <v>19.312998597826088</v>
      </c>
      <c r="BQ103" s="69">
        <f t="shared" ref="BQ103" si="888">BO103*AW103</f>
        <v>6.1753429164308784</v>
      </c>
      <c r="BR103" s="69">
        <f t="shared" ref="BR103" si="889">BO103*AX103</f>
        <v>5.0974090771923795</v>
      </c>
      <c r="BS103" s="69">
        <f t="shared" ref="BS103" si="890">BO103*AY103</f>
        <v>2.3320494494049546</v>
      </c>
      <c r="BT103" s="69">
        <f t="shared" ref="BT103" si="891">BO103*AZ103</f>
        <v>0.97097033780080211</v>
      </c>
      <c r="BU103" s="69">
        <f t="shared" ref="BU103" si="892">BO103*BA103</f>
        <v>7.2577437502083064E-2</v>
      </c>
      <c r="BV103" s="69">
        <f t="shared" ref="BV103" si="893">BO103*BB103</f>
        <v>1.2625259891119127</v>
      </c>
      <c r="BW103" s="69">
        <f t="shared" ref="BW103" si="894">BO103*BC103</f>
        <v>0.30885216833311352</v>
      </c>
      <c r="BX103" s="70">
        <f t="shared" ref="BX103" si="895">BO103*BD103</f>
        <v>3.0932712724837312</v>
      </c>
      <c r="BY103" s="71">
        <f t="shared" si="813"/>
        <v>8.4697305068072009</v>
      </c>
      <c r="BZ103" s="71">
        <f t="shared" si="813"/>
        <v>2.777602735177866</v>
      </c>
      <c r="CA103" s="71">
        <f t="shared" si="813"/>
        <v>8.4800970856389988</v>
      </c>
      <c r="CB103" s="71">
        <f t="shared" si="813"/>
        <v>2.8587953478260872</v>
      </c>
      <c r="CC103" s="71">
        <f t="shared" si="813"/>
        <v>0.84245102205117528</v>
      </c>
      <c r="CD103" s="71">
        <f t="shared" si="813"/>
        <v>0.303314695028084</v>
      </c>
      <c r="CE103" s="71">
        <f t="shared" si="813"/>
        <v>1.1844982044934471</v>
      </c>
      <c r="CF103" s="71">
        <f t="shared" si="813"/>
        <v>0.11763682546286666</v>
      </c>
      <c r="CG103" s="71">
        <f t="shared" si="813"/>
        <v>0.13843884813813187</v>
      </c>
      <c r="CH103" s="71">
        <f t="shared" si="813"/>
        <v>5.7203886294986477</v>
      </c>
      <c r="CI103" s="71">
        <f t="shared" si="813"/>
        <v>0.27245661535261079</v>
      </c>
      <c r="CJ103" s="71">
        <f t="shared" si="813"/>
        <v>1.1828980029124195E-2</v>
      </c>
      <c r="CK103" s="71">
        <f t="shared" si="813"/>
        <v>1.0999750364052421E-4</v>
      </c>
      <c r="CL103" s="71">
        <f t="shared" si="813"/>
        <v>1.3259350946536301E-3</v>
      </c>
      <c r="CM103" s="71">
        <f t="shared" si="813"/>
        <v>1.3801934054503848E-2</v>
      </c>
      <c r="CN103" s="71">
        <f t="shared" si="813"/>
        <v>0.21098279446640317</v>
      </c>
      <c r="CO103" s="71">
        <f t="shared" si="813"/>
        <v>3.5370270646973165E-2</v>
      </c>
      <c r="CP103" s="71">
        <f t="shared" si="813"/>
        <v>2.2592885375494074E-5</v>
      </c>
      <c r="CQ103" s="71">
        <f t="shared" si="813"/>
        <v>8.2526935718743501E-3</v>
      </c>
      <c r="CR103" s="71">
        <f t="shared" si="813"/>
        <v>0.13690122155190348</v>
      </c>
      <c r="CS103" s="71">
        <f t="shared" si="813"/>
        <v>0.24321709423757021</v>
      </c>
      <c r="CT103" s="71">
        <f t="shared" si="813"/>
        <v>0.14094460245475346</v>
      </c>
      <c r="CU103" s="71">
        <f t="shared" si="813"/>
        <v>0.12873883253588517</v>
      </c>
      <c r="CV103" s="71">
        <f t="shared" si="813"/>
        <v>0.65805444435198657</v>
      </c>
      <c r="CW103" s="71">
        <f t="shared" si="813"/>
        <v>0.1517924622425629</v>
      </c>
      <c r="CX103" s="71">
        <f t="shared" si="813"/>
        <v>6.0164738506344906E-2</v>
      </c>
      <c r="CY103" s="71">
        <f t="shared" si="813"/>
        <v>9.4885791553983787E-5</v>
      </c>
      <c r="CZ103" s="71">
        <f t="shared" si="813"/>
        <v>5.3289120033284793E-4</v>
      </c>
      <c r="DA103" s="71">
        <f t="shared" si="813"/>
        <v>1.2773517786561264E-2</v>
      </c>
      <c r="DB103" s="71">
        <f t="shared" si="813"/>
        <v>6.6050676097358021E-4</v>
      </c>
      <c r="DC103" s="71">
        <f t="shared" si="813"/>
        <v>1.8068516746411481E-2</v>
      </c>
      <c r="DD103" s="71">
        <f t="shared" si="813"/>
        <v>3.6854295818597877E-4</v>
      </c>
      <c r="DE103" s="71">
        <f t="shared" si="813"/>
        <v>1.0922071978364885E-4</v>
      </c>
      <c r="DF103" s="71">
        <f t="shared" si="813"/>
        <v>0.23512775119617224</v>
      </c>
      <c r="DG103" s="71">
        <f t="shared" si="813"/>
        <v>1.2577523403370086E-2</v>
      </c>
      <c r="DH103" s="71">
        <f t="shared" si="813"/>
        <v>4.4727376742250883E-4</v>
      </c>
      <c r="DI103" s="71">
        <f t="shared" si="813"/>
        <v>1.903591470771791E-2</v>
      </c>
      <c r="DJ103" s="71">
        <f t="shared" si="813"/>
        <v>3.811712086540462E-5</v>
      </c>
      <c r="DK103" s="71">
        <f t="shared" si="813"/>
        <v>1.4261680882047016E-4</v>
      </c>
      <c r="DL103" s="71">
        <f t="shared" si="813"/>
        <v>2.2858407946744336E-2</v>
      </c>
      <c r="DM103" s="71">
        <f t="shared" si="813"/>
        <v>0.10188474121073435</v>
      </c>
      <c r="DN103" s="71">
        <f t="shared" si="813"/>
        <v>1.9843790305804039E-4</v>
      </c>
      <c r="DO103" s="71">
        <f t="shared" si="813"/>
        <v>0.56375819970875818</v>
      </c>
      <c r="DP103" s="71">
        <f t="shared" si="813"/>
        <v>0.20423048824630746</v>
      </c>
      <c r="DQ103" s="71">
        <f t="shared" si="813"/>
        <v>1.076531100478469E-3</v>
      </c>
      <c r="DR103" s="71">
        <f t="shared" si="813"/>
        <v>1.4577595173705012E-4</v>
      </c>
      <c r="DS103" s="71">
        <f t="shared" si="813"/>
        <v>2.2487796962762639E-3</v>
      </c>
      <c r="DT103" s="71">
        <f t="shared" si="813"/>
        <v>2.3119346785937175E-4</v>
      </c>
      <c r="DU103" s="72">
        <f t="shared" si="813"/>
        <v>137.28110715061371</v>
      </c>
      <c r="DV103" s="73">
        <f t="shared" si="813"/>
        <v>17.004578569565219</v>
      </c>
      <c r="DW103" s="71">
        <f t="shared" si="813"/>
        <v>8.8415294652173912</v>
      </c>
      <c r="DX103" s="71">
        <f t="shared" si="813"/>
        <v>16.564957205072467</v>
      </c>
      <c r="DY103" s="71">
        <f t="shared" si="813"/>
        <v>8.5083568500000002</v>
      </c>
      <c r="DZ103" s="71">
        <f t="shared" si="813"/>
        <v>2.7961224007246379</v>
      </c>
      <c r="EA103" s="71">
        <f t="shared" si="813"/>
        <v>2.2004099195652174</v>
      </c>
      <c r="EB103" s="71">
        <f t="shared" si="813"/>
        <v>2.6561214905797099</v>
      </c>
      <c r="EC103" s="71">
        <f t="shared" si="813"/>
        <v>0.3766770847826087</v>
      </c>
      <c r="ED103" s="71">
        <f t="shared" si="813"/>
        <v>0.28155605289855073</v>
      </c>
      <c r="EE103" s="71">
        <f t="shared" si="813"/>
        <v>8.1630473652173894</v>
      </c>
      <c r="EF103" s="71">
        <f t="shared" si="813"/>
        <v>0.19746934782608694</v>
      </c>
      <c r="EG103" s="71">
        <f t="shared" si="813"/>
        <v>2.5952668115942035E-2</v>
      </c>
      <c r="EH103" s="71">
        <f t="shared" si="813"/>
        <v>4.2251304347826088E-4</v>
      </c>
      <c r="EI103" s="71">
        <f t="shared" si="813"/>
        <v>3.1846181159420292E-3</v>
      </c>
      <c r="EJ103" s="71">
        <f t="shared" si="813"/>
        <v>2.1586847101449275E-2</v>
      </c>
      <c r="EK103" s="71">
        <f t="shared" si="814"/>
        <v>0.62934964855072462</v>
      </c>
      <c r="EL103" s="71">
        <f t="shared" si="814"/>
        <v>4.4870626811594198E-2</v>
      </c>
      <c r="EM103" s="71">
        <f t="shared" si="814"/>
        <v>6.9384057971014489E-5</v>
      </c>
      <c r="EN103" s="71">
        <f t="shared" si="814"/>
        <v>7.5359351449275372E-2</v>
      </c>
      <c r="EO103" s="71">
        <f t="shared" si="814"/>
        <v>0.35538494565217393</v>
      </c>
      <c r="EP103" s="71">
        <f t="shared" si="814"/>
        <v>0.41101257536231878</v>
      </c>
      <c r="EQ103" s="71">
        <f t="shared" si="814"/>
        <v>0.33625342826086957</v>
      </c>
      <c r="ER103" s="71">
        <f t="shared" si="814"/>
        <v>0.2976125746376812</v>
      </c>
      <c r="ES103" s="71">
        <f t="shared" si="814"/>
        <v>1.4756228753623186</v>
      </c>
      <c r="ET103" s="71">
        <f t="shared" si="814"/>
        <v>0.11071365507246378</v>
      </c>
      <c r="EU103" s="71">
        <f t="shared" si="814"/>
        <v>8.8198036231884082E-3</v>
      </c>
      <c r="EV103" s="71">
        <f t="shared" si="814"/>
        <v>2.2597681159420291E-4</v>
      </c>
      <c r="EW103" s="71">
        <f t="shared" si="814"/>
        <v>1.3651355072463768E-3</v>
      </c>
      <c r="EX103" s="71">
        <f t="shared" si="814"/>
        <v>3.1701364492753625E-2</v>
      </c>
      <c r="EY103" s="71">
        <f t="shared" si="814"/>
        <v>1.7415304347826086E-3</v>
      </c>
      <c r="EZ103" s="71">
        <f t="shared" si="814"/>
        <v>1.6199114492753623E-2</v>
      </c>
      <c r="FA103" s="71">
        <f t="shared" si="814"/>
        <v>9.8542246376811583E-4</v>
      </c>
      <c r="FB103" s="71">
        <f t="shared" si="814"/>
        <v>2.6706014492753618E-4</v>
      </c>
      <c r="FC103" s="71">
        <f t="shared" si="814"/>
        <v>1.7057443739130433</v>
      </c>
      <c r="FD103" s="71">
        <f t="shared" si="814"/>
        <v>1.8247349999999999E-2</v>
      </c>
      <c r="FE103" s="71">
        <f t="shared" si="814"/>
        <v>1.0306326086956523E-3</v>
      </c>
      <c r="FF103" s="71">
        <f t="shared" si="814"/>
        <v>4.2143254347826078E-2</v>
      </c>
      <c r="FG103" s="71">
        <f t="shared" si="814"/>
        <v>2.481811594202899E-5</v>
      </c>
      <c r="FH103" s="71">
        <f t="shared" si="814"/>
        <v>6.4160797101449276E-4</v>
      </c>
      <c r="FI103" s="71">
        <f t="shared" si="814"/>
        <v>4.3484361594202894E-2</v>
      </c>
      <c r="FJ103" s="71">
        <f t="shared" si="814"/>
        <v>8.067028043478261E-2</v>
      </c>
      <c r="FK103" s="71">
        <f t="shared" si="814"/>
        <v>3.5152318840579706E-4</v>
      </c>
      <c r="FL103" s="71">
        <f t="shared" si="814"/>
        <v>1.9548092014492755</v>
      </c>
      <c r="FM103" s="71">
        <f t="shared" si="814"/>
        <v>0.67784784492753625</v>
      </c>
      <c r="FN103" s="71">
        <f t="shared" si="814"/>
        <v>2.2062557971014489E-3</v>
      </c>
      <c r="FO103" s="71">
        <f t="shared" si="814"/>
        <v>3.084427536231884E-4</v>
      </c>
      <c r="FP103" s="71">
        <f t="shared" si="814"/>
        <v>7.2052811594202886E-3</v>
      </c>
      <c r="FQ103" s="71">
        <f t="shared" si="814"/>
        <v>4.0909927536231889E-4</v>
      </c>
      <c r="FR103" s="72">
        <f t="shared" si="814"/>
        <v>61.435532067391307</v>
      </c>
    </row>
    <row r="104" spans="1:174" x14ac:dyDescent="0.2">
      <c r="A104" s="62" t="str">
        <f>A103</f>
        <v>BRIG1</v>
      </c>
      <c r="B104" s="63" t="s">
        <v>133</v>
      </c>
      <c r="C104" s="20"/>
      <c r="D104" s="41"/>
      <c r="E104" s="41"/>
      <c r="F104" s="41"/>
      <c r="G104" s="41"/>
      <c r="H104" s="41"/>
      <c r="I104" s="20"/>
      <c r="J104" s="64">
        <f t="shared" si="681"/>
        <v>10.812446309548575</v>
      </c>
      <c r="K104" s="40"/>
      <c r="L104" s="41"/>
      <c r="M104" s="64">
        <f t="shared" si="811"/>
        <v>29.741484810900772</v>
      </c>
      <c r="N104" s="64">
        <f t="shared" si="811"/>
        <v>17.741484810900769</v>
      </c>
      <c r="O104" s="64">
        <f t="shared" si="811"/>
        <v>5.8464592044934465</v>
      </c>
      <c r="P104" s="64">
        <f t="shared" si="811"/>
        <v>2.482347033076763</v>
      </c>
      <c r="Q104" s="64">
        <f t="shared" si="811"/>
        <v>3.2613966259621385</v>
      </c>
      <c r="R104" s="64">
        <f t="shared" si="811"/>
        <v>1.2046542833368004</v>
      </c>
      <c r="S104" s="64">
        <f t="shared" si="811"/>
        <v>0.12946780029124191</v>
      </c>
      <c r="T104" s="64">
        <f t="shared" si="811"/>
        <v>3.1635659858539626</v>
      </c>
      <c r="U104" s="64">
        <f t="shared" si="811"/>
        <v>1.6535934489286455</v>
      </c>
      <c r="V104" s="65">
        <f t="shared" si="811"/>
        <v>12</v>
      </c>
      <c r="W104" s="20"/>
      <c r="X104" s="64">
        <f t="shared" si="683"/>
        <v>18.532538393478262</v>
      </c>
      <c r="Y104" s="40"/>
      <c r="Z104" s="41"/>
      <c r="AA104" s="64">
        <f t="shared" si="812"/>
        <v>66.757449992753621</v>
      </c>
      <c r="AB104" s="64">
        <f t="shared" si="812"/>
        <v>54.757449992753628</v>
      </c>
      <c r="AC104" s="64">
        <f t="shared" si="812"/>
        <v>19.361819736956527</v>
      </c>
      <c r="AD104" s="64">
        <f t="shared" si="812"/>
        <v>17.903307881159421</v>
      </c>
      <c r="AE104" s="64">
        <f t="shared" si="812"/>
        <v>8.226484699275364</v>
      </c>
      <c r="AF104" s="64">
        <f t="shared" si="812"/>
        <v>3.5653699782608697</v>
      </c>
      <c r="AG104" s="64">
        <f t="shared" si="812"/>
        <v>0.276096818115942</v>
      </c>
      <c r="AH104" s="64">
        <f t="shared" si="812"/>
        <v>4.3459632420289855</v>
      </c>
      <c r="AI104" s="64">
        <f t="shared" si="812"/>
        <v>1.0784073717391307</v>
      </c>
      <c r="AJ104" s="65">
        <f t="shared" si="812"/>
        <v>12</v>
      </c>
      <c r="AK104" s="66">
        <f t="shared" ref="AK104" si="896">J104</f>
        <v>10.812446309548575</v>
      </c>
      <c r="AL104" s="67">
        <f t="shared" ref="AL104" si="897">M104/M104</f>
        <v>1</v>
      </c>
      <c r="AM104" s="67">
        <f t="shared" ref="AM104" si="898">O104/M104</f>
        <v>0.19657590203265901</v>
      </c>
      <c r="AN104" s="67">
        <f t="shared" ref="AN104" si="899">P104/M104</f>
        <v>8.3464125912333056E-2</v>
      </c>
      <c r="AO104" s="67">
        <f t="shared" ref="AO104" si="900">Q104/M104</f>
        <v>0.1096581642341804</v>
      </c>
      <c r="AP104" s="67">
        <f t="shared" ref="AP104" si="901">R104/M104</f>
        <v>4.0504174253441223E-2</v>
      </c>
      <c r="AQ104" s="67">
        <f t="shared" ref="AQ104" si="902">S104/M104</f>
        <v>4.3531048000599384E-3</v>
      </c>
      <c r="AR104" s="67">
        <f t="shared" ref="AR104" si="903">T104/M104</f>
        <v>0.10636879785821791</v>
      </c>
      <c r="AS104" s="67">
        <f t="shared" ref="AS104" si="904">U104/M104</f>
        <v>5.5598886855930431E-2</v>
      </c>
      <c r="AT104" s="68">
        <f t="shared" ref="AT104" si="905">V104/M104</f>
        <v>0.40347682963030113</v>
      </c>
      <c r="AU104" s="66">
        <f t="shared" ref="AU104" si="906">X104</f>
        <v>18.532538393478262</v>
      </c>
      <c r="AV104" s="67">
        <f t="shared" ref="AV104" si="907">AA104/AA104</f>
        <v>1</v>
      </c>
      <c r="AW104" s="67">
        <f t="shared" ref="AW104" si="908">AC104/AA104</f>
        <v>0.29003234454069488</v>
      </c>
      <c r="AX104" s="67">
        <f t="shared" ref="AX104" si="909">AD104/AA104</f>
        <v>0.26818441811517346</v>
      </c>
      <c r="AY104" s="67">
        <f t="shared" ref="AY104" si="910">AE104/AA104</f>
        <v>0.12322946278158214</v>
      </c>
      <c r="AZ104" s="67">
        <f t="shared" ref="AZ104" si="911">AF104/AA104</f>
        <v>5.340782157868347E-2</v>
      </c>
      <c r="BA104" s="67">
        <f t="shared" ref="BA104" si="912">AG104/AA104</f>
        <v>4.1358203188694553E-3</v>
      </c>
      <c r="BB104" s="67">
        <f t="shared" ref="BB104" si="913">AH104/AA104</f>
        <v>6.5100797626343285E-2</v>
      </c>
      <c r="BC104" s="67">
        <f t="shared" ref="BC104" si="914">AI104/AA104</f>
        <v>1.615411271485339E-2</v>
      </c>
      <c r="BD104" s="68">
        <f t="shared" ref="BD104" si="915">AJ104/AA104</f>
        <v>0.17975521835094921</v>
      </c>
      <c r="BE104" s="66">
        <f t="shared" ref="BE104" si="916">J104</f>
        <v>10.812446309548575</v>
      </c>
      <c r="BF104" s="69">
        <f t="shared" ref="BF104" si="917">BE104</f>
        <v>10.812446309548575</v>
      </c>
      <c r="BG104" s="69">
        <f t="shared" ref="BG104" si="918">BE104*AM104</f>
        <v>2.1254663864792063</v>
      </c>
      <c r="BH104" s="69">
        <f t="shared" ref="BH104" si="919">BE104*AN104</f>
        <v>0.90245138020050308</v>
      </c>
      <c r="BI104" s="69">
        <f t="shared" ref="BI104" si="920">BE104*AO104</f>
        <v>1.1856730131857354</v>
      </c>
      <c r="BJ104" s="69">
        <f t="shared" ref="BJ104" si="921">BE104*AP104</f>
        <v>0.43794920942793297</v>
      </c>
      <c r="BK104" s="69">
        <f t="shared" ref="BK104" si="922">BE104*AQ104</f>
        <v>4.706771193048627E-2</v>
      </c>
      <c r="BL104" s="69">
        <f t="shared" ref="BL104" si="923">BE104*AR104</f>
        <v>1.1501069158532067</v>
      </c>
      <c r="BM104" s="69">
        <f t="shared" ref="BM104" si="924">BE104*AS104</f>
        <v>0.60115997900041374</v>
      </c>
      <c r="BN104" s="70">
        <f t="shared" ref="BN104" si="925">BE104*AT104</f>
        <v>4.3625715575245083</v>
      </c>
      <c r="BO104" s="66">
        <f t="shared" ref="BO104" si="926">X104</f>
        <v>18.532538393478262</v>
      </c>
      <c r="BP104" s="69">
        <f t="shared" ref="BP104" si="927">BO104</f>
        <v>18.532538393478262</v>
      </c>
      <c r="BQ104" s="69">
        <f t="shared" ref="BQ104" si="928">BO104*AW104</f>
        <v>5.375035560550943</v>
      </c>
      <c r="BR104" s="69">
        <f t="shared" ref="BR104" si="929">BO104*AX104</f>
        <v>4.970138025252079</v>
      </c>
      <c r="BS104" s="69">
        <f t="shared" ref="BS104" si="930">BO104*AY104</f>
        <v>2.2837547502073718</v>
      </c>
      <c r="BT104" s="69">
        <f t="shared" ref="BT104" si="931">BO104*AZ104</f>
        <v>0.98978250391898825</v>
      </c>
      <c r="BU104" s="69">
        <f t="shared" ref="BU104" si="932">BO104*BA104</f>
        <v>7.6647248847975691E-2</v>
      </c>
      <c r="BV104" s="69">
        <f t="shared" ref="BV104" si="933">BO104*BB104</f>
        <v>1.2064830314562653</v>
      </c>
      <c r="BW104" s="69">
        <f t="shared" ref="BW104" si="934">BO104*BC104</f>
        <v>0.2993767141005958</v>
      </c>
      <c r="BX104" s="70">
        <f t="shared" ref="BX104" si="935">BO104*BD104</f>
        <v>3.3313204855170344</v>
      </c>
      <c r="BY104" s="71">
        <f t="shared" si="813"/>
        <v>7.8125956647019397</v>
      </c>
      <c r="BZ104" s="71">
        <f t="shared" si="813"/>
        <v>2.56824604618265</v>
      </c>
      <c r="CA104" s="71">
        <f t="shared" si="813"/>
        <v>7.8371412770265581</v>
      </c>
      <c r="CB104" s="71">
        <f t="shared" si="813"/>
        <v>2.655413500936135</v>
      </c>
      <c r="CC104" s="71">
        <f t="shared" si="813"/>
        <v>0.75447716559184519</v>
      </c>
      <c r="CD104" s="71">
        <f t="shared" si="813"/>
        <v>0.30115180507593092</v>
      </c>
      <c r="CE104" s="71">
        <f t="shared" si="813"/>
        <v>1.0791148647805284</v>
      </c>
      <c r="CF104" s="71">
        <f t="shared" si="813"/>
        <v>0.12046542833368004</v>
      </c>
      <c r="CG104" s="71">
        <f t="shared" si="813"/>
        <v>0.12946780029124191</v>
      </c>
      <c r="CH104" s="71">
        <f t="shared" si="813"/>
        <v>5.272610476388599</v>
      </c>
      <c r="CI104" s="71">
        <f t="shared" si="813"/>
        <v>0.27073699812773044</v>
      </c>
      <c r="CJ104" s="71">
        <f t="shared" si="813"/>
        <v>1.0809118785105057E-2</v>
      </c>
      <c r="CK104" s="71">
        <f t="shared" si="813"/>
        <v>7.2858747659662994E-5</v>
      </c>
      <c r="CL104" s="71">
        <f t="shared" si="813"/>
        <v>1.1854039941751611E-3</v>
      </c>
      <c r="CM104" s="71">
        <f t="shared" si="813"/>
        <v>1.3303838360723944E-2</v>
      </c>
      <c r="CN104" s="71">
        <f t="shared" si="813"/>
        <v>0.20490978011233615</v>
      </c>
      <c r="CO104" s="71">
        <f t="shared" si="813"/>
        <v>3.5239342417308098E-2</v>
      </c>
      <c r="CP104" s="71">
        <f t="shared" si="813"/>
        <v>8.9565217391304354E-6</v>
      </c>
      <c r="CQ104" s="71">
        <f t="shared" si="813"/>
        <v>5.9918161015186128E-4</v>
      </c>
      <c r="CR104" s="71">
        <f t="shared" si="813"/>
        <v>0.11229365217391304</v>
      </c>
      <c r="CS104" s="71">
        <f t="shared" si="813"/>
        <v>0.23246431911795301</v>
      </c>
      <c r="CT104" s="71">
        <f t="shared" si="813"/>
        <v>0.13445830580403578</v>
      </c>
      <c r="CU104" s="71">
        <f t="shared" si="813"/>
        <v>0.11969265071770337</v>
      </c>
      <c r="CV104" s="71">
        <f t="shared" si="813"/>
        <v>0.59950810942375699</v>
      </c>
      <c r="CW104" s="71">
        <f t="shared" si="813"/>
        <v>0.15083708425213233</v>
      </c>
      <c r="CX104" s="71">
        <f t="shared" si="813"/>
        <v>5.895866195132099E-2</v>
      </c>
      <c r="CY104" s="71">
        <f t="shared" si="813"/>
        <v>9.0565217391304351E-5</v>
      </c>
      <c r="CZ104" s="71">
        <f t="shared" si="813"/>
        <v>5.243840232993552E-4</v>
      </c>
      <c r="DA104" s="71">
        <f t="shared" si="813"/>
        <v>1.1941446016226338E-2</v>
      </c>
      <c r="DB104" s="71">
        <f t="shared" si="813"/>
        <v>5.924780528396089E-4</v>
      </c>
      <c r="DC104" s="71">
        <f t="shared" si="813"/>
        <v>1.6629483253588512E-2</v>
      </c>
      <c r="DD104" s="71">
        <f t="shared" si="813"/>
        <v>3.4288745579363428E-4</v>
      </c>
      <c r="DE104" s="71">
        <f t="shared" si="813"/>
        <v>7.4230289161639294E-5</v>
      </c>
      <c r="DF104" s="71">
        <f t="shared" si="813"/>
        <v>0.23345089952153111</v>
      </c>
      <c r="DG104" s="71">
        <f t="shared" si="813"/>
        <v>1.164046120241315E-2</v>
      </c>
      <c r="DH104" s="71">
        <f t="shared" si="813"/>
        <v>4.9978094445600159E-4</v>
      </c>
      <c r="DI104" s="71">
        <f t="shared" si="813"/>
        <v>1.8603201789057628E-2</v>
      </c>
      <c r="DJ104" s="71">
        <f t="shared" si="813"/>
        <v>3.9968795506552945E-5</v>
      </c>
      <c r="DK104" s="71">
        <f t="shared" si="813"/>
        <v>1.3767422508841274E-4</v>
      </c>
      <c r="DL104" s="71">
        <f t="shared" si="813"/>
        <v>2.1362187851050551E-2</v>
      </c>
      <c r="DM104" s="71">
        <f t="shared" si="813"/>
        <v>0.10260907135427502</v>
      </c>
      <c r="DN104" s="71">
        <f t="shared" si="813"/>
        <v>1.981651757853131E-4</v>
      </c>
      <c r="DO104" s="71">
        <f t="shared" si="813"/>
        <v>0.5057441422924901</v>
      </c>
      <c r="DP104" s="71">
        <f t="shared" si="813"/>
        <v>0.18290353609319743</v>
      </c>
      <c r="DQ104" s="71">
        <f t="shared" si="813"/>
        <v>9.8588995215311026E-4</v>
      </c>
      <c r="DR104" s="71">
        <f t="shared" si="813"/>
        <v>9.8130018722696052E-5</v>
      </c>
      <c r="DS104" s="71">
        <f t="shared" si="813"/>
        <v>2.1113969211566468E-3</v>
      </c>
      <c r="DT104" s="71">
        <f t="shared" si="813"/>
        <v>2.13064281256501E-4</v>
      </c>
      <c r="DU104" s="72">
        <f t="shared" si="813"/>
        <v>144.02528004535057</v>
      </c>
      <c r="DV104" s="73">
        <f t="shared" si="813"/>
        <v>14.929535334782608</v>
      </c>
      <c r="DW104" s="71">
        <f t="shared" si="813"/>
        <v>7.6862632565217393</v>
      </c>
      <c r="DX104" s="71">
        <f t="shared" si="813"/>
        <v>14.823199544202902</v>
      </c>
      <c r="DY104" s="71">
        <f t="shared" si="813"/>
        <v>7.667325502173914</v>
      </c>
      <c r="DZ104" s="71">
        <f t="shared" si="813"/>
        <v>2.3205009094202902</v>
      </c>
      <c r="EA104" s="71">
        <f t="shared" si="813"/>
        <v>2.050719284782609</v>
      </c>
      <c r="EB104" s="71">
        <f t="shared" si="813"/>
        <v>2.4841565471014491</v>
      </c>
      <c r="EC104" s="71">
        <f t="shared" si="813"/>
        <v>0.35653699782608694</v>
      </c>
      <c r="ED104" s="71">
        <f t="shared" si="813"/>
        <v>0.276096818115942</v>
      </c>
      <c r="EE104" s="71">
        <f t="shared" si="813"/>
        <v>7.2432720782608682</v>
      </c>
      <c r="EF104" s="71">
        <f t="shared" si="813"/>
        <v>0.17931401739130431</v>
      </c>
      <c r="EG104" s="71">
        <f t="shared" si="813"/>
        <v>2.4645498550724641E-2</v>
      </c>
      <c r="EH104" s="71">
        <f t="shared" si="813"/>
        <v>2.8993478260869561E-4</v>
      </c>
      <c r="EI104" s="71">
        <f t="shared" si="813"/>
        <v>2.6514876811594206E-3</v>
      </c>
      <c r="EJ104" s="71">
        <f t="shared" ref="EJ104:EJ105" si="936">IF(COUNT(EJ74:EJ78)&lt;3,"",AVERAGE(EJ74:EJ78))</f>
        <v>2.1463521014492754E-2</v>
      </c>
      <c r="EK104" s="71">
        <f t="shared" si="814"/>
        <v>0.57414447898550725</v>
      </c>
      <c r="EL104" s="71">
        <f t="shared" si="814"/>
        <v>4.4299970289855072E-2</v>
      </c>
      <c r="EM104" s="71">
        <f t="shared" si="814"/>
        <v>2.4166666666666663E-5</v>
      </c>
      <c r="EN104" s="71">
        <f t="shared" si="814"/>
        <v>5.9176629710144923E-2</v>
      </c>
      <c r="EO104" s="71">
        <f t="shared" si="814"/>
        <v>0.32146474565217387</v>
      </c>
      <c r="EP104" s="71">
        <f t="shared" si="814"/>
        <v>0.4077052101449275</v>
      </c>
      <c r="EQ104" s="71">
        <f t="shared" si="814"/>
        <v>0.32980855869565218</v>
      </c>
      <c r="ER104" s="71">
        <f t="shared" si="814"/>
        <v>0.26193161811594207</v>
      </c>
      <c r="ES104" s="71">
        <f t="shared" si="814"/>
        <v>1.3800867623188406</v>
      </c>
      <c r="ET104" s="71">
        <f t="shared" si="814"/>
        <v>0.10062741594202899</v>
      </c>
      <c r="EU104" s="71">
        <f t="shared" si="814"/>
        <v>7.4350949275362342E-3</v>
      </c>
      <c r="EV104" s="71">
        <f t="shared" si="814"/>
        <v>2.4789855072463769E-4</v>
      </c>
      <c r="EW104" s="71">
        <f t="shared" si="814"/>
        <v>1.4930311594202898E-3</v>
      </c>
      <c r="EX104" s="71">
        <f t="shared" si="814"/>
        <v>3.0132260144927536E-2</v>
      </c>
      <c r="EY104" s="71">
        <f t="shared" si="814"/>
        <v>1.5220869565217392E-3</v>
      </c>
      <c r="EZ104" s="71">
        <f t="shared" si="814"/>
        <v>1.4223088405797099E-2</v>
      </c>
      <c r="FA104" s="71">
        <f t="shared" si="814"/>
        <v>9.2226594202898565E-4</v>
      </c>
      <c r="FB104" s="71">
        <f t="shared" si="814"/>
        <v>2.5766449275362323E-4</v>
      </c>
      <c r="FC104" s="71">
        <f t="shared" si="814"/>
        <v>1.5897049521739131</v>
      </c>
      <c r="FD104" s="71">
        <f t="shared" si="814"/>
        <v>1.6729836956521738E-2</v>
      </c>
      <c r="FE104" s="71">
        <f t="shared" si="814"/>
        <v>1.0041369565217391E-3</v>
      </c>
      <c r="FF104" s="71">
        <f t="shared" si="814"/>
        <v>3.9229841304347826E-2</v>
      </c>
      <c r="FG104" s="71">
        <f t="shared" si="814"/>
        <v>4.0026811594202901E-5</v>
      </c>
      <c r="FH104" s="71">
        <f t="shared" si="814"/>
        <v>5.4389927536231881E-4</v>
      </c>
      <c r="FI104" s="71">
        <f t="shared" si="814"/>
        <v>4.4076735507246376E-2</v>
      </c>
      <c r="FJ104" s="71">
        <f t="shared" si="814"/>
        <v>7.6307667391304346E-2</v>
      </c>
      <c r="FK104" s="71">
        <f t="shared" si="814"/>
        <v>3.229971014492753E-4</v>
      </c>
      <c r="FL104" s="71">
        <f t="shared" si="814"/>
        <v>1.6227562623188407</v>
      </c>
      <c r="FM104" s="71">
        <f t="shared" si="814"/>
        <v>0.56254571884057969</v>
      </c>
      <c r="FN104" s="71">
        <f t="shared" si="814"/>
        <v>2.1753297101449278E-3</v>
      </c>
      <c r="FO104" s="71">
        <f t="shared" si="814"/>
        <v>1.9952971014492753E-4</v>
      </c>
      <c r="FP104" s="71">
        <f t="shared" si="814"/>
        <v>7.0670376811594205E-3</v>
      </c>
      <c r="FQ104" s="71">
        <f t="shared" si="814"/>
        <v>3.6372101449275363E-4</v>
      </c>
      <c r="FR104" s="72">
        <f t="shared" si="814"/>
        <v>66.265253854347833</v>
      </c>
    </row>
    <row r="105" spans="1:174" x14ac:dyDescent="0.2">
      <c r="A105" s="62" t="str">
        <f t="shared" ref="A105:A113" si="937">A104</f>
        <v>BRIG1</v>
      </c>
      <c r="B105" s="63" t="s">
        <v>134</v>
      </c>
      <c r="C105" s="20"/>
      <c r="D105" s="41"/>
      <c r="E105" s="41"/>
      <c r="F105" s="41"/>
      <c r="G105" s="41"/>
      <c r="H105" s="41"/>
      <c r="I105" s="20"/>
      <c r="J105" s="64">
        <f t="shared" si="681"/>
        <v>10.655220713022675</v>
      </c>
      <c r="K105" s="40"/>
      <c r="L105" s="41"/>
      <c r="M105" s="64">
        <f t="shared" si="811"/>
        <v>29.286429383191177</v>
      </c>
      <c r="N105" s="64">
        <f t="shared" si="811"/>
        <v>17.28642938319118</v>
      </c>
      <c r="O105" s="64">
        <f t="shared" si="811"/>
        <v>5.7467369403994173</v>
      </c>
      <c r="P105" s="64">
        <f t="shared" si="811"/>
        <v>2.4436264000416057</v>
      </c>
      <c r="Q105" s="64">
        <f t="shared" si="811"/>
        <v>3.1578006737570212</v>
      </c>
      <c r="R105" s="64">
        <f t="shared" si="811"/>
        <v>1.2176363324318702</v>
      </c>
      <c r="S105" s="64">
        <f t="shared" si="811"/>
        <v>0.12064442427709589</v>
      </c>
      <c r="T105" s="64">
        <f t="shared" si="811"/>
        <v>3.0756397649261489</v>
      </c>
      <c r="U105" s="64">
        <f t="shared" si="811"/>
        <v>1.5243447459434158</v>
      </c>
      <c r="V105" s="65">
        <f t="shared" si="811"/>
        <v>12</v>
      </c>
      <c r="W105" s="20"/>
      <c r="X105" s="64">
        <f t="shared" si="683"/>
        <v>17.956172366847831</v>
      </c>
      <c r="Y105" s="40"/>
      <c r="Z105" s="41"/>
      <c r="AA105" s="64">
        <f t="shared" si="812"/>
        <v>62.813090407608691</v>
      </c>
      <c r="AB105" s="64">
        <f t="shared" si="812"/>
        <v>50.813090407608698</v>
      </c>
      <c r="AC105" s="64">
        <f t="shared" si="812"/>
        <v>16.754942275362321</v>
      </c>
      <c r="AD105" s="64">
        <f t="shared" si="812"/>
        <v>17.698099851449278</v>
      </c>
      <c r="AE105" s="64">
        <f t="shared" si="812"/>
        <v>7.4351889990942031</v>
      </c>
      <c r="AF105" s="64">
        <f t="shared" si="812"/>
        <v>3.4463614311594206</v>
      </c>
      <c r="AG105" s="64">
        <f t="shared" si="812"/>
        <v>0.2500905018115942</v>
      </c>
      <c r="AH105" s="64">
        <f t="shared" si="812"/>
        <v>4.2426467608695653</v>
      </c>
      <c r="AI105" s="64">
        <f t="shared" si="812"/>
        <v>0.98576025634057984</v>
      </c>
      <c r="AJ105" s="65">
        <f t="shared" si="812"/>
        <v>12</v>
      </c>
      <c r="AK105" s="66">
        <f t="shared" ref="AK105" si="938">J105</f>
        <v>10.655220713022675</v>
      </c>
      <c r="AL105" s="67">
        <f t="shared" ref="AL105" si="939">M105/M105</f>
        <v>1</v>
      </c>
      <c r="AM105" s="67">
        <f t="shared" ref="AM105" si="940">O105/M105</f>
        <v>0.19622525044646558</v>
      </c>
      <c r="AN105" s="67">
        <f t="shared" ref="AN105" si="941">P105/M105</f>
        <v>8.3438864057771234E-2</v>
      </c>
      <c r="AO105" s="67">
        <f t="shared" ref="AO105" si="942">Q105/M105</f>
        <v>0.10782470721983704</v>
      </c>
      <c r="AP105" s="67">
        <f t="shared" ref="AP105" si="943">R105/M105</f>
        <v>4.1576810764467155E-2</v>
      </c>
      <c r="AQ105" s="67">
        <f t="shared" ref="AQ105" si="944">S105/M105</f>
        <v>4.1194651180774958E-3</v>
      </c>
      <c r="AR105" s="67">
        <f t="shared" ref="AR105" si="945">T105/M105</f>
        <v>0.10501928127473947</v>
      </c>
      <c r="AS105" s="67">
        <f t="shared" ref="AS105" si="946">U105/M105</f>
        <v>5.2049525259583444E-2</v>
      </c>
      <c r="AT105" s="68">
        <f t="shared" ref="AT105" si="947">V105/M105</f>
        <v>0.40974609239620552</v>
      </c>
      <c r="AU105" s="66">
        <f t="shared" ref="AU105" si="948">X105</f>
        <v>17.956172366847831</v>
      </c>
      <c r="AV105" s="67">
        <f t="shared" ref="AV105" si="949">AA105/AA105</f>
        <v>1</v>
      </c>
      <c r="AW105" s="67">
        <f t="shared" ref="AW105" si="950">AC105/AA105</f>
        <v>0.26674284240172902</v>
      </c>
      <c r="AX105" s="67">
        <f t="shared" ref="AX105" si="951">AD105/AA105</f>
        <v>0.28175814526243192</v>
      </c>
      <c r="AY105" s="67">
        <f t="shared" ref="AY105" si="952">AE105/AA105</f>
        <v>0.11837005552259154</v>
      </c>
      <c r="AZ105" s="67">
        <f t="shared" ref="AZ105" si="953">AF105/AA105</f>
        <v>5.4866929947168387E-2</v>
      </c>
      <c r="BA105" s="67">
        <f t="shared" ref="BA105" si="954">AG105/AA105</f>
        <v>3.9815029031161978E-3</v>
      </c>
      <c r="BB105" s="67">
        <f t="shared" ref="BB105" si="955">AH105/AA105</f>
        <v>6.7543990167305057E-2</v>
      </c>
      <c r="BC105" s="67">
        <f t="shared" ref="BC105" si="956">AI105/AA105</f>
        <v>1.5693548111448637E-2</v>
      </c>
      <c r="BD105" s="68">
        <f t="shared" ref="BD105" si="957">AJ105/AA105</f>
        <v>0.19104298040630099</v>
      </c>
      <c r="BE105" s="66">
        <f t="shared" ref="BE105" si="958">J105</f>
        <v>10.655220713022675</v>
      </c>
      <c r="BF105" s="69">
        <f t="shared" ref="BF105" si="959">BE105</f>
        <v>10.655220713022675</v>
      </c>
      <c r="BG105" s="69">
        <f t="shared" ref="BG105" si="960">BE105*AM105</f>
        <v>2.0908233529752418</v>
      </c>
      <c r="BH105" s="69">
        <f t="shared" ref="BH105" si="961">BE105*AN105</f>
        <v>0.88905951257944726</v>
      </c>
      <c r="BI105" s="69">
        <f t="shared" ref="BI105" si="962">BE105*AO105</f>
        <v>1.1488960537444133</v>
      </c>
      <c r="BJ105" s="69">
        <f t="shared" ref="BJ105" si="963">BE105*AP105</f>
        <v>0.44301009523897455</v>
      </c>
      <c r="BK105" s="69">
        <f t="shared" ref="BK105" si="964">BE105*AQ105</f>
        <v>4.3893810052713735E-2</v>
      </c>
      <c r="BL105" s="69">
        <f t="shared" ref="BL105" si="965">BE105*AR105</f>
        <v>1.1190036211053584</v>
      </c>
      <c r="BM105" s="69">
        <f t="shared" ref="BM105" si="966">BE105*AS105</f>
        <v>0.55459917964891048</v>
      </c>
      <c r="BN105" s="70">
        <f t="shared" ref="BN105" si="967">BE105*AT105</f>
        <v>4.365935050780152</v>
      </c>
      <c r="BO105" s="66">
        <f t="shared" ref="BO105" si="968">X105</f>
        <v>17.956172366847831</v>
      </c>
      <c r="BP105" s="69">
        <f t="shared" ref="BP105" si="969">BO105</f>
        <v>17.956172366847831</v>
      </c>
      <c r="BQ105" s="69">
        <f t="shared" ref="BQ105" si="970">BO105*AW105</f>
        <v>4.7896804557883721</v>
      </c>
      <c r="BR105" s="69">
        <f t="shared" ref="BR105" si="971">BO105*AX105</f>
        <v>5.0592978220955773</v>
      </c>
      <c r="BS105" s="69">
        <f t="shared" ref="BS105" si="972">BO105*AY105</f>
        <v>2.1254731200370016</v>
      </c>
      <c r="BT105" s="69">
        <f t="shared" ref="BT105" si="973">BO105*AZ105</f>
        <v>0.98520005137112066</v>
      </c>
      <c r="BU105" s="69">
        <f t="shared" ref="BU105" si="974">BO105*BA105</f>
        <v>7.1492552407459484E-2</v>
      </c>
      <c r="BV105" s="69">
        <f t="shared" ref="BV105" si="975">BO105*BB105</f>
        <v>1.2128315297888046</v>
      </c>
      <c r="BW105" s="69">
        <f t="shared" ref="BW105" si="976">BO105*BC105</f>
        <v>0.28179605493659099</v>
      </c>
      <c r="BX105" s="70">
        <f t="shared" ref="BX105" si="977">BO105*BD105</f>
        <v>3.4304006856518736</v>
      </c>
      <c r="BY105" s="71">
        <f t="shared" ref="BY105:EI105" si="978">IF(COUNT(BY75:BY79)&lt;3,"",AVERAGE(BY75:BY79))</f>
        <v>7.5972102330513369</v>
      </c>
      <c r="BZ105" s="71">
        <f t="shared" si="978"/>
        <v>2.5064694055543999</v>
      </c>
      <c r="CA105" s="71">
        <f t="shared" si="978"/>
        <v>7.6071019223701537</v>
      </c>
      <c r="CB105" s="71">
        <f t="shared" si="978"/>
        <v>2.5789591587788641</v>
      </c>
      <c r="CC105" s="71">
        <f t="shared" si="978"/>
        <v>0.74189330481589344</v>
      </c>
      <c r="CD105" s="71">
        <f t="shared" si="978"/>
        <v>0.29687616938839195</v>
      </c>
      <c r="CE105" s="71">
        <f t="shared" si="978"/>
        <v>1.0464710809756606</v>
      </c>
      <c r="CF105" s="71">
        <f t="shared" si="978"/>
        <v>0.12176363324318701</v>
      </c>
      <c r="CG105" s="71">
        <f t="shared" si="978"/>
        <v>0.12064442427709589</v>
      </c>
      <c r="CH105" s="71">
        <f t="shared" si="978"/>
        <v>5.1260668998335754</v>
      </c>
      <c r="CI105" s="71">
        <f t="shared" si="978"/>
        <v>0.2513115737466195</v>
      </c>
      <c r="CJ105" s="71">
        <f t="shared" si="978"/>
        <v>1.0015094133555233E-2</v>
      </c>
      <c r="CK105" s="71">
        <f t="shared" si="978"/>
        <v>7.020386935718744E-5</v>
      </c>
      <c r="CL105" s="71">
        <f t="shared" si="978"/>
        <v>1.112298470979821E-3</v>
      </c>
      <c r="CM105" s="71">
        <f t="shared" si="978"/>
        <v>1.2846754472644061E-2</v>
      </c>
      <c r="CN105" s="71">
        <f t="shared" si="978"/>
        <v>0.19928679035781149</v>
      </c>
      <c r="CO105" s="71">
        <f t="shared" si="978"/>
        <v>3.6277547586852511E-2</v>
      </c>
      <c r="CP105" s="71">
        <f t="shared" si="978"/>
        <v>0</v>
      </c>
      <c r="CQ105" s="71">
        <f t="shared" si="978"/>
        <v>2.9584335344289576E-3</v>
      </c>
      <c r="CR105" s="71">
        <f t="shared" si="978"/>
        <v>0.11002532608695653</v>
      </c>
      <c r="CS105" s="71">
        <f t="shared" si="978"/>
        <v>0.22299365976700647</v>
      </c>
      <c r="CT105" s="71">
        <f t="shared" si="978"/>
        <v>0.13159451268982733</v>
      </c>
      <c r="CU105" s="71">
        <f t="shared" si="978"/>
        <v>0.113800704701477</v>
      </c>
      <c r="CV105" s="71">
        <f t="shared" si="978"/>
        <v>0.58137263677969619</v>
      </c>
      <c r="CW105" s="71">
        <f t="shared" si="978"/>
        <v>0.13979689879342627</v>
      </c>
      <c r="CX105" s="71">
        <f t="shared" si="978"/>
        <v>4.7357783960890361E-2</v>
      </c>
      <c r="CY105" s="71">
        <f t="shared" si="978"/>
        <v>8.7119565217391314E-5</v>
      </c>
      <c r="CZ105" s="71">
        <f t="shared" si="978"/>
        <v>5.0961046390680259E-4</v>
      </c>
      <c r="DA105" s="71">
        <f t="shared" si="978"/>
        <v>1.108506838984814E-2</v>
      </c>
      <c r="DB105" s="71">
        <f t="shared" si="978"/>
        <v>5.5864104431038069E-4</v>
      </c>
      <c r="DC105" s="71">
        <f t="shared" si="978"/>
        <v>1.4901093197420426E-2</v>
      </c>
      <c r="DD105" s="71">
        <f t="shared" si="978"/>
        <v>3.3523975452465156E-4</v>
      </c>
      <c r="DE105" s="71">
        <f t="shared" si="978"/>
        <v>6.9309600582483888E-5</v>
      </c>
      <c r="DF105" s="71">
        <f t="shared" si="978"/>
        <v>0.23013623309756603</v>
      </c>
      <c r="DG105" s="71">
        <f t="shared" si="978"/>
        <v>8.7966634595381746E-3</v>
      </c>
      <c r="DH105" s="71">
        <f t="shared" si="978"/>
        <v>5.4374791970043682E-4</v>
      </c>
      <c r="DI105" s="71">
        <f t="shared" si="978"/>
        <v>1.8158458758061161E-2</v>
      </c>
      <c r="DJ105" s="71">
        <f t="shared" si="978"/>
        <v>4.1808820470147697E-5</v>
      </c>
      <c r="DK105" s="71">
        <f t="shared" si="978"/>
        <v>1.3600582483877679E-4</v>
      </c>
      <c r="DL105" s="71">
        <f t="shared" si="978"/>
        <v>1.9703713074682751E-2</v>
      </c>
      <c r="DM105" s="71">
        <f t="shared" si="978"/>
        <v>9.7296013105887244E-2</v>
      </c>
      <c r="DN105" s="71">
        <f t="shared" si="978"/>
        <v>1.9629342625338052E-4</v>
      </c>
      <c r="DO105" s="71">
        <f t="shared" si="978"/>
        <v>0.4977182213438735</v>
      </c>
      <c r="DP105" s="71">
        <f t="shared" si="978"/>
        <v>0.17985289837736634</v>
      </c>
      <c r="DQ105" s="71">
        <f t="shared" si="978"/>
        <v>9.1910157062617031E-4</v>
      </c>
      <c r="DR105" s="71">
        <f t="shared" si="978"/>
        <v>1.0255382775119618E-4</v>
      </c>
      <c r="DS105" s="71">
        <f t="shared" si="978"/>
        <v>2.0485939775327648E-3</v>
      </c>
      <c r="DT105" s="71">
        <f t="shared" si="978"/>
        <v>1.4611296026627836E-4</v>
      </c>
      <c r="DU105" s="72">
        <f t="shared" si="978"/>
        <v>146.5392461436447</v>
      </c>
      <c r="DV105" s="73">
        <f t="shared" si="978"/>
        <v>14.016895939311595</v>
      </c>
      <c r="DW105" s="71">
        <f t="shared" si="978"/>
        <v>6.9458180289855065</v>
      </c>
      <c r="DX105" s="71">
        <f t="shared" si="978"/>
        <v>14.124656409420291</v>
      </c>
      <c r="DY105" s="71">
        <f t="shared" si="978"/>
        <v>7.1065364610507249</v>
      </c>
      <c r="DZ105" s="71">
        <f t="shared" si="978"/>
        <v>2.0440450951086957</v>
      </c>
      <c r="EA105" s="71">
        <f t="shared" si="978"/>
        <v>2.0265412934782612</v>
      </c>
      <c r="EB105" s="71">
        <f t="shared" si="978"/>
        <v>2.2781874547101451</v>
      </c>
      <c r="EC105" s="71">
        <f t="shared" si="978"/>
        <v>0.34463614311594204</v>
      </c>
      <c r="ED105" s="71">
        <f t="shared" si="978"/>
        <v>0.2500905018115942</v>
      </c>
      <c r="EE105" s="71">
        <f t="shared" si="978"/>
        <v>7.0710779103260863</v>
      </c>
      <c r="EF105" s="71">
        <f t="shared" si="978"/>
        <v>0.16303533423913041</v>
      </c>
      <c r="EG105" s="71">
        <f t="shared" si="978"/>
        <v>2.1890102355072466E-2</v>
      </c>
      <c r="EH105" s="71">
        <f t="shared" si="978"/>
        <v>2.6012681159420288E-4</v>
      </c>
      <c r="EI105" s="71">
        <f t="shared" si="978"/>
        <v>2.3485262681159419E-3</v>
      </c>
      <c r="EJ105" s="71">
        <f t="shared" si="936"/>
        <v>2.0623463768115941E-2</v>
      </c>
      <c r="EK105" s="71">
        <f t="shared" si="814"/>
        <v>0.52401507789855073</v>
      </c>
      <c r="EL105" s="71">
        <f t="shared" si="814"/>
        <v>4.6594546195652176E-2</v>
      </c>
      <c r="EM105" s="71">
        <f t="shared" si="814"/>
        <v>0</v>
      </c>
      <c r="EN105" s="71">
        <f t="shared" si="814"/>
        <v>5.2948703804347824E-2</v>
      </c>
      <c r="EO105" s="71">
        <f t="shared" si="814"/>
        <v>0.28436134873188407</v>
      </c>
      <c r="EP105" s="71">
        <f t="shared" si="814"/>
        <v>0.38635984601449269</v>
      </c>
      <c r="EQ105" s="71">
        <f t="shared" si="814"/>
        <v>0.31601601086956521</v>
      </c>
      <c r="ER105" s="71">
        <f t="shared" si="814"/>
        <v>0.22597348097826092</v>
      </c>
      <c r="ES105" s="71">
        <f t="shared" si="814"/>
        <v>1.2656593903985507</v>
      </c>
      <c r="ET105" s="71">
        <f t="shared" si="814"/>
        <v>9.0575311594202901E-2</v>
      </c>
      <c r="EU105" s="71">
        <f t="shared" si="814"/>
        <v>7.5128269927536243E-3</v>
      </c>
      <c r="EV105" s="71">
        <f t="shared" si="814"/>
        <v>2.4893568840579709E-4</v>
      </c>
      <c r="EW105" s="71">
        <f t="shared" si="814"/>
        <v>1.5204556159420291E-3</v>
      </c>
      <c r="EX105" s="71">
        <f t="shared" si="814"/>
        <v>2.7766054347826086E-2</v>
      </c>
      <c r="EY105" s="71">
        <f t="shared" si="814"/>
        <v>1.4329211956521739E-3</v>
      </c>
      <c r="EZ105" s="71">
        <f t="shared" si="814"/>
        <v>1.3371464673913043E-2</v>
      </c>
      <c r="FA105" s="71">
        <f t="shared" si="814"/>
        <v>8.7689492753623187E-4</v>
      </c>
      <c r="FB105" s="71">
        <f t="shared" si="814"/>
        <v>2.4322644927536233E-4</v>
      </c>
      <c r="FC105" s="71">
        <f t="shared" si="814"/>
        <v>1.5709622318840579</v>
      </c>
      <c r="FD105" s="71">
        <f t="shared" si="814"/>
        <v>1.255990036231884E-2</v>
      </c>
      <c r="FE105" s="71">
        <f t="shared" si="814"/>
        <v>1.0680878623188406E-3</v>
      </c>
      <c r="FF105" s="71">
        <f t="shared" si="814"/>
        <v>3.7206155797101452E-2</v>
      </c>
      <c r="FG105" s="71">
        <f t="shared" si="814"/>
        <v>4.5346014492753618E-5</v>
      </c>
      <c r="FH105" s="71">
        <f t="shared" si="814"/>
        <v>4.9810326086956516E-4</v>
      </c>
      <c r="FI105" s="71">
        <f t="shared" si="814"/>
        <v>3.9093315217391303E-2</v>
      </c>
      <c r="FJ105" s="71">
        <f t="shared" si="814"/>
        <v>7.225458423913042E-2</v>
      </c>
      <c r="FK105" s="71">
        <f t="shared" si="814"/>
        <v>3.1635054347826084E-4</v>
      </c>
      <c r="FL105" s="71">
        <f t="shared" si="814"/>
        <v>1.448065015398551</v>
      </c>
      <c r="FM105" s="71">
        <f t="shared" si="814"/>
        <v>0.49552610688405802</v>
      </c>
      <c r="FN105" s="71">
        <f t="shared" si="814"/>
        <v>1.9484329710144925E-3</v>
      </c>
      <c r="FO105" s="71">
        <f t="shared" si="814"/>
        <v>1.6441213768115943E-4</v>
      </c>
      <c r="FP105" s="71">
        <f t="shared" si="814"/>
        <v>6.879734601449276E-3</v>
      </c>
      <c r="FQ105" s="71">
        <f t="shared" si="814"/>
        <v>3.5465126811594204E-4</v>
      </c>
      <c r="FR105" s="72">
        <f t="shared" si="814"/>
        <v>70.024219401268113</v>
      </c>
    </row>
    <row r="106" spans="1:174" x14ac:dyDescent="0.2">
      <c r="A106" s="62" t="str">
        <f t="shared" si="937"/>
        <v>BRIG1</v>
      </c>
      <c r="B106" s="63" t="s">
        <v>135</v>
      </c>
      <c r="C106" s="20"/>
      <c r="D106" s="41"/>
      <c r="E106" s="41"/>
      <c r="F106" s="41"/>
      <c r="G106" s="41"/>
      <c r="H106" s="41"/>
      <c r="I106" s="20"/>
      <c r="J106" s="64" t="str">
        <f t="shared" ref="J106:J113" si="979">IF(J80="","",J80)</f>
        <v/>
      </c>
      <c r="K106" s="40"/>
      <c r="L106" s="41"/>
      <c r="M106" s="64"/>
      <c r="N106" s="64"/>
      <c r="O106" s="64"/>
      <c r="P106" s="64"/>
      <c r="Q106" s="64"/>
      <c r="R106" s="64"/>
      <c r="S106" s="64"/>
      <c r="T106" s="64"/>
      <c r="U106" s="64"/>
      <c r="V106" s="65"/>
      <c r="W106" s="20"/>
      <c r="X106" s="64"/>
      <c r="Y106" s="40"/>
      <c r="Z106" s="41"/>
      <c r="AA106" s="64"/>
      <c r="AB106" s="64"/>
      <c r="AC106" s="64"/>
      <c r="AD106" s="64"/>
      <c r="AE106" s="64"/>
      <c r="AF106" s="64"/>
      <c r="AG106" s="64"/>
      <c r="AH106" s="64"/>
      <c r="AI106" s="64"/>
      <c r="AJ106" s="65"/>
      <c r="AK106" s="66"/>
      <c r="AL106" s="67"/>
      <c r="AM106" s="67"/>
      <c r="AN106" s="67"/>
      <c r="AO106" s="67"/>
      <c r="AP106" s="67"/>
      <c r="AQ106" s="67"/>
      <c r="AR106" s="67"/>
      <c r="AS106" s="67"/>
      <c r="AT106" s="68"/>
      <c r="AU106" s="66"/>
      <c r="AV106" s="67"/>
      <c r="AW106" s="67"/>
      <c r="AX106" s="67"/>
      <c r="AY106" s="67"/>
      <c r="AZ106" s="67"/>
      <c r="BA106" s="67"/>
      <c r="BB106" s="67"/>
      <c r="BC106" s="67"/>
      <c r="BD106" s="68"/>
      <c r="BE106" s="66"/>
      <c r="BF106" s="69"/>
      <c r="BG106" s="69"/>
      <c r="BH106" s="69"/>
      <c r="BI106" s="69"/>
      <c r="BJ106" s="69"/>
      <c r="BK106" s="69"/>
      <c r="BL106" s="69"/>
      <c r="BM106" s="69"/>
      <c r="BN106" s="70"/>
      <c r="BO106" s="66"/>
      <c r="BP106" s="69"/>
      <c r="BQ106" s="69"/>
      <c r="BR106" s="69"/>
      <c r="BS106" s="69"/>
      <c r="BT106" s="69"/>
      <c r="BU106" s="69"/>
      <c r="BV106" s="69"/>
      <c r="BW106" s="69"/>
      <c r="BX106" s="70"/>
      <c r="BY106" s="73"/>
      <c r="BZ106" s="71"/>
      <c r="CA106" s="71"/>
      <c r="CB106" s="71"/>
      <c r="CC106" s="71"/>
      <c r="CD106" s="71"/>
      <c r="CE106" s="71"/>
      <c r="CF106" s="71"/>
      <c r="CG106" s="71"/>
      <c r="CH106" s="71"/>
      <c r="CI106" s="71"/>
      <c r="CJ106" s="71"/>
      <c r="CK106" s="71"/>
      <c r="CL106" s="71"/>
      <c r="CM106" s="71"/>
      <c r="CN106" s="71"/>
      <c r="CO106" s="71"/>
      <c r="CP106" s="71"/>
      <c r="CQ106" s="71"/>
      <c r="CR106" s="71"/>
      <c r="CS106" s="71"/>
      <c r="CT106" s="71"/>
      <c r="CU106" s="71"/>
      <c r="CV106" s="71"/>
      <c r="CW106" s="71"/>
      <c r="CX106" s="71"/>
      <c r="CY106" s="71"/>
      <c r="CZ106" s="71"/>
      <c r="DA106" s="71"/>
      <c r="DB106" s="71"/>
      <c r="DC106" s="71"/>
      <c r="DD106" s="71"/>
      <c r="DE106" s="71"/>
      <c r="DF106" s="71"/>
      <c r="DG106" s="71"/>
      <c r="DH106" s="71"/>
      <c r="DI106" s="71"/>
      <c r="DJ106" s="71"/>
      <c r="DK106" s="71"/>
      <c r="DL106" s="71"/>
      <c r="DM106" s="71"/>
      <c r="DN106" s="71"/>
      <c r="DO106" s="71"/>
      <c r="DP106" s="71"/>
      <c r="DQ106" s="71"/>
      <c r="DR106" s="71"/>
      <c r="DS106" s="71"/>
      <c r="DT106" s="71"/>
      <c r="DU106" s="72"/>
      <c r="DV106" s="73"/>
      <c r="DW106" s="71"/>
      <c r="DX106" s="71"/>
      <c r="DY106" s="71"/>
      <c r="DZ106" s="71"/>
      <c r="EA106" s="71"/>
      <c r="EB106" s="71"/>
      <c r="EC106" s="71"/>
      <c r="ED106" s="71"/>
      <c r="EE106" s="71"/>
      <c r="EF106" s="71"/>
      <c r="EG106" s="71"/>
      <c r="EH106" s="71"/>
      <c r="EI106" s="71"/>
      <c r="EJ106" s="71"/>
      <c r="EK106" s="71"/>
      <c r="EL106" s="71"/>
      <c r="EM106" s="71"/>
      <c r="EN106" s="71"/>
      <c r="EO106" s="71"/>
      <c r="EP106" s="71"/>
      <c r="EQ106" s="71"/>
      <c r="ER106" s="71"/>
      <c r="ES106" s="71"/>
      <c r="ET106" s="71"/>
      <c r="EU106" s="71"/>
      <c r="EV106" s="71"/>
      <c r="EW106" s="71"/>
      <c r="EX106" s="71"/>
      <c r="EY106" s="71"/>
      <c r="EZ106" s="71"/>
      <c r="FA106" s="71"/>
      <c r="FB106" s="71"/>
      <c r="FC106" s="71"/>
      <c r="FD106" s="71"/>
      <c r="FE106" s="71"/>
      <c r="FF106" s="71"/>
      <c r="FG106" s="71"/>
      <c r="FH106" s="71"/>
      <c r="FI106" s="71"/>
      <c r="FJ106" s="71"/>
      <c r="FK106" s="71"/>
      <c r="FL106" s="71"/>
      <c r="FM106" s="71"/>
      <c r="FN106" s="71"/>
      <c r="FO106" s="71"/>
      <c r="FP106" s="71"/>
      <c r="FQ106" s="71"/>
      <c r="FR106" s="72"/>
    </row>
    <row r="107" spans="1:174" x14ac:dyDescent="0.2">
      <c r="A107" s="62" t="str">
        <f t="shared" si="937"/>
        <v>BRIG1</v>
      </c>
      <c r="B107" s="63" t="s">
        <v>136</v>
      </c>
      <c r="C107" s="20"/>
      <c r="D107" s="41"/>
      <c r="E107" s="41"/>
      <c r="F107" s="41"/>
      <c r="G107" s="41"/>
      <c r="H107" s="41"/>
      <c r="I107" s="20"/>
      <c r="J107" s="64" t="str">
        <f t="shared" si="979"/>
        <v/>
      </c>
      <c r="K107" s="40"/>
      <c r="L107" s="41"/>
      <c r="M107" s="64"/>
      <c r="N107" s="64"/>
      <c r="O107" s="64"/>
      <c r="P107" s="64"/>
      <c r="Q107" s="64"/>
      <c r="R107" s="64"/>
      <c r="S107" s="64"/>
      <c r="T107" s="64"/>
      <c r="U107" s="64"/>
      <c r="V107" s="65"/>
      <c r="W107" s="20"/>
      <c r="X107" s="64"/>
      <c r="Y107" s="40"/>
      <c r="Z107" s="41"/>
      <c r="AA107" s="64"/>
      <c r="AB107" s="64"/>
      <c r="AC107" s="64"/>
      <c r="AD107" s="64"/>
      <c r="AE107" s="64"/>
      <c r="AF107" s="64"/>
      <c r="AG107" s="64"/>
      <c r="AH107" s="64"/>
      <c r="AI107" s="64"/>
      <c r="AJ107" s="65"/>
      <c r="AK107" s="66"/>
      <c r="AL107" s="67"/>
      <c r="AM107" s="67"/>
      <c r="AN107" s="67"/>
      <c r="AO107" s="67"/>
      <c r="AP107" s="67"/>
      <c r="AQ107" s="67"/>
      <c r="AR107" s="67"/>
      <c r="AS107" s="67"/>
      <c r="AT107" s="68"/>
      <c r="AU107" s="66"/>
      <c r="AV107" s="67"/>
      <c r="AW107" s="67"/>
      <c r="AX107" s="67"/>
      <c r="AY107" s="67"/>
      <c r="AZ107" s="67"/>
      <c r="BA107" s="67"/>
      <c r="BB107" s="67"/>
      <c r="BC107" s="67"/>
      <c r="BD107" s="68"/>
      <c r="BE107" s="66"/>
      <c r="BF107" s="69"/>
      <c r="BG107" s="69"/>
      <c r="BH107" s="69"/>
      <c r="BI107" s="69"/>
      <c r="BJ107" s="69"/>
      <c r="BK107" s="69"/>
      <c r="BL107" s="69"/>
      <c r="BM107" s="69"/>
      <c r="BN107" s="70"/>
      <c r="BO107" s="66"/>
      <c r="BP107" s="69"/>
      <c r="BQ107" s="69"/>
      <c r="BR107" s="69"/>
      <c r="BS107" s="69"/>
      <c r="BT107" s="69"/>
      <c r="BU107" s="69"/>
      <c r="BV107" s="69"/>
      <c r="BW107" s="69"/>
      <c r="BX107" s="70"/>
      <c r="BY107" s="73"/>
      <c r="BZ107" s="71"/>
      <c r="CA107" s="71"/>
      <c r="CB107" s="71"/>
      <c r="CC107" s="71"/>
      <c r="CD107" s="71"/>
      <c r="CE107" s="71"/>
      <c r="CF107" s="71"/>
      <c r="CG107" s="71"/>
      <c r="CH107" s="71"/>
      <c r="CI107" s="71"/>
      <c r="CJ107" s="71"/>
      <c r="CK107" s="71"/>
      <c r="CL107" s="71"/>
      <c r="CM107" s="71"/>
      <c r="CN107" s="71"/>
      <c r="CO107" s="71"/>
      <c r="CP107" s="71"/>
      <c r="CQ107" s="71"/>
      <c r="CR107" s="71"/>
      <c r="CS107" s="71"/>
      <c r="CT107" s="71"/>
      <c r="CU107" s="71"/>
      <c r="CV107" s="71"/>
      <c r="CW107" s="71"/>
      <c r="CX107" s="71"/>
      <c r="CY107" s="71"/>
      <c r="CZ107" s="71"/>
      <c r="DA107" s="71"/>
      <c r="DB107" s="71"/>
      <c r="DC107" s="71"/>
      <c r="DD107" s="71"/>
      <c r="DE107" s="71"/>
      <c r="DF107" s="71"/>
      <c r="DG107" s="71"/>
      <c r="DH107" s="71"/>
      <c r="DI107" s="71"/>
      <c r="DJ107" s="71"/>
      <c r="DK107" s="71"/>
      <c r="DL107" s="71"/>
      <c r="DM107" s="71"/>
      <c r="DN107" s="71"/>
      <c r="DO107" s="71"/>
      <c r="DP107" s="71"/>
      <c r="DQ107" s="71"/>
      <c r="DR107" s="71"/>
      <c r="DS107" s="71"/>
      <c r="DT107" s="71"/>
      <c r="DU107" s="72"/>
      <c r="DV107" s="73"/>
      <c r="DW107" s="71"/>
      <c r="DX107" s="71"/>
      <c r="DY107" s="71"/>
      <c r="DZ107" s="71"/>
      <c r="EA107" s="71"/>
      <c r="EB107" s="71"/>
      <c r="EC107" s="71"/>
      <c r="ED107" s="71"/>
      <c r="EE107" s="71"/>
      <c r="EF107" s="71"/>
      <c r="EG107" s="71"/>
      <c r="EH107" s="71"/>
      <c r="EI107" s="71"/>
      <c r="EJ107" s="71"/>
      <c r="EK107" s="71"/>
      <c r="EL107" s="71"/>
      <c r="EM107" s="71"/>
      <c r="EN107" s="71"/>
      <c r="EO107" s="71"/>
      <c r="EP107" s="71"/>
      <c r="EQ107" s="71"/>
      <c r="ER107" s="71"/>
      <c r="ES107" s="71"/>
      <c r="ET107" s="71"/>
      <c r="EU107" s="71"/>
      <c r="EV107" s="71"/>
      <c r="EW107" s="71"/>
      <c r="EX107" s="71"/>
      <c r="EY107" s="71"/>
      <c r="EZ107" s="71"/>
      <c r="FA107" s="71"/>
      <c r="FB107" s="71"/>
      <c r="FC107" s="71"/>
      <c r="FD107" s="71"/>
      <c r="FE107" s="71"/>
      <c r="FF107" s="71"/>
      <c r="FG107" s="71"/>
      <c r="FH107" s="71"/>
      <c r="FI107" s="71"/>
      <c r="FJ107" s="71"/>
      <c r="FK107" s="71"/>
      <c r="FL107" s="71"/>
      <c r="FM107" s="71"/>
      <c r="FN107" s="71"/>
      <c r="FO107" s="71"/>
      <c r="FP107" s="71"/>
      <c r="FQ107" s="71"/>
      <c r="FR107" s="72"/>
    </row>
    <row r="108" spans="1:174" x14ac:dyDescent="0.2">
      <c r="A108" s="62" t="str">
        <f t="shared" si="937"/>
        <v>BRIG1</v>
      </c>
      <c r="B108" s="63" t="s">
        <v>137</v>
      </c>
      <c r="C108" s="20"/>
      <c r="D108" s="41"/>
      <c r="E108" s="41"/>
      <c r="F108" s="41"/>
      <c r="G108" s="41"/>
      <c r="H108" s="41"/>
      <c r="I108" s="20"/>
      <c r="J108" s="64" t="str">
        <f t="shared" si="979"/>
        <v/>
      </c>
      <c r="K108" s="40"/>
      <c r="L108" s="41"/>
      <c r="M108" s="64"/>
      <c r="N108" s="64"/>
      <c r="O108" s="64"/>
      <c r="P108" s="64"/>
      <c r="Q108" s="64"/>
      <c r="R108" s="64"/>
      <c r="S108" s="64"/>
      <c r="T108" s="64"/>
      <c r="U108" s="64"/>
      <c r="V108" s="65"/>
      <c r="W108" s="20"/>
      <c r="X108" s="64"/>
      <c r="Y108" s="40"/>
      <c r="Z108" s="41"/>
      <c r="AA108" s="64"/>
      <c r="AB108" s="64"/>
      <c r="AC108" s="64"/>
      <c r="AD108" s="64"/>
      <c r="AE108" s="64"/>
      <c r="AF108" s="64"/>
      <c r="AG108" s="64"/>
      <c r="AH108" s="64"/>
      <c r="AI108" s="64"/>
      <c r="AJ108" s="65"/>
      <c r="AK108" s="66"/>
      <c r="AL108" s="67"/>
      <c r="AM108" s="67"/>
      <c r="AN108" s="67"/>
      <c r="AO108" s="67"/>
      <c r="AP108" s="67"/>
      <c r="AQ108" s="67"/>
      <c r="AR108" s="67"/>
      <c r="AS108" s="67"/>
      <c r="AT108" s="68"/>
      <c r="AU108" s="66"/>
      <c r="AV108" s="67"/>
      <c r="AW108" s="67"/>
      <c r="AX108" s="67"/>
      <c r="AY108" s="67"/>
      <c r="AZ108" s="67"/>
      <c r="BA108" s="67"/>
      <c r="BB108" s="67"/>
      <c r="BC108" s="67"/>
      <c r="BD108" s="68"/>
      <c r="BE108" s="66"/>
      <c r="BF108" s="69"/>
      <c r="BG108" s="69"/>
      <c r="BH108" s="69"/>
      <c r="BI108" s="69"/>
      <c r="BJ108" s="69"/>
      <c r="BK108" s="69"/>
      <c r="BL108" s="69"/>
      <c r="BM108" s="69"/>
      <c r="BN108" s="70"/>
      <c r="BO108" s="66"/>
      <c r="BP108" s="69"/>
      <c r="BQ108" s="69"/>
      <c r="BR108" s="69"/>
      <c r="BS108" s="69"/>
      <c r="BT108" s="69"/>
      <c r="BU108" s="69"/>
      <c r="BV108" s="69"/>
      <c r="BW108" s="69"/>
      <c r="BX108" s="70"/>
      <c r="BY108" s="73"/>
      <c r="BZ108" s="71"/>
      <c r="CA108" s="71"/>
      <c r="CB108" s="71"/>
      <c r="CC108" s="71"/>
      <c r="CD108" s="71"/>
      <c r="CE108" s="71"/>
      <c r="CF108" s="71"/>
      <c r="CG108" s="71"/>
      <c r="CH108" s="71"/>
      <c r="CI108" s="71"/>
      <c r="CJ108" s="71"/>
      <c r="CK108" s="71"/>
      <c r="CL108" s="71"/>
      <c r="CM108" s="71"/>
      <c r="CN108" s="71"/>
      <c r="CO108" s="71"/>
      <c r="CP108" s="71"/>
      <c r="CQ108" s="71"/>
      <c r="CR108" s="71"/>
      <c r="CS108" s="71"/>
      <c r="CT108" s="71"/>
      <c r="CU108" s="71"/>
      <c r="CV108" s="71"/>
      <c r="CW108" s="71"/>
      <c r="CX108" s="71"/>
      <c r="CY108" s="71"/>
      <c r="CZ108" s="71"/>
      <c r="DA108" s="71"/>
      <c r="DB108" s="71"/>
      <c r="DC108" s="71"/>
      <c r="DD108" s="71"/>
      <c r="DE108" s="71"/>
      <c r="DF108" s="71"/>
      <c r="DG108" s="71"/>
      <c r="DH108" s="71"/>
      <c r="DI108" s="71"/>
      <c r="DJ108" s="71"/>
      <c r="DK108" s="71"/>
      <c r="DL108" s="71"/>
      <c r="DM108" s="71"/>
      <c r="DN108" s="71"/>
      <c r="DO108" s="71"/>
      <c r="DP108" s="71"/>
      <c r="DQ108" s="71"/>
      <c r="DR108" s="71"/>
      <c r="DS108" s="71"/>
      <c r="DT108" s="71"/>
      <c r="DU108" s="72"/>
      <c r="DV108" s="73"/>
      <c r="DW108" s="71"/>
      <c r="DX108" s="71"/>
      <c r="DY108" s="71"/>
      <c r="DZ108" s="71"/>
      <c r="EA108" s="71"/>
      <c r="EB108" s="71"/>
      <c r="EC108" s="71"/>
      <c r="ED108" s="71"/>
      <c r="EE108" s="71"/>
      <c r="EF108" s="71"/>
      <c r="EG108" s="71"/>
      <c r="EH108" s="71"/>
      <c r="EI108" s="71"/>
      <c r="EJ108" s="71"/>
      <c r="EK108" s="71"/>
      <c r="EL108" s="71"/>
      <c r="EM108" s="71"/>
      <c r="EN108" s="71"/>
      <c r="EO108" s="71"/>
      <c r="EP108" s="71"/>
      <c r="EQ108" s="71"/>
      <c r="ER108" s="71"/>
      <c r="ES108" s="71"/>
      <c r="ET108" s="71"/>
      <c r="EU108" s="71"/>
      <c r="EV108" s="71"/>
      <c r="EW108" s="71"/>
      <c r="EX108" s="71"/>
      <c r="EY108" s="71"/>
      <c r="EZ108" s="71"/>
      <c r="FA108" s="71"/>
      <c r="FB108" s="71"/>
      <c r="FC108" s="71"/>
      <c r="FD108" s="71"/>
      <c r="FE108" s="71"/>
      <c r="FF108" s="71"/>
      <c r="FG108" s="71"/>
      <c r="FH108" s="71"/>
      <c r="FI108" s="71"/>
      <c r="FJ108" s="71"/>
      <c r="FK108" s="71"/>
      <c r="FL108" s="71"/>
      <c r="FM108" s="71"/>
      <c r="FN108" s="71"/>
      <c r="FO108" s="71"/>
      <c r="FP108" s="71"/>
      <c r="FQ108" s="71"/>
      <c r="FR108" s="72"/>
    </row>
    <row r="109" spans="1:174" x14ac:dyDescent="0.2">
      <c r="A109" s="62" t="str">
        <f t="shared" si="937"/>
        <v>BRIG1</v>
      </c>
      <c r="B109" s="63" t="s">
        <v>138</v>
      </c>
      <c r="C109" s="20"/>
      <c r="D109" s="41"/>
      <c r="E109" s="41"/>
      <c r="F109" s="41"/>
      <c r="G109" s="41"/>
      <c r="H109" s="41"/>
      <c r="I109" s="20"/>
      <c r="J109" s="64" t="str">
        <f t="shared" si="979"/>
        <v/>
      </c>
      <c r="K109" s="40"/>
      <c r="L109" s="41"/>
      <c r="M109" s="64"/>
      <c r="N109" s="64"/>
      <c r="O109" s="64"/>
      <c r="P109" s="64"/>
      <c r="Q109" s="64"/>
      <c r="R109" s="64"/>
      <c r="S109" s="64"/>
      <c r="T109" s="64"/>
      <c r="U109" s="64"/>
      <c r="V109" s="65"/>
      <c r="W109" s="20"/>
      <c r="X109" s="64"/>
      <c r="Y109" s="40"/>
      <c r="Z109" s="41"/>
      <c r="AA109" s="64"/>
      <c r="AB109" s="64"/>
      <c r="AC109" s="64"/>
      <c r="AD109" s="64"/>
      <c r="AE109" s="64"/>
      <c r="AF109" s="64"/>
      <c r="AG109" s="64"/>
      <c r="AH109" s="64"/>
      <c r="AI109" s="64"/>
      <c r="AJ109" s="65"/>
      <c r="AK109" s="66"/>
      <c r="AL109" s="67"/>
      <c r="AM109" s="67"/>
      <c r="AN109" s="67"/>
      <c r="AO109" s="67"/>
      <c r="AP109" s="67"/>
      <c r="AQ109" s="67"/>
      <c r="AR109" s="67"/>
      <c r="AS109" s="67"/>
      <c r="AT109" s="68"/>
      <c r="AU109" s="66"/>
      <c r="AV109" s="67"/>
      <c r="AW109" s="67"/>
      <c r="AX109" s="67"/>
      <c r="AY109" s="67"/>
      <c r="AZ109" s="67"/>
      <c r="BA109" s="67"/>
      <c r="BB109" s="67"/>
      <c r="BC109" s="67"/>
      <c r="BD109" s="68"/>
      <c r="BE109" s="66"/>
      <c r="BF109" s="69"/>
      <c r="BG109" s="69"/>
      <c r="BH109" s="69"/>
      <c r="BI109" s="69"/>
      <c r="BJ109" s="69"/>
      <c r="BK109" s="69"/>
      <c r="BL109" s="69"/>
      <c r="BM109" s="69"/>
      <c r="BN109" s="70"/>
      <c r="BO109" s="66"/>
      <c r="BP109" s="69"/>
      <c r="BQ109" s="69"/>
      <c r="BR109" s="69"/>
      <c r="BS109" s="69"/>
      <c r="BT109" s="69"/>
      <c r="BU109" s="69"/>
      <c r="BV109" s="69"/>
      <c r="BW109" s="69"/>
      <c r="BX109" s="70"/>
      <c r="BY109" s="73"/>
      <c r="BZ109" s="71"/>
      <c r="CA109" s="71"/>
      <c r="CB109" s="71"/>
      <c r="CC109" s="71"/>
      <c r="CD109" s="71"/>
      <c r="CE109" s="71"/>
      <c r="CF109" s="71"/>
      <c r="CG109" s="71"/>
      <c r="CH109" s="71"/>
      <c r="CI109" s="71"/>
      <c r="CJ109" s="71"/>
      <c r="CK109" s="71"/>
      <c r="CL109" s="71"/>
      <c r="CM109" s="71"/>
      <c r="CN109" s="71"/>
      <c r="CO109" s="71"/>
      <c r="CP109" s="71"/>
      <c r="CQ109" s="71"/>
      <c r="CR109" s="71"/>
      <c r="CS109" s="71"/>
      <c r="CT109" s="71"/>
      <c r="CU109" s="71"/>
      <c r="CV109" s="71"/>
      <c r="CW109" s="71"/>
      <c r="CX109" s="71"/>
      <c r="CY109" s="71"/>
      <c r="CZ109" s="71"/>
      <c r="DA109" s="71"/>
      <c r="DB109" s="71"/>
      <c r="DC109" s="71"/>
      <c r="DD109" s="71"/>
      <c r="DE109" s="71"/>
      <c r="DF109" s="71"/>
      <c r="DG109" s="71"/>
      <c r="DH109" s="71"/>
      <c r="DI109" s="71"/>
      <c r="DJ109" s="71"/>
      <c r="DK109" s="71"/>
      <c r="DL109" s="71"/>
      <c r="DM109" s="71"/>
      <c r="DN109" s="71"/>
      <c r="DO109" s="71"/>
      <c r="DP109" s="71"/>
      <c r="DQ109" s="71"/>
      <c r="DR109" s="71"/>
      <c r="DS109" s="71"/>
      <c r="DT109" s="71"/>
      <c r="DU109" s="72"/>
      <c r="DV109" s="73"/>
      <c r="DW109" s="71"/>
      <c r="DX109" s="71"/>
      <c r="DY109" s="71"/>
      <c r="DZ109" s="71"/>
      <c r="EA109" s="71"/>
      <c r="EB109" s="71"/>
      <c r="EC109" s="71"/>
      <c r="ED109" s="71"/>
      <c r="EE109" s="71"/>
      <c r="EF109" s="71"/>
      <c r="EG109" s="71"/>
      <c r="EH109" s="71"/>
      <c r="EI109" s="71"/>
      <c r="EJ109" s="71"/>
      <c r="EK109" s="71"/>
      <c r="EL109" s="71"/>
      <c r="EM109" s="71"/>
      <c r="EN109" s="71"/>
      <c r="EO109" s="71"/>
      <c r="EP109" s="71"/>
      <c r="EQ109" s="71"/>
      <c r="ER109" s="71"/>
      <c r="ES109" s="71"/>
      <c r="ET109" s="71"/>
      <c r="EU109" s="71"/>
      <c r="EV109" s="71"/>
      <c r="EW109" s="71"/>
      <c r="EX109" s="71"/>
      <c r="EY109" s="71"/>
      <c r="EZ109" s="71"/>
      <c r="FA109" s="71"/>
      <c r="FB109" s="71"/>
      <c r="FC109" s="71"/>
      <c r="FD109" s="71"/>
      <c r="FE109" s="71"/>
      <c r="FF109" s="71"/>
      <c r="FG109" s="71"/>
      <c r="FH109" s="71"/>
      <c r="FI109" s="71"/>
      <c r="FJ109" s="71"/>
      <c r="FK109" s="71"/>
      <c r="FL109" s="71"/>
      <c r="FM109" s="71"/>
      <c r="FN109" s="71"/>
      <c r="FO109" s="71"/>
      <c r="FP109" s="71"/>
      <c r="FQ109" s="71"/>
      <c r="FR109" s="72"/>
    </row>
    <row r="110" spans="1:174" x14ac:dyDescent="0.2">
      <c r="A110" s="62" t="str">
        <f t="shared" si="937"/>
        <v>BRIG1</v>
      </c>
      <c r="B110" s="63" t="s">
        <v>139</v>
      </c>
      <c r="C110" s="20"/>
      <c r="D110" s="41"/>
      <c r="E110" s="41"/>
      <c r="F110" s="41"/>
      <c r="G110" s="41"/>
      <c r="H110" s="41"/>
      <c r="I110" s="20"/>
      <c r="J110" s="64" t="str">
        <f t="shared" si="979"/>
        <v/>
      </c>
      <c r="K110" s="40"/>
      <c r="L110" s="41"/>
      <c r="M110" s="64"/>
      <c r="N110" s="64"/>
      <c r="O110" s="64"/>
      <c r="P110" s="64"/>
      <c r="Q110" s="64"/>
      <c r="R110" s="64"/>
      <c r="S110" s="64"/>
      <c r="T110" s="64"/>
      <c r="U110" s="64"/>
      <c r="V110" s="65"/>
      <c r="W110" s="20"/>
      <c r="X110" s="64"/>
      <c r="Y110" s="40"/>
      <c r="Z110" s="41"/>
      <c r="AA110" s="64"/>
      <c r="AB110" s="64"/>
      <c r="AC110" s="64"/>
      <c r="AD110" s="64"/>
      <c r="AE110" s="64"/>
      <c r="AF110" s="64"/>
      <c r="AG110" s="64"/>
      <c r="AH110" s="64"/>
      <c r="AI110" s="64"/>
      <c r="AJ110" s="65"/>
      <c r="AK110" s="66"/>
      <c r="AL110" s="67"/>
      <c r="AM110" s="67"/>
      <c r="AN110" s="67"/>
      <c r="AO110" s="67"/>
      <c r="AP110" s="67"/>
      <c r="AQ110" s="67"/>
      <c r="AR110" s="67"/>
      <c r="AS110" s="67"/>
      <c r="AT110" s="68"/>
      <c r="AU110" s="66"/>
      <c r="AV110" s="67"/>
      <c r="AW110" s="67"/>
      <c r="AX110" s="67"/>
      <c r="AY110" s="67"/>
      <c r="AZ110" s="67"/>
      <c r="BA110" s="67"/>
      <c r="BB110" s="67"/>
      <c r="BC110" s="67"/>
      <c r="BD110" s="68"/>
      <c r="BE110" s="66"/>
      <c r="BF110" s="69"/>
      <c r="BG110" s="69"/>
      <c r="BH110" s="69"/>
      <c r="BI110" s="69"/>
      <c r="BJ110" s="69"/>
      <c r="BK110" s="69"/>
      <c r="BL110" s="69"/>
      <c r="BM110" s="69"/>
      <c r="BN110" s="70"/>
      <c r="BO110" s="66"/>
      <c r="BP110" s="69"/>
      <c r="BQ110" s="69"/>
      <c r="BR110" s="69"/>
      <c r="BS110" s="69"/>
      <c r="BT110" s="69"/>
      <c r="BU110" s="69"/>
      <c r="BV110" s="69"/>
      <c r="BW110" s="69"/>
      <c r="BX110" s="70"/>
      <c r="BY110" s="73"/>
      <c r="BZ110" s="71"/>
      <c r="CA110" s="71"/>
      <c r="CB110" s="71"/>
      <c r="CC110" s="71"/>
      <c r="CD110" s="71"/>
      <c r="CE110" s="71"/>
      <c r="CF110" s="71"/>
      <c r="CG110" s="71"/>
      <c r="CH110" s="71"/>
      <c r="CI110" s="71"/>
      <c r="CJ110" s="71"/>
      <c r="CK110" s="71"/>
      <c r="CL110" s="71"/>
      <c r="CM110" s="71"/>
      <c r="CN110" s="71"/>
      <c r="CO110" s="71"/>
      <c r="CP110" s="71"/>
      <c r="CQ110" s="71"/>
      <c r="CR110" s="71"/>
      <c r="CS110" s="71"/>
      <c r="CT110" s="71"/>
      <c r="CU110" s="71"/>
      <c r="CV110" s="71"/>
      <c r="CW110" s="71"/>
      <c r="CX110" s="71"/>
      <c r="CY110" s="71"/>
      <c r="CZ110" s="71"/>
      <c r="DA110" s="71"/>
      <c r="DB110" s="71"/>
      <c r="DC110" s="71"/>
      <c r="DD110" s="71"/>
      <c r="DE110" s="71"/>
      <c r="DF110" s="71"/>
      <c r="DG110" s="71"/>
      <c r="DH110" s="71"/>
      <c r="DI110" s="71"/>
      <c r="DJ110" s="71"/>
      <c r="DK110" s="71"/>
      <c r="DL110" s="71"/>
      <c r="DM110" s="71"/>
      <c r="DN110" s="71"/>
      <c r="DO110" s="71"/>
      <c r="DP110" s="71"/>
      <c r="DQ110" s="71"/>
      <c r="DR110" s="71"/>
      <c r="DS110" s="71"/>
      <c r="DT110" s="71"/>
      <c r="DU110" s="72"/>
      <c r="DV110" s="73"/>
      <c r="DW110" s="71"/>
      <c r="DX110" s="71"/>
      <c r="DY110" s="71"/>
      <c r="DZ110" s="71"/>
      <c r="EA110" s="71"/>
      <c r="EB110" s="71"/>
      <c r="EC110" s="71"/>
      <c r="ED110" s="71"/>
      <c r="EE110" s="71"/>
      <c r="EF110" s="71"/>
      <c r="EG110" s="71"/>
      <c r="EH110" s="71"/>
      <c r="EI110" s="71"/>
      <c r="EJ110" s="71"/>
      <c r="EK110" s="71"/>
      <c r="EL110" s="71"/>
      <c r="EM110" s="71"/>
      <c r="EN110" s="71"/>
      <c r="EO110" s="71"/>
      <c r="EP110" s="71"/>
      <c r="EQ110" s="71"/>
      <c r="ER110" s="71"/>
      <c r="ES110" s="71"/>
      <c r="ET110" s="71"/>
      <c r="EU110" s="71"/>
      <c r="EV110" s="71"/>
      <c r="EW110" s="71"/>
      <c r="EX110" s="71"/>
      <c r="EY110" s="71"/>
      <c r="EZ110" s="71"/>
      <c r="FA110" s="71"/>
      <c r="FB110" s="71"/>
      <c r="FC110" s="71"/>
      <c r="FD110" s="71"/>
      <c r="FE110" s="71"/>
      <c r="FF110" s="71"/>
      <c r="FG110" s="71"/>
      <c r="FH110" s="71"/>
      <c r="FI110" s="71"/>
      <c r="FJ110" s="71"/>
      <c r="FK110" s="71"/>
      <c r="FL110" s="71"/>
      <c r="FM110" s="71"/>
      <c r="FN110" s="71"/>
      <c r="FO110" s="71"/>
      <c r="FP110" s="71"/>
      <c r="FQ110" s="71"/>
      <c r="FR110" s="72"/>
    </row>
    <row r="111" spans="1:174" x14ac:dyDescent="0.2">
      <c r="A111" s="62" t="str">
        <f t="shared" si="937"/>
        <v>BRIG1</v>
      </c>
      <c r="B111" s="63" t="s">
        <v>140</v>
      </c>
      <c r="C111" s="20"/>
      <c r="D111" s="41"/>
      <c r="E111" s="41"/>
      <c r="F111" s="41"/>
      <c r="G111" s="41"/>
      <c r="H111" s="41"/>
      <c r="I111" s="20"/>
      <c r="J111" s="64" t="str">
        <f t="shared" si="979"/>
        <v/>
      </c>
      <c r="K111" s="40"/>
      <c r="L111" s="41"/>
      <c r="M111" s="64"/>
      <c r="N111" s="64"/>
      <c r="O111" s="64"/>
      <c r="P111" s="64"/>
      <c r="Q111" s="64"/>
      <c r="R111" s="64"/>
      <c r="S111" s="64"/>
      <c r="T111" s="64"/>
      <c r="U111" s="64"/>
      <c r="V111" s="65"/>
      <c r="W111" s="20"/>
      <c r="X111" s="64"/>
      <c r="Y111" s="40"/>
      <c r="Z111" s="41"/>
      <c r="AA111" s="64"/>
      <c r="AB111" s="64"/>
      <c r="AC111" s="64"/>
      <c r="AD111" s="64"/>
      <c r="AE111" s="64"/>
      <c r="AF111" s="64"/>
      <c r="AG111" s="64"/>
      <c r="AH111" s="64"/>
      <c r="AI111" s="64"/>
      <c r="AJ111" s="65"/>
      <c r="AK111" s="66"/>
      <c r="AL111" s="67"/>
      <c r="AM111" s="67"/>
      <c r="AN111" s="67"/>
      <c r="AO111" s="67"/>
      <c r="AP111" s="67"/>
      <c r="AQ111" s="67"/>
      <c r="AR111" s="67"/>
      <c r="AS111" s="67"/>
      <c r="AT111" s="68"/>
      <c r="AU111" s="66"/>
      <c r="AV111" s="67"/>
      <c r="AW111" s="67"/>
      <c r="AX111" s="67"/>
      <c r="AY111" s="67"/>
      <c r="AZ111" s="67"/>
      <c r="BA111" s="67"/>
      <c r="BB111" s="67"/>
      <c r="BC111" s="67"/>
      <c r="BD111" s="68"/>
      <c r="BE111" s="66"/>
      <c r="BF111" s="69"/>
      <c r="BG111" s="69"/>
      <c r="BH111" s="69"/>
      <c r="BI111" s="69"/>
      <c r="BJ111" s="69"/>
      <c r="BK111" s="69"/>
      <c r="BL111" s="69"/>
      <c r="BM111" s="69"/>
      <c r="BN111" s="70"/>
      <c r="BO111" s="66"/>
      <c r="BP111" s="69"/>
      <c r="BQ111" s="69"/>
      <c r="BR111" s="69"/>
      <c r="BS111" s="69"/>
      <c r="BT111" s="69"/>
      <c r="BU111" s="69"/>
      <c r="BV111" s="69"/>
      <c r="BW111" s="69"/>
      <c r="BX111" s="70"/>
      <c r="BY111" s="73"/>
      <c r="BZ111" s="71"/>
      <c r="CA111" s="71"/>
      <c r="CB111" s="71"/>
      <c r="CC111" s="71"/>
      <c r="CD111" s="71"/>
      <c r="CE111" s="71"/>
      <c r="CF111" s="71"/>
      <c r="CG111" s="71"/>
      <c r="CH111" s="71"/>
      <c r="CI111" s="71"/>
      <c r="CJ111" s="71"/>
      <c r="CK111" s="71"/>
      <c r="CL111" s="71"/>
      <c r="CM111" s="71"/>
      <c r="CN111" s="71"/>
      <c r="CO111" s="71"/>
      <c r="CP111" s="71"/>
      <c r="CQ111" s="71"/>
      <c r="CR111" s="71"/>
      <c r="CS111" s="71"/>
      <c r="CT111" s="71"/>
      <c r="CU111" s="71"/>
      <c r="CV111" s="71"/>
      <c r="CW111" s="71"/>
      <c r="CX111" s="71"/>
      <c r="CY111" s="71"/>
      <c r="CZ111" s="71"/>
      <c r="DA111" s="71"/>
      <c r="DB111" s="71"/>
      <c r="DC111" s="71"/>
      <c r="DD111" s="71"/>
      <c r="DE111" s="71"/>
      <c r="DF111" s="71"/>
      <c r="DG111" s="71"/>
      <c r="DH111" s="71"/>
      <c r="DI111" s="71"/>
      <c r="DJ111" s="71"/>
      <c r="DK111" s="71"/>
      <c r="DL111" s="71"/>
      <c r="DM111" s="71"/>
      <c r="DN111" s="71"/>
      <c r="DO111" s="71"/>
      <c r="DP111" s="71"/>
      <c r="DQ111" s="71"/>
      <c r="DR111" s="71"/>
      <c r="DS111" s="71"/>
      <c r="DT111" s="71"/>
      <c r="DU111" s="72"/>
      <c r="DV111" s="73"/>
      <c r="DW111" s="71"/>
      <c r="DX111" s="71"/>
      <c r="DY111" s="71"/>
      <c r="DZ111" s="71"/>
      <c r="EA111" s="71"/>
      <c r="EB111" s="71"/>
      <c r="EC111" s="71"/>
      <c r="ED111" s="71"/>
      <c r="EE111" s="71"/>
      <c r="EF111" s="71"/>
      <c r="EG111" s="71"/>
      <c r="EH111" s="71"/>
      <c r="EI111" s="71"/>
      <c r="EJ111" s="71"/>
      <c r="EK111" s="71"/>
      <c r="EL111" s="71"/>
      <c r="EM111" s="71"/>
      <c r="EN111" s="71"/>
      <c r="EO111" s="71"/>
      <c r="EP111" s="71"/>
      <c r="EQ111" s="71"/>
      <c r="ER111" s="71"/>
      <c r="ES111" s="71"/>
      <c r="ET111" s="71"/>
      <c r="EU111" s="71"/>
      <c r="EV111" s="71"/>
      <c r="EW111" s="71"/>
      <c r="EX111" s="71"/>
      <c r="EY111" s="71"/>
      <c r="EZ111" s="71"/>
      <c r="FA111" s="71"/>
      <c r="FB111" s="71"/>
      <c r="FC111" s="71"/>
      <c r="FD111" s="71"/>
      <c r="FE111" s="71"/>
      <c r="FF111" s="71"/>
      <c r="FG111" s="71"/>
      <c r="FH111" s="71"/>
      <c r="FI111" s="71"/>
      <c r="FJ111" s="71"/>
      <c r="FK111" s="71"/>
      <c r="FL111" s="71"/>
      <c r="FM111" s="71"/>
      <c r="FN111" s="71"/>
      <c r="FO111" s="71"/>
      <c r="FP111" s="71"/>
      <c r="FQ111" s="71"/>
      <c r="FR111" s="72"/>
    </row>
    <row r="112" spans="1:174" x14ac:dyDescent="0.2">
      <c r="A112" s="62" t="str">
        <f t="shared" si="937"/>
        <v>BRIG1</v>
      </c>
      <c r="B112" s="63" t="s">
        <v>141</v>
      </c>
      <c r="C112" s="20"/>
      <c r="D112" s="41"/>
      <c r="E112" s="41"/>
      <c r="F112" s="41"/>
      <c r="G112" s="41"/>
      <c r="H112" s="41"/>
      <c r="I112" s="20"/>
      <c r="J112" s="64" t="str">
        <f t="shared" si="979"/>
        <v/>
      </c>
      <c r="K112" s="40"/>
      <c r="L112" s="41"/>
      <c r="M112" s="64"/>
      <c r="N112" s="64"/>
      <c r="O112" s="64"/>
      <c r="P112" s="64"/>
      <c r="Q112" s="64"/>
      <c r="R112" s="64"/>
      <c r="S112" s="64"/>
      <c r="T112" s="64"/>
      <c r="U112" s="64"/>
      <c r="V112" s="65"/>
      <c r="W112" s="20"/>
      <c r="X112" s="64"/>
      <c r="Y112" s="40"/>
      <c r="Z112" s="41"/>
      <c r="AA112" s="64"/>
      <c r="AB112" s="64"/>
      <c r="AC112" s="64"/>
      <c r="AD112" s="64"/>
      <c r="AE112" s="64"/>
      <c r="AF112" s="64"/>
      <c r="AG112" s="64"/>
      <c r="AH112" s="64"/>
      <c r="AI112" s="64"/>
      <c r="AJ112" s="65"/>
      <c r="AK112" s="66"/>
      <c r="AL112" s="67"/>
      <c r="AM112" s="67"/>
      <c r="AN112" s="67"/>
      <c r="AO112" s="67"/>
      <c r="AP112" s="67"/>
      <c r="AQ112" s="67"/>
      <c r="AR112" s="67"/>
      <c r="AS112" s="67"/>
      <c r="AT112" s="68"/>
      <c r="AU112" s="66"/>
      <c r="AV112" s="67"/>
      <c r="AW112" s="67"/>
      <c r="AX112" s="67"/>
      <c r="AY112" s="67"/>
      <c r="AZ112" s="67"/>
      <c r="BA112" s="67"/>
      <c r="BB112" s="67"/>
      <c r="BC112" s="67"/>
      <c r="BD112" s="68"/>
      <c r="BE112" s="66"/>
      <c r="BF112" s="69"/>
      <c r="BG112" s="69"/>
      <c r="BH112" s="69"/>
      <c r="BI112" s="69"/>
      <c r="BJ112" s="69"/>
      <c r="BK112" s="69"/>
      <c r="BL112" s="69"/>
      <c r="BM112" s="69"/>
      <c r="BN112" s="70"/>
      <c r="BO112" s="66"/>
      <c r="BP112" s="69"/>
      <c r="BQ112" s="69"/>
      <c r="BR112" s="69"/>
      <c r="BS112" s="69"/>
      <c r="BT112" s="69"/>
      <c r="BU112" s="69"/>
      <c r="BV112" s="69"/>
      <c r="BW112" s="69"/>
      <c r="BX112" s="70"/>
      <c r="BY112" s="73"/>
      <c r="BZ112" s="71"/>
      <c r="CA112" s="71"/>
      <c r="CB112" s="71"/>
      <c r="CC112" s="71"/>
      <c r="CD112" s="71"/>
      <c r="CE112" s="71"/>
      <c r="CF112" s="71"/>
      <c r="CG112" s="71"/>
      <c r="CH112" s="71"/>
      <c r="CI112" s="71"/>
      <c r="CJ112" s="71"/>
      <c r="CK112" s="71"/>
      <c r="CL112" s="71"/>
      <c r="CM112" s="71"/>
      <c r="CN112" s="71"/>
      <c r="CO112" s="71"/>
      <c r="CP112" s="71"/>
      <c r="CQ112" s="71"/>
      <c r="CR112" s="71"/>
      <c r="CS112" s="71"/>
      <c r="CT112" s="71"/>
      <c r="CU112" s="71"/>
      <c r="CV112" s="71"/>
      <c r="CW112" s="71"/>
      <c r="CX112" s="71"/>
      <c r="CY112" s="71"/>
      <c r="CZ112" s="71"/>
      <c r="DA112" s="71"/>
      <c r="DB112" s="71"/>
      <c r="DC112" s="71"/>
      <c r="DD112" s="71"/>
      <c r="DE112" s="71"/>
      <c r="DF112" s="71"/>
      <c r="DG112" s="71"/>
      <c r="DH112" s="71"/>
      <c r="DI112" s="71"/>
      <c r="DJ112" s="71"/>
      <c r="DK112" s="71"/>
      <c r="DL112" s="71"/>
      <c r="DM112" s="71"/>
      <c r="DN112" s="71"/>
      <c r="DO112" s="71"/>
      <c r="DP112" s="71"/>
      <c r="DQ112" s="71"/>
      <c r="DR112" s="71"/>
      <c r="DS112" s="71"/>
      <c r="DT112" s="71"/>
      <c r="DU112" s="72"/>
      <c r="DV112" s="73"/>
      <c r="DW112" s="71"/>
      <c r="DX112" s="71"/>
      <c r="DY112" s="71"/>
      <c r="DZ112" s="71"/>
      <c r="EA112" s="71"/>
      <c r="EB112" s="71"/>
      <c r="EC112" s="71"/>
      <c r="ED112" s="71"/>
      <c r="EE112" s="71"/>
      <c r="EF112" s="71"/>
      <c r="EG112" s="71"/>
      <c r="EH112" s="71"/>
      <c r="EI112" s="71"/>
      <c r="EJ112" s="71"/>
      <c r="EK112" s="71"/>
      <c r="EL112" s="71"/>
      <c r="EM112" s="71"/>
      <c r="EN112" s="71"/>
      <c r="EO112" s="71"/>
      <c r="EP112" s="71"/>
      <c r="EQ112" s="71"/>
      <c r="ER112" s="71"/>
      <c r="ES112" s="71"/>
      <c r="ET112" s="71"/>
      <c r="EU112" s="71"/>
      <c r="EV112" s="71"/>
      <c r="EW112" s="71"/>
      <c r="EX112" s="71"/>
      <c r="EY112" s="71"/>
      <c r="EZ112" s="71"/>
      <c r="FA112" s="71"/>
      <c r="FB112" s="71"/>
      <c r="FC112" s="71"/>
      <c r="FD112" s="71"/>
      <c r="FE112" s="71"/>
      <c r="FF112" s="71"/>
      <c r="FG112" s="71"/>
      <c r="FH112" s="71"/>
      <c r="FI112" s="71"/>
      <c r="FJ112" s="71"/>
      <c r="FK112" s="71"/>
      <c r="FL112" s="71"/>
      <c r="FM112" s="71"/>
      <c r="FN112" s="71"/>
      <c r="FO112" s="71"/>
      <c r="FP112" s="71"/>
      <c r="FQ112" s="71"/>
      <c r="FR112" s="72"/>
    </row>
    <row r="113" spans="1:174" x14ac:dyDescent="0.2">
      <c r="A113" s="62" t="str">
        <f t="shared" si="937"/>
        <v>BRIG1</v>
      </c>
      <c r="B113" s="63" t="s">
        <v>142</v>
      </c>
      <c r="C113" s="20"/>
      <c r="D113" s="41"/>
      <c r="E113" s="41"/>
      <c r="F113" s="41"/>
      <c r="G113" s="41"/>
      <c r="H113" s="41"/>
      <c r="I113" s="20"/>
      <c r="J113" s="64" t="str">
        <f t="shared" si="979"/>
        <v/>
      </c>
      <c r="K113" s="40"/>
      <c r="L113" s="41"/>
      <c r="M113" s="64"/>
      <c r="N113" s="64"/>
      <c r="O113" s="64"/>
      <c r="P113" s="64"/>
      <c r="Q113" s="64"/>
      <c r="R113" s="64"/>
      <c r="S113" s="64"/>
      <c r="T113" s="64"/>
      <c r="U113" s="64"/>
      <c r="V113" s="65"/>
      <c r="W113" s="20"/>
      <c r="X113" s="64"/>
      <c r="Y113" s="40"/>
      <c r="Z113" s="41"/>
      <c r="AA113" s="64"/>
      <c r="AB113" s="64"/>
      <c r="AC113" s="64"/>
      <c r="AD113" s="64"/>
      <c r="AE113" s="64"/>
      <c r="AF113" s="64"/>
      <c r="AG113" s="64"/>
      <c r="AH113" s="64"/>
      <c r="AI113" s="64"/>
      <c r="AJ113" s="65"/>
      <c r="AK113" s="66"/>
      <c r="AL113" s="67"/>
      <c r="AM113" s="67"/>
      <c r="AN113" s="67"/>
      <c r="AO113" s="67"/>
      <c r="AP113" s="67"/>
      <c r="AQ113" s="67"/>
      <c r="AR113" s="67"/>
      <c r="AS113" s="67"/>
      <c r="AT113" s="68"/>
      <c r="AU113" s="66"/>
      <c r="AV113" s="67"/>
      <c r="AW113" s="67"/>
      <c r="AX113" s="67"/>
      <c r="AY113" s="67"/>
      <c r="AZ113" s="67"/>
      <c r="BA113" s="67"/>
      <c r="BB113" s="67"/>
      <c r="BC113" s="67"/>
      <c r="BD113" s="68"/>
      <c r="BE113" s="66"/>
      <c r="BF113" s="69"/>
      <c r="BG113" s="69"/>
      <c r="BH113" s="69"/>
      <c r="BI113" s="69"/>
      <c r="BJ113" s="69"/>
      <c r="BK113" s="69"/>
      <c r="BL113" s="69"/>
      <c r="BM113" s="69"/>
      <c r="BN113" s="70"/>
      <c r="BO113" s="66"/>
      <c r="BP113" s="69"/>
      <c r="BQ113" s="69"/>
      <c r="BR113" s="69"/>
      <c r="BS113" s="69"/>
      <c r="BT113" s="69"/>
      <c r="BU113" s="69"/>
      <c r="BV113" s="69"/>
      <c r="BW113" s="69"/>
      <c r="BX113" s="70"/>
      <c r="BY113" s="73"/>
      <c r="BZ113" s="71"/>
      <c r="CA113" s="71"/>
      <c r="CB113" s="71"/>
      <c r="CC113" s="71"/>
      <c r="CD113" s="71"/>
      <c r="CE113" s="71"/>
      <c r="CF113" s="71"/>
      <c r="CG113" s="71"/>
      <c r="CH113" s="71"/>
      <c r="CI113" s="71"/>
      <c r="CJ113" s="71"/>
      <c r="CK113" s="71"/>
      <c r="CL113" s="71"/>
      <c r="CM113" s="71"/>
      <c r="CN113" s="71"/>
      <c r="CO113" s="71"/>
      <c r="CP113" s="71"/>
      <c r="CQ113" s="71"/>
      <c r="CR113" s="71"/>
      <c r="CS113" s="71"/>
      <c r="CT113" s="71"/>
      <c r="CU113" s="71"/>
      <c r="CV113" s="71"/>
      <c r="CW113" s="71"/>
      <c r="CX113" s="71"/>
      <c r="CY113" s="71"/>
      <c r="CZ113" s="71"/>
      <c r="DA113" s="71"/>
      <c r="DB113" s="71"/>
      <c r="DC113" s="71"/>
      <c r="DD113" s="71"/>
      <c r="DE113" s="71"/>
      <c r="DF113" s="71"/>
      <c r="DG113" s="71"/>
      <c r="DH113" s="71"/>
      <c r="DI113" s="71"/>
      <c r="DJ113" s="71"/>
      <c r="DK113" s="71"/>
      <c r="DL113" s="71"/>
      <c r="DM113" s="71"/>
      <c r="DN113" s="71"/>
      <c r="DO113" s="71"/>
      <c r="DP113" s="71"/>
      <c r="DQ113" s="71"/>
      <c r="DR113" s="71"/>
      <c r="DS113" s="71"/>
      <c r="DT113" s="71"/>
      <c r="DU113" s="72"/>
      <c r="DV113" s="73"/>
      <c r="DW113" s="71"/>
      <c r="DX113" s="71"/>
      <c r="DY113" s="71"/>
      <c r="DZ113" s="71"/>
      <c r="EA113" s="71"/>
      <c r="EB113" s="71"/>
      <c r="EC113" s="71"/>
      <c r="ED113" s="71"/>
      <c r="EE113" s="71"/>
      <c r="EF113" s="71"/>
      <c r="EG113" s="71"/>
      <c r="EH113" s="71"/>
      <c r="EI113" s="71"/>
      <c r="EJ113" s="71"/>
      <c r="EK113" s="71"/>
      <c r="EL113" s="71"/>
      <c r="EM113" s="71"/>
      <c r="EN113" s="71"/>
      <c r="EO113" s="71"/>
      <c r="EP113" s="71"/>
      <c r="EQ113" s="71"/>
      <c r="ER113" s="71"/>
      <c r="ES113" s="71"/>
      <c r="ET113" s="71"/>
      <c r="EU113" s="71"/>
      <c r="EV113" s="71"/>
      <c r="EW113" s="71"/>
      <c r="EX113" s="71"/>
      <c r="EY113" s="71"/>
      <c r="EZ113" s="71"/>
      <c r="FA113" s="71"/>
      <c r="FB113" s="71"/>
      <c r="FC113" s="71"/>
      <c r="FD113" s="71"/>
      <c r="FE113" s="71"/>
      <c r="FF113" s="71"/>
      <c r="FG113" s="71"/>
      <c r="FH113" s="71"/>
      <c r="FI113" s="71"/>
      <c r="FJ113" s="71"/>
      <c r="FK113" s="71"/>
      <c r="FL113" s="71"/>
      <c r="FM113" s="71"/>
      <c r="FN113" s="71"/>
      <c r="FO113" s="71"/>
      <c r="FP113" s="71"/>
      <c r="FQ113" s="71"/>
      <c r="FR113" s="72"/>
    </row>
    <row r="114" spans="1:174" ht="12" thickBot="1" x14ac:dyDescent="0.25">
      <c r="A114" s="29" t="s">
        <v>83</v>
      </c>
      <c r="B114" s="21"/>
      <c r="C114" s="20"/>
      <c r="D114" s="41"/>
      <c r="E114" s="41"/>
      <c r="F114" s="41"/>
      <c r="G114" s="41"/>
      <c r="H114" s="41"/>
      <c r="I114" s="20"/>
      <c r="J114" s="41" t="str">
        <f>IF(J88="","",J88)</f>
        <v/>
      </c>
      <c r="K114" s="40"/>
      <c r="L114" s="41"/>
      <c r="M114" s="40"/>
      <c r="N114" s="40"/>
      <c r="O114" s="40"/>
      <c r="P114" s="40"/>
      <c r="Q114" s="40"/>
      <c r="R114" s="40"/>
      <c r="S114" s="40"/>
      <c r="T114" s="40"/>
      <c r="U114" s="40"/>
      <c r="V114" s="28"/>
      <c r="W114" s="20"/>
      <c r="X114" s="41"/>
      <c r="Y114" s="40"/>
      <c r="Z114" s="41"/>
      <c r="AA114" s="40"/>
      <c r="AB114" s="40"/>
      <c r="AC114" s="40"/>
      <c r="AD114" s="40"/>
      <c r="AE114" s="40"/>
      <c r="AF114" s="40"/>
      <c r="AG114" s="40"/>
      <c r="AH114" s="40"/>
      <c r="AI114" s="40"/>
      <c r="AJ114" s="28"/>
      <c r="AK114" s="20"/>
      <c r="AL114" s="43"/>
      <c r="AM114" s="43"/>
      <c r="AN114" s="43"/>
      <c r="AO114" s="43"/>
      <c r="AP114" s="43"/>
      <c r="AQ114" s="43"/>
      <c r="AR114" s="43"/>
      <c r="AS114" s="43"/>
      <c r="AT114" s="44"/>
      <c r="AU114" s="20"/>
      <c r="AV114" s="43"/>
      <c r="AW114" s="43"/>
      <c r="AX114" s="43"/>
      <c r="AY114" s="43"/>
      <c r="AZ114" s="43"/>
      <c r="BA114" s="43"/>
      <c r="BB114" s="43"/>
      <c r="BC114" s="43"/>
      <c r="BD114" s="44"/>
      <c r="BE114" s="20"/>
      <c r="BF114" s="45"/>
      <c r="BG114" s="45"/>
      <c r="BH114" s="45"/>
      <c r="BI114" s="45"/>
      <c r="BJ114" s="45"/>
      <c r="BK114" s="45"/>
      <c r="BL114" s="45"/>
      <c r="BM114" s="45"/>
      <c r="BN114" s="46"/>
      <c r="BO114" s="20"/>
      <c r="BP114" s="45"/>
      <c r="BQ114" s="45"/>
      <c r="BR114" s="45"/>
      <c r="BS114" s="45"/>
      <c r="BT114" s="45"/>
      <c r="BU114" s="45"/>
      <c r="BV114" s="45"/>
      <c r="BW114" s="45"/>
      <c r="BX114" s="46"/>
      <c r="BY114" s="47"/>
      <c r="BZ114" s="48"/>
      <c r="CA114" s="48"/>
      <c r="CB114" s="48"/>
      <c r="CC114" s="48"/>
      <c r="CD114" s="48"/>
      <c r="CE114" s="48"/>
      <c r="CF114" s="48"/>
      <c r="CG114" s="48"/>
      <c r="CH114" s="48"/>
      <c r="CI114" s="48"/>
      <c r="CJ114" s="48"/>
      <c r="CK114" s="48"/>
      <c r="CL114" s="48"/>
      <c r="CM114" s="48"/>
      <c r="CN114" s="48"/>
      <c r="CO114" s="48"/>
      <c r="CP114" s="48"/>
      <c r="CQ114" s="48"/>
      <c r="CR114" s="48"/>
      <c r="CS114" s="48"/>
      <c r="CT114" s="48"/>
      <c r="CU114" s="48"/>
      <c r="CV114" s="48"/>
      <c r="CW114" s="48"/>
      <c r="CX114" s="48"/>
      <c r="CY114" s="48"/>
      <c r="CZ114" s="48"/>
      <c r="DA114" s="48"/>
      <c r="DB114" s="48"/>
      <c r="DC114" s="48"/>
      <c r="DD114" s="48"/>
      <c r="DE114" s="48"/>
      <c r="DF114" s="48"/>
      <c r="DG114" s="48"/>
      <c r="DH114" s="48"/>
      <c r="DI114" s="48"/>
      <c r="DJ114" s="48"/>
      <c r="DK114" s="48"/>
      <c r="DL114" s="48"/>
      <c r="DM114" s="48"/>
      <c r="DN114" s="48"/>
      <c r="DO114" s="48"/>
      <c r="DP114" s="48"/>
      <c r="DQ114" s="48"/>
      <c r="DR114" s="48"/>
      <c r="DS114" s="48"/>
      <c r="DT114" s="48"/>
      <c r="DU114" s="49"/>
      <c r="DV114" s="47"/>
      <c r="DW114" s="48"/>
      <c r="DX114" s="48"/>
      <c r="DY114" s="48"/>
      <c r="DZ114" s="48"/>
      <c r="EA114" s="48"/>
      <c r="EB114" s="48"/>
      <c r="EC114" s="48"/>
      <c r="ED114" s="48"/>
      <c r="EE114" s="48"/>
      <c r="EF114" s="48"/>
      <c r="EG114" s="48"/>
      <c r="EH114" s="48"/>
      <c r="EI114" s="48"/>
      <c r="EJ114" s="48"/>
      <c r="EK114" s="48"/>
      <c r="EL114" s="48"/>
      <c r="EM114" s="48"/>
      <c r="EN114" s="48"/>
      <c r="EO114" s="48"/>
      <c r="EP114" s="48"/>
      <c r="EQ114" s="48"/>
      <c r="ER114" s="48"/>
      <c r="ES114" s="48"/>
      <c r="ET114" s="48"/>
      <c r="EU114" s="48"/>
      <c r="EV114" s="48"/>
      <c r="EW114" s="48"/>
      <c r="EX114" s="48"/>
      <c r="EY114" s="48"/>
      <c r="EZ114" s="48"/>
      <c r="FA114" s="48"/>
      <c r="FB114" s="48"/>
      <c r="FC114" s="48"/>
      <c r="FD114" s="48"/>
      <c r="FE114" s="48"/>
      <c r="FF114" s="48"/>
      <c r="FG114" s="48"/>
      <c r="FH114" s="48"/>
      <c r="FI114" s="48"/>
      <c r="FJ114" s="48"/>
      <c r="FK114" s="48"/>
      <c r="FL114" s="48"/>
      <c r="FM114" s="48"/>
      <c r="FN114" s="48"/>
      <c r="FO114" s="48"/>
      <c r="FP114" s="48"/>
      <c r="FQ114" s="48"/>
      <c r="FR114" s="49"/>
    </row>
    <row r="115" spans="1:174" x14ac:dyDescent="0.2">
      <c r="A115" s="34" t="s">
        <v>2</v>
      </c>
      <c r="B115" s="35">
        <v>2000</v>
      </c>
      <c r="C115" s="36"/>
      <c r="D115" s="37"/>
      <c r="E115" s="37"/>
      <c r="F115" s="37"/>
      <c r="G115" s="125">
        <f>Tracking!AM23</f>
        <v>3.6371528972</v>
      </c>
      <c r="H115" s="125">
        <f>Tracking!AN20</f>
        <v>8.9167605810000001</v>
      </c>
      <c r="I115" s="74">
        <f>Tracking!AI23</f>
        <v>12.960496315789474</v>
      </c>
      <c r="J115" s="37"/>
      <c r="K115" s="39"/>
      <c r="L115" s="37"/>
      <c r="M115" s="141">
        <v>38.72672</v>
      </c>
      <c r="N115" s="141">
        <v>28.72672</v>
      </c>
      <c r="O115" s="141">
        <v>14.14655315789474</v>
      </c>
      <c r="P115" s="141">
        <v>4.017585263157895</v>
      </c>
      <c r="Q115" s="141">
        <v>6.5972689473684216</v>
      </c>
      <c r="R115" s="141">
        <v>2.8846315789473684</v>
      </c>
      <c r="S115" s="141">
        <v>0.21061157894736843</v>
      </c>
      <c r="T115" s="141">
        <v>0.74194105263157883</v>
      </c>
      <c r="U115" s="141">
        <v>0.12812894736842106</v>
      </c>
      <c r="V115" s="141">
        <v>10</v>
      </c>
      <c r="W115" s="74">
        <f>Tracking!AH23</f>
        <v>27.716789499999997</v>
      </c>
      <c r="X115" s="37"/>
      <c r="Y115" s="39"/>
      <c r="Z115" s="37"/>
      <c r="AA115" s="107">
        <v>168.50906500000002</v>
      </c>
      <c r="AB115" s="107">
        <v>158.50906500000002</v>
      </c>
      <c r="AC115" s="107">
        <v>141.51921499999997</v>
      </c>
      <c r="AD115" s="107">
        <v>2.1098620000000001</v>
      </c>
      <c r="AE115" s="107">
        <v>7.8060245000000013</v>
      </c>
      <c r="AF115" s="107">
        <v>4.8604500000000002</v>
      </c>
      <c r="AG115" s="107">
        <v>0.46004900000000004</v>
      </c>
      <c r="AH115" s="107">
        <v>1.7263649999999999</v>
      </c>
      <c r="AI115" s="107">
        <v>2.7099500000000006E-2</v>
      </c>
      <c r="AJ115" s="109">
        <v>10</v>
      </c>
      <c r="AK115" s="74">
        <f>I115</f>
        <v>12.960496315789474</v>
      </c>
      <c r="AL115" s="117">
        <f t="shared" ref="AL115:AL131" si="980">M115/M115</f>
        <v>1</v>
      </c>
      <c r="AM115" s="117">
        <f t="shared" ref="AM115:AM131" si="981">O115/M115</f>
        <v>0.36529179744359297</v>
      </c>
      <c r="AN115" s="117">
        <f t="shared" ref="AN115:AN131" si="982">P115/M115</f>
        <v>0.10374194517784865</v>
      </c>
      <c r="AO115" s="117">
        <f t="shared" ref="AO115:AO131" si="983">Q115/M115</f>
        <v>0.17035444642273917</v>
      </c>
      <c r="AP115" s="117">
        <f t="shared" ref="AP115:AP131" si="984">R115/M115</f>
        <v>7.4486855043426559E-2</v>
      </c>
      <c r="AQ115" s="117">
        <f t="shared" ref="AQ115:AQ131" si="985">S115/M115</f>
        <v>5.43840477446498E-3</v>
      </c>
      <c r="AR115" s="117">
        <f t="shared" ref="AR115:AR131" si="986">T115/M115</f>
        <v>1.9158375732093471E-2</v>
      </c>
      <c r="AS115" s="117">
        <f t="shared" ref="AS115:AS131" si="987">U115/M115</f>
        <v>3.308541166626584E-3</v>
      </c>
      <c r="AT115" s="118">
        <f t="shared" ref="AT115:AT131" si="988">V115/M115</f>
        <v>0.25821964782971552</v>
      </c>
      <c r="AU115" s="74">
        <f>W115</f>
        <v>27.716789499999997</v>
      </c>
      <c r="AV115" s="117">
        <f>AA115/AA115</f>
        <v>1</v>
      </c>
      <c r="AW115" s="117">
        <f>AC115/AA115</f>
        <v>0.83983146544668064</v>
      </c>
      <c r="AX115" s="117">
        <f>AD115/AA115</f>
        <v>1.2520762607044315E-2</v>
      </c>
      <c r="AY115" s="117">
        <f>AE115/AA115</f>
        <v>4.6324062744042882E-2</v>
      </c>
      <c r="AZ115" s="117">
        <f>AF115/AA115</f>
        <v>2.8843848845757938E-2</v>
      </c>
      <c r="BA115" s="117">
        <f>AG115/AA115</f>
        <v>2.7301142523104022E-3</v>
      </c>
      <c r="BB115" s="117">
        <f>AH115/AA115</f>
        <v>1.02449384547947E-2</v>
      </c>
      <c r="BC115" s="117">
        <f>AI115/AA115</f>
        <v>1.6081924138621267E-4</v>
      </c>
      <c r="BD115" s="117">
        <f>AJ115/AA115</f>
        <v>5.9343988407982676E-2</v>
      </c>
      <c r="BE115" s="74">
        <f>I115</f>
        <v>12.960496315789474</v>
      </c>
      <c r="BF115" s="119">
        <f>BE115</f>
        <v>12.960496315789474</v>
      </c>
      <c r="BG115" s="119">
        <f>BE115*AM115</f>
        <v>4.7343629949558013</v>
      </c>
      <c r="BH115" s="119">
        <f>BE115*AN115</f>
        <v>1.3445470982703411</v>
      </c>
      <c r="BI115" s="119">
        <f>BE115*AO115</f>
        <v>2.2078781752402663</v>
      </c>
      <c r="BJ115" s="119">
        <f>BE115*AP115</f>
        <v>0.96538661036507445</v>
      </c>
      <c r="BK115" s="119">
        <f>BE115*AQ115</f>
        <v>7.048442504322526E-2</v>
      </c>
      <c r="BL115" s="119">
        <f>BE115*AR115</f>
        <v>0.2483020580923079</v>
      </c>
      <c r="BM115" s="119">
        <f>BE115*AS115</f>
        <v>4.2880335600701647E-2</v>
      </c>
      <c r="BN115" s="120">
        <f>BE115*AT115</f>
        <v>3.3466547943614833</v>
      </c>
      <c r="BO115" s="74">
        <f>W115</f>
        <v>27.716789499999997</v>
      </c>
      <c r="BP115" s="119">
        <f>BO115</f>
        <v>27.716789499999997</v>
      </c>
      <c r="BQ115" s="119">
        <f>BO115*AW115</f>
        <v>23.277431943262169</v>
      </c>
      <c r="BR115" s="119">
        <f>BO115*AX115</f>
        <v>0.34703534155891846</v>
      </c>
      <c r="BS115" s="119">
        <f>BO115*AY115</f>
        <v>1.2839542958614287</v>
      </c>
      <c r="BT115" s="119">
        <f>BO115*AZ115</f>
        <v>0.79945888682769062</v>
      </c>
      <c r="BU115" s="119">
        <f>BO115*BA115</f>
        <v>7.5670002042237297E-2</v>
      </c>
      <c r="BV115" s="119">
        <f>BO115*BB115</f>
        <v>0.28395680259199996</v>
      </c>
      <c r="BW115" s="119">
        <f>BO115*BC115</f>
        <v>4.4573930610513441E-3</v>
      </c>
      <c r="BX115" s="120">
        <f>BO115*BD115</f>
        <v>1.6448248347944958</v>
      </c>
      <c r="BY115" s="111">
        <v>5.1141999999999994</v>
      </c>
      <c r="BZ115" s="112">
        <v>3.8776315789473674</v>
      </c>
      <c r="CA115" s="112"/>
      <c r="CB115" s="112">
        <v>4.842028421052631</v>
      </c>
      <c r="CC115" s="112">
        <v>1.7917547368421054</v>
      </c>
      <c r="CD115" s="112">
        <v>0.49037684210526311</v>
      </c>
      <c r="CE115" s="112">
        <v>2.038575789473684</v>
      </c>
      <c r="CF115" s="112">
        <v>0.28846315789473681</v>
      </c>
      <c r="CG115" s="112">
        <v>0.21061157894736843</v>
      </c>
      <c r="CH115" s="112">
        <v>1.2365684210526318</v>
      </c>
      <c r="CI115" s="112">
        <v>2.2246315789473683E-2</v>
      </c>
      <c r="CJ115" s="112">
        <v>1.1616842105263158E-2</v>
      </c>
      <c r="CK115" s="112">
        <v>1.131578947368421E-4</v>
      </c>
      <c r="CL115" s="112">
        <v>1.5142105263157898E-3</v>
      </c>
      <c r="CM115" s="112">
        <v>1.6740526315789473E-2</v>
      </c>
      <c r="CN115" s="112">
        <v>0.42402631578947375</v>
      </c>
      <c r="CO115" s="112">
        <v>0.11171578947368423</v>
      </c>
      <c r="CP115" s="112">
        <v>1.2173684210526316E-2</v>
      </c>
      <c r="CQ115" s="112">
        <v>0.14599473684210526</v>
      </c>
      <c r="CR115" s="112">
        <v>0.16448421052631582</v>
      </c>
      <c r="CS115" s="112">
        <v>0.31204210526315795</v>
      </c>
      <c r="CT115" s="112">
        <v>0.25056842105263155</v>
      </c>
      <c r="CU115" s="112">
        <v>0.25945263157894738</v>
      </c>
      <c r="CV115" s="112">
        <v>1.1325421052631581</v>
      </c>
      <c r="CW115" s="112">
        <v>1.9010526315789478E-2</v>
      </c>
      <c r="CX115" s="112">
        <v>0</v>
      </c>
      <c r="CY115" s="112">
        <v>1.1578947368421052E-3</v>
      </c>
      <c r="CZ115" s="112">
        <v>2.8842105263157897E-4</v>
      </c>
      <c r="DA115" s="112">
        <v>1.3788947368421053E-2</v>
      </c>
      <c r="DB115" s="112">
        <v>1.1178947368421053E-3</v>
      </c>
      <c r="DC115" s="112">
        <v>3.202105263157895E-3</v>
      </c>
      <c r="DD115" s="112">
        <v>1.1894736842105263E-3</v>
      </c>
      <c r="DE115" s="112">
        <v>3.2631578947368419E-5</v>
      </c>
      <c r="DF115" s="112">
        <v>0.38013684210526316</v>
      </c>
      <c r="DG115" s="112">
        <v>1.3815789473684212E-2</v>
      </c>
      <c r="DH115" s="112">
        <v>3.2947368421052634E-4</v>
      </c>
      <c r="DI115" s="112">
        <v>2.5155789473684208E-2</v>
      </c>
      <c r="DJ115" s="112">
        <v>7.3684210526315789E-5</v>
      </c>
      <c r="DK115" s="112">
        <v>9.6631578947368405E-4</v>
      </c>
      <c r="DL115" s="112">
        <v>4.6040526315789469E-2</v>
      </c>
      <c r="DM115" s="112">
        <v>2.6755789473684212E-2</v>
      </c>
      <c r="DN115" s="112">
        <v>7.5263157894736837E-5</v>
      </c>
      <c r="DO115" s="112">
        <v>1.2476789473684213</v>
      </c>
      <c r="DP115" s="112">
        <v>0.43436473684210525</v>
      </c>
      <c r="DQ115" s="112">
        <v>3.5836842105263166E-3</v>
      </c>
      <c r="DR115" s="112">
        <v>1.0373684210526314E-3</v>
      </c>
      <c r="DS115" s="112">
        <v>3.513684210526316E-3</v>
      </c>
      <c r="DT115" s="112">
        <v>5.4736842105263152E-5</v>
      </c>
      <c r="DU115" s="113">
        <v>114.52448157894737</v>
      </c>
      <c r="DV115" s="111">
        <v>21.582430000000002</v>
      </c>
      <c r="DW115" s="112">
        <v>18.705154999999998</v>
      </c>
      <c r="DX115" s="112"/>
      <c r="DY115" s="112">
        <v>15.703378499999999</v>
      </c>
      <c r="DZ115" s="112">
        <v>12.128506999999997</v>
      </c>
      <c r="EA115" s="112">
        <v>0.22260800000000006</v>
      </c>
      <c r="EB115" s="112">
        <v>2.4021270000000006</v>
      </c>
      <c r="EC115" s="112">
        <v>0.486045</v>
      </c>
      <c r="ED115" s="112">
        <v>0.46004900000000004</v>
      </c>
      <c r="EE115" s="112">
        <v>2.877275</v>
      </c>
      <c r="EF115" s="112">
        <v>4.0435000000000002E-3</v>
      </c>
      <c r="EG115" s="112">
        <v>1.9568499999999996E-2</v>
      </c>
      <c r="EH115" s="112">
        <v>5.9400000000000002E-4</v>
      </c>
      <c r="EI115" s="112">
        <v>1.9009999999999999E-3</v>
      </c>
      <c r="EJ115" s="112">
        <v>2.6950000000000002E-2</v>
      </c>
      <c r="EK115" s="112">
        <v>0.68918999999999986</v>
      </c>
      <c r="EL115" s="112">
        <v>0.14004</v>
      </c>
      <c r="EM115" s="112">
        <v>9.8549999999999992E-3</v>
      </c>
      <c r="EN115" s="112">
        <v>6.9484999999999991E-2</v>
      </c>
      <c r="EO115" s="112">
        <v>0.29594999999999999</v>
      </c>
      <c r="EP115" s="112">
        <v>0.22465000000000002</v>
      </c>
      <c r="EQ115" s="112">
        <v>0.39139000000000002</v>
      </c>
      <c r="ER115" s="112">
        <v>0.35304000000000002</v>
      </c>
      <c r="ES115" s="112">
        <v>1.3345149999999999</v>
      </c>
      <c r="ET115" s="112">
        <v>-0.23847999999999994</v>
      </c>
      <c r="EU115" s="112">
        <v>0</v>
      </c>
      <c r="EV115" s="112">
        <v>1.1925000000000002E-3</v>
      </c>
      <c r="EW115" s="112">
        <v>8.9750000000000019E-4</v>
      </c>
      <c r="EX115" s="112">
        <v>3.6112999999999999E-2</v>
      </c>
      <c r="EY115" s="112">
        <v>2.4095000000000002E-3</v>
      </c>
      <c r="EZ115" s="112">
        <v>6.1749999999999999E-4</v>
      </c>
      <c r="FA115" s="112">
        <v>1.6895E-3</v>
      </c>
      <c r="FB115" s="112">
        <v>2.0049999999999999E-4</v>
      </c>
      <c r="FC115" s="112">
        <v>0.17256499999999997</v>
      </c>
      <c r="FD115" s="112">
        <v>1.4244999999999999E-2</v>
      </c>
      <c r="FE115" s="112">
        <v>0</v>
      </c>
      <c r="FF115" s="112">
        <v>4.0245499999999997E-2</v>
      </c>
      <c r="FG115" s="112">
        <v>3.8000000000000002E-5</v>
      </c>
      <c r="FH115" s="112">
        <v>1.7884999999999997E-3</v>
      </c>
      <c r="FI115" s="112">
        <v>9.9714000000000011E-2</v>
      </c>
      <c r="FJ115" s="112">
        <v>6.9064500000000001E-2</v>
      </c>
      <c r="FK115" s="112">
        <v>2.5600000000000004E-4</v>
      </c>
      <c r="FL115" s="112">
        <v>9.6081400000000006</v>
      </c>
      <c r="FM115" s="112">
        <v>2.9402439999999999</v>
      </c>
      <c r="FN115" s="112">
        <v>1.6913000000000001E-2</v>
      </c>
      <c r="FO115" s="112">
        <v>3.4049999999999998E-4</v>
      </c>
      <c r="FP115" s="112">
        <v>8.0315000000000004E-3</v>
      </c>
      <c r="FQ115" s="112">
        <v>3.7499999999999997E-5</v>
      </c>
      <c r="FR115" s="113">
        <v>25.615153000000003</v>
      </c>
    </row>
    <row r="116" spans="1:174" x14ac:dyDescent="0.2">
      <c r="A116" s="2" t="s">
        <v>2</v>
      </c>
      <c r="B116" s="21">
        <v>2001</v>
      </c>
      <c r="C116" s="20"/>
      <c r="D116" s="15"/>
      <c r="E116" s="15"/>
      <c r="F116" s="15"/>
      <c r="G116" s="42">
        <f>G115</f>
        <v>3.6371528972</v>
      </c>
      <c r="H116" s="104">
        <f>H115</f>
        <v>8.9167605810000001</v>
      </c>
      <c r="I116" s="38">
        <f>Tracking!AI24</f>
        <v>13.302767391304345</v>
      </c>
      <c r="J116" s="41"/>
      <c r="K116" s="40"/>
      <c r="L116" s="41"/>
      <c r="M116" s="142">
        <v>38.643145652173907</v>
      </c>
      <c r="N116" s="142">
        <v>28.643145652173907</v>
      </c>
      <c r="O116" s="142">
        <v>17.999064782608691</v>
      </c>
      <c r="P116" s="142">
        <v>2.8830617391304343</v>
      </c>
      <c r="Q116" s="142">
        <v>4.6930760869565207</v>
      </c>
      <c r="R116" s="142">
        <v>2.1210434782608698</v>
      </c>
      <c r="S116" s="142">
        <v>0.19497913043478263</v>
      </c>
      <c r="T116" s="142">
        <v>0.7378017391304349</v>
      </c>
      <c r="U116" s="142">
        <v>1.4118260869565217E-2</v>
      </c>
      <c r="V116" s="142">
        <v>10</v>
      </c>
      <c r="W116" s="38">
        <f>Tracking!AH24</f>
        <v>27.532631304347827</v>
      </c>
      <c r="X116" s="41"/>
      <c r="Y116" s="40"/>
      <c r="Z116" s="41"/>
      <c r="AA116" s="108">
        <v>180.16500304347826</v>
      </c>
      <c r="AB116" s="108">
        <v>170.16500304347826</v>
      </c>
      <c r="AC116" s="108">
        <v>154.59921521739133</v>
      </c>
      <c r="AD116" s="108">
        <v>2.1851160869565218</v>
      </c>
      <c r="AE116" s="108">
        <v>7.8785847826086952</v>
      </c>
      <c r="AF116" s="108">
        <v>3.5032173913043478</v>
      </c>
      <c r="AG116" s="108">
        <v>0.71173826086956526</v>
      </c>
      <c r="AH116" s="108">
        <v>1.2587765217391302</v>
      </c>
      <c r="AI116" s="108">
        <v>2.8355652173913039E-2</v>
      </c>
      <c r="AJ116" s="110">
        <v>10</v>
      </c>
      <c r="AK116" s="38">
        <f t="shared" ref="AK116:AK131" si="989">I116</f>
        <v>13.302767391304345</v>
      </c>
      <c r="AL116" s="121">
        <f t="shared" si="980"/>
        <v>1</v>
      </c>
      <c r="AM116" s="121">
        <f t="shared" si="981"/>
        <v>0.46577638747678235</v>
      </c>
      <c r="AN116" s="121">
        <f t="shared" si="982"/>
        <v>7.4607325321825735E-2</v>
      </c>
      <c r="AO116" s="121">
        <f t="shared" si="983"/>
        <v>0.12144653360259007</v>
      </c>
      <c r="AP116" s="121">
        <f t="shared" si="984"/>
        <v>5.4887961175633444E-2</v>
      </c>
      <c r="AQ116" s="121">
        <f t="shared" si="985"/>
        <v>5.0456329872776255E-3</v>
      </c>
      <c r="AR116" s="121">
        <f t="shared" si="986"/>
        <v>1.9092693585852763E-2</v>
      </c>
      <c r="AS116" s="121">
        <f t="shared" si="987"/>
        <v>3.6534967925860303E-4</v>
      </c>
      <c r="AT116" s="122">
        <f t="shared" si="988"/>
        <v>0.25877810491955744</v>
      </c>
      <c r="AU116" s="38">
        <f t="shared" ref="AU116:AU131" si="990">W116</f>
        <v>27.532631304347827</v>
      </c>
      <c r="AV116" s="121">
        <f>AA116/AA116</f>
        <v>1</v>
      </c>
      <c r="AW116" s="121">
        <f>AC116/AA116</f>
        <v>0.85809792471228563</v>
      </c>
      <c r="AX116" s="121">
        <f>AD116/AA116</f>
        <v>1.2128415896783236E-2</v>
      </c>
      <c r="AY116" s="121">
        <f>AE116/AA116</f>
        <v>4.3729829042921275E-2</v>
      </c>
      <c r="AZ116" s="121">
        <f>AF116/AA116</f>
        <v>1.9444494391948779E-2</v>
      </c>
      <c r="BA116" s="121">
        <f>AG116/AA116</f>
        <v>3.9504801090465124E-3</v>
      </c>
      <c r="BB116" s="121">
        <f>AH116/AA116</f>
        <v>6.9867982153856839E-3</v>
      </c>
      <c r="BC116" s="121">
        <f>AI116/AA116</f>
        <v>1.5738712677217405E-4</v>
      </c>
      <c r="BD116" s="122">
        <f>AJ116/AA116</f>
        <v>5.5504675331350305E-2</v>
      </c>
      <c r="BE116" s="38">
        <f t="shared" ref="BE116:BE131" si="991">I116</f>
        <v>13.302767391304345</v>
      </c>
      <c r="BF116" s="123">
        <f>BE116</f>
        <v>13.302767391304345</v>
      </c>
      <c r="BG116" s="123">
        <f t="shared" ref="BG116:BG131" si="992">BE116*AM116</f>
        <v>6.1961149389656773</v>
      </c>
      <c r="BH116" s="123">
        <f t="shared" ref="BH116:BH131" si="993">BE116*AN116</f>
        <v>0.99248389444361829</v>
      </c>
      <c r="BI116" s="123">
        <f t="shared" ref="BI116:BI131" si="994">BE116*AO116</f>
        <v>1.6155749869954825</v>
      </c>
      <c r="BJ116" s="123">
        <f t="shared" ref="BJ116:BJ131" si="995">BE116*AP116</f>
        <v>0.73016178010239552</v>
      </c>
      <c r="BK116" s="123">
        <f t="shared" ref="BK116:BK131" si="996">BE116*AQ116</f>
        <v>6.7120881971646326E-2</v>
      </c>
      <c r="BL116" s="123">
        <f t="shared" ref="BL116:BL131" si="997">BE116*AR116</f>
        <v>0.25398566164604774</v>
      </c>
      <c r="BM116" s="123">
        <f t="shared" ref="BM116:BM131" si="998">BE116*AS116</f>
        <v>4.8601617996648456E-3</v>
      </c>
      <c r="BN116" s="124">
        <f t="shared" ref="BN116:BN131" si="999">BE116*AT116</f>
        <v>3.4424649357074233</v>
      </c>
      <c r="BO116" s="38">
        <f t="shared" ref="BO116:BO131" si="1000">W116</f>
        <v>27.532631304347827</v>
      </c>
      <c r="BP116" s="123">
        <f>BO116</f>
        <v>27.532631304347827</v>
      </c>
      <c r="BQ116" s="123">
        <f t="shared" ref="BQ116:BQ131" si="1001">BO116*AW116</f>
        <v>23.625693784129382</v>
      </c>
      <c r="BR116" s="123">
        <f t="shared" ref="BR116:BR131" si="1002">BO116*AX116</f>
        <v>0.33392720319192398</v>
      </c>
      <c r="BS116" s="123">
        <f t="shared" ref="BS116:BS131" si="1003">BO116*AY116</f>
        <v>1.203997260040913</v>
      </c>
      <c r="BT116" s="123">
        <f t="shared" ref="BT116:BT131" si="1004">BO116*AZ116</f>
        <v>0.5353580949929847</v>
      </c>
      <c r="BU116" s="123">
        <f t="shared" ref="BU116:BU131" si="1005">BO116*BA116</f>
        <v>0.10876711231753743</v>
      </c>
      <c r="BV116" s="123">
        <f t="shared" ref="BV116:BV131" si="1006">BO116*BB116</f>
        <v>0.19236493926208942</v>
      </c>
      <c r="BW116" s="123">
        <f t="shared" ref="BW116:BW131" si="1007">BO116*BC116</f>
        <v>4.3332817334689189E-3</v>
      </c>
      <c r="BX116" s="124">
        <f t="shared" ref="BX116:BX131" si="1008">BO116*BD116</f>
        <v>1.5281897615655979</v>
      </c>
      <c r="BY116" s="114">
        <v>5.2966695652173916</v>
      </c>
      <c r="BZ116" s="115">
        <v>4.0686652173913043</v>
      </c>
      <c r="CA116" s="115">
        <v>5.4487860869565212</v>
      </c>
      <c r="CB116" s="115">
        <v>4.42970304347826</v>
      </c>
      <c r="CC116" s="115">
        <v>2.1608086956521739</v>
      </c>
      <c r="CD116" s="115">
        <v>0.33988826086956514</v>
      </c>
      <c r="CE116" s="115">
        <v>1.519661739130435</v>
      </c>
      <c r="CF116" s="115">
        <v>0.21210434782608695</v>
      </c>
      <c r="CG116" s="115">
        <v>0.19497913043478263</v>
      </c>
      <c r="CH116" s="115">
        <v>1.2296695652173912</v>
      </c>
      <c r="CI116" s="115">
        <v>2.2608695652173915E-3</v>
      </c>
      <c r="CJ116" s="115">
        <v>4.6956521739130435E-3</v>
      </c>
      <c r="CK116" s="115">
        <v>2.3826086956521737E-4</v>
      </c>
      <c r="CL116" s="115">
        <v>1.3478260869565217E-3</v>
      </c>
      <c r="CM116" s="115">
        <v>1.2778260869565215E-2</v>
      </c>
      <c r="CN116" s="115">
        <v>0.31698695652173919</v>
      </c>
      <c r="CO116" s="115">
        <v>9.5726086956521753E-2</v>
      </c>
      <c r="CP116" s="115">
        <v>7.3347826086956527E-3</v>
      </c>
      <c r="CQ116" s="115">
        <v>3.436521739130434E-2</v>
      </c>
      <c r="CR116" s="115">
        <v>0.12835217391304352</v>
      </c>
      <c r="CS116" s="115">
        <v>0.25844347826086961</v>
      </c>
      <c r="CT116" s="115">
        <v>0.21515217391304348</v>
      </c>
      <c r="CU116" s="115">
        <v>0.20794347826086956</v>
      </c>
      <c r="CV116" s="115">
        <v>0.84425652173913046</v>
      </c>
      <c r="CW116" s="115">
        <v>-9.4582608695652159E-2</v>
      </c>
      <c r="CX116" s="115">
        <v>0</v>
      </c>
      <c r="CY116" s="115">
        <v>5.0260869565217387E-4</v>
      </c>
      <c r="CZ116" s="115">
        <v>2.6043478260869571E-4</v>
      </c>
      <c r="DA116" s="115">
        <v>1.2329130434782608E-2</v>
      </c>
      <c r="DB116" s="115">
        <v>1.0117391304347828E-3</v>
      </c>
      <c r="DC116" s="115">
        <v>3.2991304347826087E-3</v>
      </c>
      <c r="DD116" s="115">
        <v>1.4730434782608695E-3</v>
      </c>
      <c r="DE116" s="115">
        <v>4.2608695652173909E-5</v>
      </c>
      <c r="DF116" s="115">
        <v>0.2626347826086956</v>
      </c>
      <c r="DG116" s="115">
        <v>1.472608695652174E-2</v>
      </c>
      <c r="DH116" s="115">
        <v>0</v>
      </c>
      <c r="DI116" s="115">
        <v>2.3385652173913037E-2</v>
      </c>
      <c r="DJ116" s="115">
        <v>1.9913043478260868E-4</v>
      </c>
      <c r="DK116" s="115">
        <v>8.6521739130434791E-4</v>
      </c>
      <c r="DL116" s="115">
        <v>4.9639999999999997E-2</v>
      </c>
      <c r="DM116" s="115">
        <v>1.601E-2</v>
      </c>
      <c r="DN116" s="115">
        <v>1.1695652173913044E-4</v>
      </c>
      <c r="DO116" s="115">
        <v>1.5458086956521739</v>
      </c>
      <c r="DP116" s="115">
        <v>0.52383260869565218</v>
      </c>
      <c r="DQ116" s="115">
        <v>2.7839130434782603E-3</v>
      </c>
      <c r="DR116" s="115">
        <v>1.293913043478261E-3</v>
      </c>
      <c r="DS116" s="115">
        <v>3.0408695652173914E-3</v>
      </c>
      <c r="DT116" s="115">
        <v>8.2608695652173923E-6</v>
      </c>
      <c r="DU116" s="116">
        <v>105.93241826086957</v>
      </c>
      <c r="DV116" s="114">
        <v>21.123447826086959</v>
      </c>
      <c r="DW116" s="115">
        <v>19.025486956521739</v>
      </c>
      <c r="DX116" s="115">
        <v>16.503791111111113</v>
      </c>
      <c r="DY116" s="115">
        <v>16.556722173913041</v>
      </c>
      <c r="DZ116" s="115">
        <v>12.833080869565219</v>
      </c>
      <c r="EA116" s="115">
        <v>0.24209434782608696</v>
      </c>
      <c r="EB116" s="115">
        <v>2.41526347826087</v>
      </c>
      <c r="EC116" s="115">
        <v>0.35032173913043485</v>
      </c>
      <c r="ED116" s="115">
        <v>0.71173826086956526</v>
      </c>
      <c r="EE116" s="115">
        <v>2.0979608695652177</v>
      </c>
      <c r="EF116" s="115">
        <v>4.2247826086956528E-3</v>
      </c>
      <c r="EG116" s="115">
        <v>3.1252173913043479E-3</v>
      </c>
      <c r="EH116" s="115">
        <v>1.7043478260869564E-4</v>
      </c>
      <c r="EI116" s="115">
        <v>1.6000000000000001E-3</v>
      </c>
      <c r="EJ116" s="115">
        <v>3.2976956521739133E-2</v>
      </c>
      <c r="EK116" s="115">
        <v>0.56827826086956523</v>
      </c>
      <c r="EL116" s="115">
        <v>0.11210000000000002</v>
      </c>
      <c r="EM116" s="115">
        <v>5.7565217391304354E-3</v>
      </c>
      <c r="EN116" s="115">
        <v>8.7734782608695647E-2</v>
      </c>
      <c r="EO116" s="115">
        <v>0.30460000000000009</v>
      </c>
      <c r="EP116" s="115">
        <v>0.26335652173913049</v>
      </c>
      <c r="EQ116" s="115">
        <v>0.35030869565217398</v>
      </c>
      <c r="ER116" s="115">
        <v>0.33581304347826085</v>
      </c>
      <c r="ES116" s="115">
        <v>1.3418130434782605</v>
      </c>
      <c r="ET116" s="115">
        <v>-0.42961739130434773</v>
      </c>
      <c r="EU116" s="115">
        <v>0</v>
      </c>
      <c r="EV116" s="115">
        <v>6.3782608695652182E-4</v>
      </c>
      <c r="EW116" s="115">
        <v>5.4695652173913055E-4</v>
      </c>
      <c r="EX116" s="115">
        <v>3.0693913043478266E-2</v>
      </c>
      <c r="EY116" s="115">
        <v>1.615217391304348E-3</v>
      </c>
      <c r="EZ116" s="115">
        <v>0</v>
      </c>
      <c r="FA116" s="115">
        <v>1.74E-3</v>
      </c>
      <c r="FB116" s="115">
        <v>1.5260869565217393E-4</v>
      </c>
      <c r="FC116" s="115">
        <v>0.18637826086956522</v>
      </c>
      <c r="FD116" s="115">
        <v>2.0117391304347827E-2</v>
      </c>
      <c r="FE116" s="115">
        <v>0</v>
      </c>
      <c r="FF116" s="115">
        <v>3.6137826086956523E-2</v>
      </c>
      <c r="FG116" s="115">
        <v>1.4652173913043477E-4</v>
      </c>
      <c r="FH116" s="115">
        <v>2.0143478260869563E-3</v>
      </c>
      <c r="FI116" s="115">
        <v>0.21116999999999997</v>
      </c>
      <c r="FJ116" s="115">
        <v>0</v>
      </c>
      <c r="FK116" s="115">
        <v>2.7173913043478261E-4</v>
      </c>
      <c r="FL116" s="115">
        <v>9.786804347826088</v>
      </c>
      <c r="FM116" s="115">
        <v>3.1110500000000001</v>
      </c>
      <c r="FN116" s="115">
        <v>2.2672608695652168E-2</v>
      </c>
      <c r="FO116" s="115">
        <v>4.3565217391304355E-4</v>
      </c>
      <c r="FP116" s="115">
        <v>4.6078260869565216E-3</v>
      </c>
      <c r="FQ116" s="115">
        <v>0</v>
      </c>
      <c r="FR116" s="116">
        <v>27.797360869565221</v>
      </c>
    </row>
    <row r="117" spans="1:174" x14ac:dyDescent="0.2">
      <c r="A117" s="2" t="s">
        <v>2</v>
      </c>
      <c r="B117" s="21">
        <v>2002</v>
      </c>
      <c r="C117" s="20"/>
      <c r="D117" s="15"/>
      <c r="E117" s="15"/>
      <c r="F117" s="15"/>
      <c r="G117" s="42">
        <f>G115</f>
        <v>3.6371528972</v>
      </c>
      <c r="H117" s="104">
        <f>H115</f>
        <v>8.9167605810000001</v>
      </c>
      <c r="I117" s="38">
        <f>Tracking!AI25</f>
        <v>11.913637272727273</v>
      </c>
      <c r="J117" s="41"/>
      <c r="K117" s="40"/>
      <c r="L117" s="41"/>
      <c r="M117" s="142">
        <v>33.675216363636373</v>
      </c>
      <c r="N117" s="142">
        <v>23.675216363636363</v>
      </c>
      <c r="O117" s="142">
        <v>13.199324545454546</v>
      </c>
      <c r="P117" s="142">
        <v>2.9988545454545448</v>
      </c>
      <c r="Q117" s="142">
        <v>4.6255059090909079</v>
      </c>
      <c r="R117" s="142">
        <v>1.9693181818181815</v>
      </c>
      <c r="S117" s="142">
        <v>0.14429681818181816</v>
      </c>
      <c r="T117" s="142">
        <v>0.73509545454545444</v>
      </c>
      <c r="U117" s="142">
        <v>2.8218181818181818E-3</v>
      </c>
      <c r="V117" s="142">
        <v>10</v>
      </c>
      <c r="W117" s="38">
        <f>Tracking!AH25</f>
        <v>27.958155217391301</v>
      </c>
      <c r="X117" s="41"/>
      <c r="Y117" s="40"/>
      <c r="Z117" s="41"/>
      <c r="AA117" s="108">
        <v>178.91549260869567</v>
      </c>
      <c r="AB117" s="108">
        <v>168.91549260869567</v>
      </c>
      <c r="AC117" s="108">
        <v>150.05927347826088</v>
      </c>
      <c r="AD117" s="108">
        <v>2.6829204347826088</v>
      </c>
      <c r="AE117" s="108">
        <v>10.22653086956522</v>
      </c>
      <c r="AF117" s="108">
        <v>3.8449565217391308</v>
      </c>
      <c r="AG117" s="108">
        <v>0.76383565217391325</v>
      </c>
      <c r="AH117" s="108">
        <v>1.3324513043478263</v>
      </c>
      <c r="AI117" s="108">
        <v>5.525217391304349E-3</v>
      </c>
      <c r="AJ117" s="110">
        <v>10</v>
      </c>
      <c r="AK117" s="38">
        <f t="shared" si="989"/>
        <v>11.913637272727273</v>
      </c>
      <c r="AL117" s="121">
        <f t="shared" si="980"/>
        <v>1</v>
      </c>
      <c r="AM117" s="121">
        <f t="shared" si="981"/>
        <v>0.39195960622565201</v>
      </c>
      <c r="AN117" s="121">
        <f t="shared" si="982"/>
        <v>8.9052272539896976E-2</v>
      </c>
      <c r="AO117" s="121">
        <f t="shared" si="983"/>
        <v>0.1373563827814239</v>
      </c>
      <c r="AP117" s="121">
        <f t="shared" si="984"/>
        <v>5.847974844624064E-2</v>
      </c>
      <c r="AQ117" s="121">
        <f t="shared" si="985"/>
        <v>4.2849559338729208E-3</v>
      </c>
      <c r="AR117" s="121">
        <f t="shared" si="986"/>
        <v>2.1828974953201345E-2</v>
      </c>
      <c r="AS117" s="121">
        <f t="shared" si="987"/>
        <v>8.3795101755167206E-5</v>
      </c>
      <c r="AT117" s="122">
        <f t="shared" si="988"/>
        <v>0.29695429101380133</v>
      </c>
      <c r="AU117" s="38">
        <f t="shared" si="990"/>
        <v>27.958155217391301</v>
      </c>
      <c r="AV117" s="121">
        <f t="shared" ref="AV117:AV131" si="1009">AA117/AA117</f>
        <v>1</v>
      </c>
      <c r="AW117" s="121">
        <f t="shared" ref="AW117:AW131" si="1010">AC117/AA117</f>
        <v>0.83871592834307562</v>
      </c>
      <c r="AX117" s="121">
        <f t="shared" ref="AX117:AX131" si="1011">AD117/AA117</f>
        <v>1.4995461799668729E-2</v>
      </c>
      <c r="AY117" s="121">
        <f t="shared" ref="AY117:AY131" si="1012">AE117/AA117</f>
        <v>5.7158442348710217E-2</v>
      </c>
      <c r="AZ117" s="121">
        <f t="shared" ref="AZ117:AZ131" si="1013">AF117/AA117</f>
        <v>2.1490349805247989E-2</v>
      </c>
      <c r="BA117" s="121">
        <f t="shared" ref="BA117:BA131" si="1014">AG117/AA117</f>
        <v>4.2692538306030921E-3</v>
      </c>
      <c r="BB117" s="121">
        <f t="shared" ref="BB117:BB131" si="1015">AH117/AA117</f>
        <v>7.4473780046651278E-3</v>
      </c>
      <c r="BC117" s="121">
        <f t="shared" ref="BC117:BC131" si="1016">AI117/AA117</f>
        <v>3.0881715779574763E-5</v>
      </c>
      <c r="BD117" s="122">
        <f t="shared" ref="BD117:BD131" si="1017">AJ117/AA117</f>
        <v>5.5892309012450375E-2</v>
      </c>
      <c r="BE117" s="38">
        <f t="shared" si="991"/>
        <v>11.913637272727273</v>
      </c>
      <c r="BF117" s="123">
        <f t="shared" ref="BF117:BF131" si="1018">BE117</f>
        <v>11.913637272727273</v>
      </c>
      <c r="BG117" s="123">
        <f t="shared" si="992"/>
        <v>4.6696645741334324</v>
      </c>
      <c r="BH117" s="123">
        <f t="shared" si="993"/>
        <v>1.0609364733523841</v>
      </c>
      <c r="BI117" s="123">
        <f t="shared" si="994"/>
        <v>1.6364141215517665</v>
      </c>
      <c r="BJ117" s="123">
        <f t="shared" si="995"/>
        <v>0.69670651078884738</v>
      </c>
      <c r="BK117" s="123">
        <f t="shared" si="996"/>
        <v>5.1049410725782333E-2</v>
      </c>
      <c r="BL117" s="123">
        <f t="shared" si="997"/>
        <v>0.26006248962788964</v>
      </c>
      <c r="BM117" s="123">
        <f t="shared" si="998"/>
        <v>9.9830444754233456E-4</v>
      </c>
      <c r="BN117" s="124">
        <f t="shared" si="999"/>
        <v>3.5378057097183251</v>
      </c>
      <c r="BO117" s="38">
        <f t="shared" si="1000"/>
        <v>27.958155217391301</v>
      </c>
      <c r="BP117" s="123">
        <f t="shared" ref="BP117:BP131" si="1019">BO117</f>
        <v>27.958155217391301</v>
      </c>
      <c r="BQ117" s="123">
        <f t="shared" si="1001"/>
        <v>23.448950107914147</v>
      </c>
      <c r="BR117" s="123">
        <f t="shared" si="1002"/>
        <v>0.41924544855160023</v>
      </c>
      <c r="BS117" s="123">
        <f t="shared" si="1003"/>
        <v>1.5980446031695525</v>
      </c>
      <c r="BT117" s="123">
        <f t="shared" si="1004"/>
        <v>0.60083053553115817</v>
      </c>
      <c r="BU117" s="123">
        <f t="shared" si="1005"/>
        <v>0.11936046125844364</v>
      </c>
      <c r="BV117" s="123">
        <f t="shared" si="1006"/>
        <v>0.20821495021701356</v>
      </c>
      <c r="BW117" s="123">
        <f t="shared" si="1007"/>
        <v>8.6339580314471337E-4</v>
      </c>
      <c r="BX117" s="124">
        <f t="shared" si="1008"/>
        <v>1.5626458508284864</v>
      </c>
      <c r="BY117" s="114">
        <v>4.6767909090909097</v>
      </c>
      <c r="BZ117" s="115">
        <v>3.4516318181818177</v>
      </c>
      <c r="CA117" s="115">
        <v>4.9413409090909086</v>
      </c>
      <c r="CB117" s="115">
        <v>3.8864777272727271</v>
      </c>
      <c r="CC117" s="115">
        <v>1.6910440909090907</v>
      </c>
      <c r="CD117" s="115">
        <v>0.35925318181818183</v>
      </c>
      <c r="CE117" s="115">
        <v>1.4944827272727275</v>
      </c>
      <c r="CF117" s="115">
        <v>0.19693181818181824</v>
      </c>
      <c r="CG117" s="115">
        <v>0.14429681818181816</v>
      </c>
      <c r="CH117" s="115">
        <v>1.225159090909091</v>
      </c>
      <c r="CI117" s="115">
        <v>4.6999999999999993E-4</v>
      </c>
      <c r="CJ117" s="115">
        <v>4.1513636363636362E-3</v>
      </c>
      <c r="CK117" s="115">
        <v>7.1363636363636361E-5</v>
      </c>
      <c r="CL117" s="115">
        <v>1.4245454545454548E-3</v>
      </c>
      <c r="CM117" s="115">
        <v>9.9077272727272729E-3</v>
      </c>
      <c r="CN117" s="115">
        <v>0.28134545454545451</v>
      </c>
      <c r="CO117" s="115">
        <v>8.7386363636363651E-2</v>
      </c>
      <c r="CP117" s="115">
        <v>8.5818181818181818E-3</v>
      </c>
      <c r="CQ117" s="115">
        <v>4.097727272727273E-2</v>
      </c>
      <c r="CR117" s="115">
        <v>0.11513181818181815</v>
      </c>
      <c r="CS117" s="115">
        <v>0.28205909090909093</v>
      </c>
      <c r="CT117" s="115">
        <v>0.21171818181818178</v>
      </c>
      <c r="CU117" s="115">
        <v>0.1803818181818182</v>
      </c>
      <c r="CV117" s="115">
        <v>0.83026818181818174</v>
      </c>
      <c r="CW117" s="115">
        <v>-6.2622727272727274E-2</v>
      </c>
      <c r="CX117" s="115">
        <v>0</v>
      </c>
      <c r="CY117" s="115">
        <v>4.5909090909090914E-5</v>
      </c>
      <c r="CZ117" s="115">
        <v>2.4681818181818187E-4</v>
      </c>
      <c r="DA117" s="115">
        <v>8.2904545454545453E-3</v>
      </c>
      <c r="DB117" s="115">
        <v>9.581818181818182E-4</v>
      </c>
      <c r="DC117" s="115">
        <v>3.6700000000000001E-3</v>
      </c>
      <c r="DD117" s="115">
        <v>4.109090909090909E-4</v>
      </c>
      <c r="DE117" s="115">
        <v>4.9545454545454547E-5</v>
      </c>
      <c r="DF117" s="115">
        <v>0.27849090909090907</v>
      </c>
      <c r="DG117" s="115">
        <v>1.61E-2</v>
      </c>
      <c r="DH117" s="115">
        <v>0</v>
      </c>
      <c r="DI117" s="115">
        <v>2.1151818181818181E-2</v>
      </c>
      <c r="DJ117" s="115">
        <v>1.0772727272727274E-4</v>
      </c>
      <c r="DK117" s="115">
        <v>6.209090909090908E-4</v>
      </c>
      <c r="DL117" s="115">
        <v>3.6637272727272734E-2</v>
      </c>
      <c r="DM117" s="115">
        <v>6.5794999999999992E-2</v>
      </c>
      <c r="DN117" s="115">
        <v>1.2181818181818183E-4</v>
      </c>
      <c r="DO117" s="115">
        <v>1.1883181818181818</v>
      </c>
      <c r="DP117" s="115">
        <v>0.40994999999999993</v>
      </c>
      <c r="DQ117" s="115">
        <v>7.0272727272727273E-4</v>
      </c>
      <c r="DR117" s="115">
        <v>1.1499999999999999E-4</v>
      </c>
      <c r="DS117" s="115">
        <v>2.2322727272727277E-3</v>
      </c>
      <c r="DT117" s="115">
        <v>3.6363636363636357E-5</v>
      </c>
      <c r="DU117" s="116">
        <v>121.76074954545453</v>
      </c>
      <c r="DV117" s="114">
        <v>20.761804347826093</v>
      </c>
      <c r="DW117" s="115">
        <v>18.544717391304349</v>
      </c>
      <c r="DX117" s="115">
        <v>18.917343913043474</v>
      </c>
      <c r="DY117" s="115">
        <v>17.273933043478262</v>
      </c>
      <c r="DZ117" s="115">
        <v>12.822063043478263</v>
      </c>
      <c r="EA117" s="115">
        <v>0.29360999999999998</v>
      </c>
      <c r="EB117" s="115">
        <v>3.0090834782608704</v>
      </c>
      <c r="EC117" s="115">
        <v>0.38449565217391307</v>
      </c>
      <c r="ED117" s="115">
        <v>0.76383565217391325</v>
      </c>
      <c r="EE117" s="115">
        <v>2.2207521739130431</v>
      </c>
      <c r="EF117" s="115">
        <v>8.4478260869565213E-4</v>
      </c>
      <c r="EG117" s="115">
        <v>4.5844347826086963E-2</v>
      </c>
      <c r="EH117" s="115">
        <v>1.2173913043478261E-4</v>
      </c>
      <c r="EI117" s="115">
        <v>2.5843478260869569E-3</v>
      </c>
      <c r="EJ117" s="115">
        <v>2.5600000000000005E-2</v>
      </c>
      <c r="EK117" s="115">
        <v>0.54362173913043488</v>
      </c>
      <c r="EL117" s="115">
        <v>9.0382608695652178E-2</v>
      </c>
      <c r="EM117" s="115">
        <v>4.7869565217391304E-3</v>
      </c>
      <c r="EN117" s="115">
        <v>0.1617913043478261</v>
      </c>
      <c r="EO117" s="115">
        <v>0.3929999999999999</v>
      </c>
      <c r="EP117" s="115">
        <v>0.36495652173913046</v>
      </c>
      <c r="EQ117" s="115">
        <v>0.49766956521739131</v>
      </c>
      <c r="ER117" s="115">
        <v>0.25429565217391309</v>
      </c>
      <c r="ES117" s="115">
        <v>1.6717130434782608</v>
      </c>
      <c r="ET117" s="115">
        <v>-0.28571304347826099</v>
      </c>
      <c r="EU117" s="115">
        <v>0</v>
      </c>
      <c r="EV117" s="115">
        <v>9.5217391304347818E-5</v>
      </c>
      <c r="EW117" s="115">
        <v>6.9086956521739133E-4</v>
      </c>
      <c r="EX117" s="115">
        <v>2.9355217391304346E-2</v>
      </c>
      <c r="EY117" s="115">
        <v>1.7978260869565216E-3</v>
      </c>
      <c r="EZ117" s="115">
        <v>3.1447826086956525E-3</v>
      </c>
      <c r="FA117" s="115">
        <v>1.1473913043478262E-3</v>
      </c>
      <c r="FB117" s="115">
        <v>2.0217391304347824E-4</v>
      </c>
      <c r="FC117" s="115">
        <v>0.22760434782608699</v>
      </c>
      <c r="FD117" s="115">
        <v>2.5956521739130434E-2</v>
      </c>
      <c r="FE117" s="115">
        <v>0</v>
      </c>
      <c r="FF117" s="115">
        <v>4.3406956521739121E-2</v>
      </c>
      <c r="FG117" s="115">
        <v>2.3869565217391302E-4</v>
      </c>
      <c r="FH117" s="115">
        <v>2.0721739130434781E-3</v>
      </c>
      <c r="FI117" s="115">
        <v>0.2127478260869565</v>
      </c>
      <c r="FJ117" s="115">
        <v>0.38464739130434777</v>
      </c>
      <c r="FK117" s="115">
        <v>3.6739130434782614E-4</v>
      </c>
      <c r="FL117" s="115">
        <v>9.2825652173913031</v>
      </c>
      <c r="FM117" s="115">
        <v>3.1083791304347828</v>
      </c>
      <c r="FN117" s="115">
        <v>3.1960869565217389E-3</v>
      </c>
      <c r="FO117" s="115">
        <v>4.269565217391304E-4</v>
      </c>
      <c r="FP117" s="115">
        <v>6.0273913043478273E-3</v>
      </c>
      <c r="FQ117" s="115">
        <v>1.0434782608695653E-4</v>
      </c>
      <c r="FR117" s="116">
        <v>25.790781739130441</v>
      </c>
    </row>
    <row r="118" spans="1:174" x14ac:dyDescent="0.2">
      <c r="A118" s="2" t="s">
        <v>2</v>
      </c>
      <c r="B118" s="21">
        <v>2003</v>
      </c>
      <c r="C118" s="20"/>
      <c r="D118" s="15"/>
      <c r="E118" s="15"/>
      <c r="F118" s="15"/>
      <c r="G118" s="42">
        <f>G115</f>
        <v>3.6371528972</v>
      </c>
      <c r="H118" s="104">
        <f>H115</f>
        <v>8.9167605810000001</v>
      </c>
      <c r="I118" s="38">
        <f>Tracking!AI26</f>
        <v>11.541825652173911</v>
      </c>
      <c r="J118" s="41"/>
      <c r="K118" s="40"/>
      <c r="L118" s="41"/>
      <c r="M118" s="142">
        <v>33.083803478260869</v>
      </c>
      <c r="N118" s="142">
        <v>23.083803478260872</v>
      </c>
      <c r="O118" s="142">
        <v>12.980956521739131</v>
      </c>
      <c r="P118" s="142">
        <v>3.0857439130434785</v>
      </c>
      <c r="Q118" s="142">
        <v>4.4461391304347817</v>
      </c>
      <c r="R118" s="142">
        <v>1.666869565217391</v>
      </c>
      <c r="S118" s="142">
        <v>0.16262260869565218</v>
      </c>
      <c r="T118" s="142">
        <v>0.67583217391304362</v>
      </c>
      <c r="U118" s="142">
        <v>6.5637826086956522E-2</v>
      </c>
      <c r="V118" s="142">
        <v>10</v>
      </c>
      <c r="W118" s="38">
        <f>Tracking!AH26</f>
        <v>29.325857826086953</v>
      </c>
      <c r="X118" s="41"/>
      <c r="Y118" s="40"/>
      <c r="Z118" s="41"/>
      <c r="AA118" s="108">
        <v>199.61924173913042</v>
      </c>
      <c r="AB118" s="108">
        <v>189.61924173913042</v>
      </c>
      <c r="AC118" s="108">
        <v>171.05675608695654</v>
      </c>
      <c r="AD118" s="108">
        <v>1.6116265217391301</v>
      </c>
      <c r="AE118" s="108">
        <v>11.169697826086956</v>
      </c>
      <c r="AF118" s="108">
        <v>4.4498695652173916</v>
      </c>
      <c r="AG118" s="108">
        <v>0.5356695652173914</v>
      </c>
      <c r="AH118" s="108">
        <v>0.79110782608695651</v>
      </c>
      <c r="AI118" s="108">
        <v>4.5134782608695643E-3</v>
      </c>
      <c r="AJ118" s="110">
        <v>10</v>
      </c>
      <c r="AK118" s="38">
        <f t="shared" si="989"/>
        <v>11.541825652173911</v>
      </c>
      <c r="AL118" s="121">
        <f t="shared" si="980"/>
        <v>1</v>
      </c>
      <c r="AM118" s="121">
        <f t="shared" si="981"/>
        <v>0.39236590588107034</v>
      </c>
      <c r="AN118" s="121">
        <f t="shared" si="982"/>
        <v>9.3270530852690464E-2</v>
      </c>
      <c r="AO118" s="121">
        <f t="shared" si="983"/>
        <v>0.1343902049640788</v>
      </c>
      <c r="AP118" s="121">
        <f t="shared" si="984"/>
        <v>5.0383250713983932E-2</v>
      </c>
      <c r="AQ118" s="121">
        <f t="shared" si="985"/>
        <v>4.9154749937536752E-3</v>
      </c>
      <c r="AR118" s="121">
        <f t="shared" si="986"/>
        <v>2.0427886242194857E-2</v>
      </c>
      <c r="AS118" s="121">
        <f t="shared" si="987"/>
        <v>1.9839867000203491E-3</v>
      </c>
      <c r="AT118" s="122">
        <f t="shared" si="988"/>
        <v>0.30226270708478026</v>
      </c>
      <c r="AU118" s="38">
        <f t="shared" si="990"/>
        <v>29.325857826086953</v>
      </c>
      <c r="AV118" s="121">
        <f t="shared" si="1009"/>
        <v>1</v>
      </c>
      <c r="AW118" s="121">
        <f t="shared" si="1010"/>
        <v>0.85691516808033785</v>
      </c>
      <c r="AX118" s="121">
        <f t="shared" si="1011"/>
        <v>8.0735028732613935E-3</v>
      </c>
      <c r="AY118" s="121">
        <f t="shared" si="1012"/>
        <v>5.5955015802955095E-2</v>
      </c>
      <c r="AZ118" s="121">
        <f t="shared" si="1013"/>
        <v>2.2291786735833017E-2</v>
      </c>
      <c r="BA118" s="121">
        <f t="shared" si="1014"/>
        <v>2.6834565673655025E-3</v>
      </c>
      <c r="BB118" s="121">
        <f t="shared" si="1015"/>
        <v>3.9630840153215517E-3</v>
      </c>
      <c r="BC118" s="121">
        <f t="shared" si="1016"/>
        <v>2.2610436857424495E-5</v>
      </c>
      <c r="BD118" s="122">
        <f t="shared" si="1017"/>
        <v>5.0095371131949083E-2</v>
      </c>
      <c r="BE118" s="38">
        <f t="shared" si="991"/>
        <v>11.541825652173911</v>
      </c>
      <c r="BF118" s="123">
        <f t="shared" si="1018"/>
        <v>11.541825652173911</v>
      </c>
      <c r="BG118" s="123">
        <f t="shared" si="992"/>
        <v>4.5286188775365916</v>
      </c>
      <c r="BH118" s="123">
        <f t="shared" si="993"/>
        <v>1.076512205587461</v>
      </c>
      <c r="BI118" s="123">
        <f t="shared" si="994"/>
        <v>1.5511083150553144</v>
      </c>
      <c r="BJ118" s="123">
        <f t="shared" si="995"/>
        <v>0.58151469553056923</v>
      </c>
      <c r="BK118" s="123">
        <f t="shared" si="996"/>
        <v>5.673355537552556E-2</v>
      </c>
      <c r="BL118" s="123">
        <f t="shared" si="997"/>
        <v>0.23577510144985511</v>
      </c>
      <c r="BM118" s="123">
        <f t="shared" si="998"/>
        <v>2.2898828587866731E-2</v>
      </c>
      <c r="BN118" s="124">
        <f t="shared" si="999"/>
        <v>3.4886634663266456</v>
      </c>
      <c r="BO118" s="38">
        <f t="shared" si="1000"/>
        <v>29.325857826086953</v>
      </c>
      <c r="BP118" s="123">
        <f t="shared" si="1019"/>
        <v>29.325857826086953</v>
      </c>
      <c r="BQ118" s="123">
        <f t="shared" si="1001"/>
        <v>25.129772388141394</v>
      </c>
      <c r="BR118" s="123">
        <f t="shared" si="1002"/>
        <v>0.23676239741976812</v>
      </c>
      <c r="BS118" s="123">
        <f t="shared" si="1003"/>
        <v>1.6409288380939098</v>
      </c>
      <c r="BT118" s="123">
        <f t="shared" si="1004"/>
        <v>0.65372576850449005</v>
      </c>
      <c r="BU118" s="123">
        <f t="shared" si="1005"/>
        <v>7.8694665777040054E-2</v>
      </c>
      <c r="BV118" s="123">
        <f t="shared" si="1006"/>
        <v>0.11622083838615763</v>
      </c>
      <c r="BW118" s="123">
        <f t="shared" si="1007"/>
        <v>6.63070456666547E-4</v>
      </c>
      <c r="BX118" s="124">
        <f t="shared" si="1008"/>
        <v>1.4690897315605995</v>
      </c>
      <c r="BY118" s="114">
        <v>4.3838217391304344</v>
      </c>
      <c r="BZ118" s="115">
        <v>3.2689695652173922</v>
      </c>
      <c r="CA118" s="115">
        <v>4.7126547826086949</v>
      </c>
      <c r="CB118" s="115">
        <v>3.7586317391304358</v>
      </c>
      <c r="CC118" s="115">
        <v>1.6038617391304346</v>
      </c>
      <c r="CD118" s="115">
        <v>0.37129000000000006</v>
      </c>
      <c r="CE118" s="115">
        <v>1.4431304347826086</v>
      </c>
      <c r="CF118" s="115">
        <v>0.16668695652173912</v>
      </c>
      <c r="CG118" s="115">
        <v>0.16262260869565218</v>
      </c>
      <c r="CH118" s="115">
        <v>1.126386956521739</v>
      </c>
      <c r="CI118" s="115">
        <v>1.1039565217391306E-2</v>
      </c>
      <c r="CJ118" s="115">
        <v>7.4517391304347834E-3</v>
      </c>
      <c r="CK118" s="115">
        <v>9.2173913043478253E-5</v>
      </c>
      <c r="CL118" s="115">
        <v>1.2391304347826085E-3</v>
      </c>
      <c r="CM118" s="115">
        <v>9.9599999999999984E-3</v>
      </c>
      <c r="CN118" s="115">
        <v>0.24036521739130437</v>
      </c>
      <c r="CO118" s="115">
        <v>6.1795652173913043E-2</v>
      </c>
      <c r="CP118" s="115">
        <v>5.7652173913043479E-3</v>
      </c>
      <c r="CQ118" s="115">
        <v>3.1452173913043488E-2</v>
      </c>
      <c r="CR118" s="115">
        <v>0.12199999999999998</v>
      </c>
      <c r="CS118" s="115">
        <v>0.29234347826086959</v>
      </c>
      <c r="CT118" s="115">
        <v>0.21470434782608697</v>
      </c>
      <c r="CU118" s="115">
        <v>0.14123913043478259</v>
      </c>
      <c r="CV118" s="115">
        <v>0.80173913043478262</v>
      </c>
      <c r="CW118" s="115">
        <v>-2.917391304347833E-3</v>
      </c>
      <c r="CX118" s="115">
        <v>5.8695652173913045E-5</v>
      </c>
      <c r="CY118" s="115">
        <v>1.7391304347826089E-5</v>
      </c>
      <c r="CZ118" s="115">
        <v>2.4695652173913041E-4</v>
      </c>
      <c r="DA118" s="115">
        <v>9.0778260869565225E-3</v>
      </c>
      <c r="DB118" s="115">
        <v>7.8521739130434781E-4</v>
      </c>
      <c r="DC118" s="115">
        <v>9.7286956521739128E-3</v>
      </c>
      <c r="DD118" s="115">
        <v>3.1434782608695652E-4</v>
      </c>
      <c r="DE118" s="115">
        <v>1.2434782608695651E-4</v>
      </c>
      <c r="DF118" s="115">
        <v>0.28782173913043474</v>
      </c>
      <c r="DG118" s="115">
        <v>1.1273913043478259E-2</v>
      </c>
      <c r="DH118" s="115">
        <v>0</v>
      </c>
      <c r="DI118" s="115">
        <v>1.9944347826086953E-2</v>
      </c>
      <c r="DJ118" s="115">
        <v>3.3478260869565214E-5</v>
      </c>
      <c r="DK118" s="115">
        <v>5.8086956521739125E-4</v>
      </c>
      <c r="DL118" s="115">
        <v>4.0948260869565226E-2</v>
      </c>
      <c r="DM118" s="115">
        <v>7.1990434782608692E-2</v>
      </c>
      <c r="DN118" s="115">
        <v>8.7391304347826093E-5</v>
      </c>
      <c r="DO118" s="115">
        <v>1.0613260869565218</v>
      </c>
      <c r="DP118" s="115">
        <v>0.38881478260869562</v>
      </c>
      <c r="DQ118" s="115">
        <v>6.8478260869565214E-4</v>
      </c>
      <c r="DR118" s="115">
        <v>2.3652173913043476E-4</v>
      </c>
      <c r="DS118" s="115">
        <v>2.7265217391304348E-3</v>
      </c>
      <c r="DT118" s="115">
        <v>5.6521739130434786E-6</v>
      </c>
      <c r="DU118" s="116">
        <v>130.82992391304344</v>
      </c>
      <c r="DV118" s="114">
        <v>21.012408695652173</v>
      </c>
      <c r="DW118" s="115">
        <v>19.763173913043481</v>
      </c>
      <c r="DX118" s="115">
        <v>19.142078260869567</v>
      </c>
      <c r="DY118" s="115">
        <v>18.399386956521742</v>
      </c>
      <c r="DZ118" s="115">
        <v>14.002179130434779</v>
      </c>
      <c r="EA118" s="115">
        <v>0.17210217391304347</v>
      </c>
      <c r="EB118" s="115">
        <v>3.2437799999999997</v>
      </c>
      <c r="EC118" s="115">
        <v>0.44498695652173897</v>
      </c>
      <c r="ED118" s="115">
        <v>0.5356695652173914</v>
      </c>
      <c r="EE118" s="115">
        <v>1.3185130434782608</v>
      </c>
      <c r="EF118" s="115">
        <v>6.7043478260869576E-4</v>
      </c>
      <c r="EG118" s="115">
        <v>1.0837391304347826E-2</v>
      </c>
      <c r="EH118" s="115">
        <v>1.2869565217391303E-4</v>
      </c>
      <c r="EI118" s="115">
        <v>1.7160869565217391E-3</v>
      </c>
      <c r="EJ118" s="115">
        <v>2.3107391304347826E-2</v>
      </c>
      <c r="EK118" s="115">
        <v>0.61963913043478258</v>
      </c>
      <c r="EL118" s="115">
        <v>0.20004347826086952</v>
      </c>
      <c r="EM118" s="115">
        <v>1.2626086956521738E-2</v>
      </c>
      <c r="EN118" s="115">
        <v>0.1184304347826087</v>
      </c>
      <c r="EO118" s="115">
        <v>0.4247521739130436</v>
      </c>
      <c r="EP118" s="115">
        <v>0.31675217391304344</v>
      </c>
      <c r="EQ118" s="115">
        <v>0.55484347826086944</v>
      </c>
      <c r="ER118" s="115">
        <v>0.38732173913043472</v>
      </c>
      <c r="ES118" s="115">
        <v>1.8021000000000005</v>
      </c>
      <c r="ET118" s="115">
        <v>-0.28815652173913042</v>
      </c>
      <c r="EU118" s="115">
        <v>0</v>
      </c>
      <c r="EV118" s="115">
        <v>6.4347826086956516E-5</v>
      </c>
      <c r="EW118" s="115">
        <v>6.6130434782608709E-4</v>
      </c>
      <c r="EX118" s="115">
        <v>3.0519565217391301E-2</v>
      </c>
      <c r="EY118" s="115">
        <v>1.6586956521739129E-3</v>
      </c>
      <c r="EZ118" s="115">
        <v>2.8695652173913043E-3</v>
      </c>
      <c r="FA118" s="115">
        <v>7.417391304347826E-4</v>
      </c>
      <c r="FB118" s="115">
        <v>1.2565217391304349E-4</v>
      </c>
      <c r="FC118" s="115">
        <v>0.13341304347826088</v>
      </c>
      <c r="FD118" s="115">
        <v>2.5213043478260869E-2</v>
      </c>
      <c r="FE118" s="115">
        <v>0</v>
      </c>
      <c r="FF118" s="115">
        <v>4.0993043478260875E-2</v>
      </c>
      <c r="FG118" s="115">
        <v>9.6521739130434788E-5</v>
      </c>
      <c r="FH118" s="115">
        <v>2.0982608695652174E-3</v>
      </c>
      <c r="FI118" s="115">
        <v>0.15122826086956523</v>
      </c>
      <c r="FJ118" s="115">
        <v>0.16794913043478257</v>
      </c>
      <c r="FK118" s="115">
        <v>2.0086956521739131E-4</v>
      </c>
      <c r="FL118" s="115">
        <v>10.192717391304347</v>
      </c>
      <c r="FM118" s="115">
        <v>3.3944673913043473</v>
      </c>
      <c r="FN118" s="115">
        <v>3.32E-3</v>
      </c>
      <c r="FO118" s="115">
        <v>1.4000000000000001E-4</v>
      </c>
      <c r="FP118" s="115">
        <v>5.5099999999999993E-3</v>
      </c>
      <c r="FQ118" s="115">
        <v>0</v>
      </c>
      <c r="FR118" s="116">
        <v>22.041776956521741</v>
      </c>
    </row>
    <row r="119" spans="1:174" x14ac:dyDescent="0.2">
      <c r="A119" s="2" t="s">
        <v>2</v>
      </c>
      <c r="B119" s="21">
        <v>2004</v>
      </c>
      <c r="C119" s="38">
        <f>J119</f>
        <v>12.278002909732333</v>
      </c>
      <c r="D119" s="104">
        <f>Tracking!AO27</f>
        <v>28.288016289565213</v>
      </c>
      <c r="E119" s="104">
        <f>Tracking!AT27</f>
        <v>12.278002909732333</v>
      </c>
      <c r="F119" s="104">
        <f>Tracking!AU27</f>
        <v>28.288016289565213</v>
      </c>
      <c r="G119" s="42">
        <f>G115</f>
        <v>3.6371528972</v>
      </c>
      <c r="H119" s="104">
        <f>H115</f>
        <v>8.9167605810000001</v>
      </c>
      <c r="I119" s="38">
        <f>Tracking!AI27</f>
        <v>11.671287916666666</v>
      </c>
      <c r="J119" s="42">
        <f>Tracking!AW27</f>
        <v>12.278002909732333</v>
      </c>
      <c r="K119" s="40"/>
      <c r="L119" s="41"/>
      <c r="M119" s="142">
        <v>32.952706666666664</v>
      </c>
      <c r="N119" s="142">
        <v>22.952706666666668</v>
      </c>
      <c r="O119" s="142">
        <v>13.411545000000002</v>
      </c>
      <c r="P119" s="142">
        <v>2.5299037499999999</v>
      </c>
      <c r="Q119" s="142">
        <v>4.0153991666666675</v>
      </c>
      <c r="R119" s="142">
        <v>1.6232499999999999</v>
      </c>
      <c r="S119" s="142">
        <v>0.17861249999999998</v>
      </c>
      <c r="T119" s="142">
        <v>0.77744000000000024</v>
      </c>
      <c r="U119" s="142">
        <v>0.41655708333333336</v>
      </c>
      <c r="V119" s="142">
        <v>10</v>
      </c>
      <c r="W119" s="38">
        <f>Tracking!AH27</f>
        <v>28.906647599999999</v>
      </c>
      <c r="X119" s="42">
        <f>Tracking!AV27</f>
        <v>28.288016289565213</v>
      </c>
      <c r="Y119" s="40"/>
      <c r="Z119" s="41"/>
      <c r="AA119" s="108">
        <v>196.108724</v>
      </c>
      <c r="AB119" s="108">
        <v>186.108724</v>
      </c>
      <c r="AC119" s="108">
        <v>169.3490252</v>
      </c>
      <c r="AD119" s="108">
        <v>1.5753632000000002</v>
      </c>
      <c r="AE119" s="108">
        <v>9.7011307999999996</v>
      </c>
      <c r="AF119" s="108">
        <v>3.117</v>
      </c>
      <c r="AG119" s="108">
        <v>1.0374404000000002</v>
      </c>
      <c r="AH119" s="108">
        <v>1.0405032000000001</v>
      </c>
      <c r="AI119" s="108">
        <v>0.28826039999999997</v>
      </c>
      <c r="AJ119" s="110">
        <v>10</v>
      </c>
      <c r="AK119" s="38">
        <f t="shared" si="989"/>
        <v>11.671287916666666</v>
      </c>
      <c r="AL119" s="121">
        <f t="shared" si="980"/>
        <v>1</v>
      </c>
      <c r="AM119" s="121">
        <f t="shared" si="981"/>
        <v>0.40699373000417172</v>
      </c>
      <c r="AN119" s="121">
        <f t="shared" si="982"/>
        <v>7.6773776903708069E-2</v>
      </c>
      <c r="AO119" s="121">
        <f t="shared" si="983"/>
        <v>0.12185339454159157</v>
      </c>
      <c r="AP119" s="121">
        <f t="shared" si="984"/>
        <v>4.9259989973509513E-2</v>
      </c>
      <c r="AQ119" s="121">
        <f t="shared" si="985"/>
        <v>5.4202679557329228E-3</v>
      </c>
      <c r="AR119" s="121">
        <f t="shared" si="986"/>
        <v>2.3592599171418604E-2</v>
      </c>
      <c r="AS119" s="121">
        <f t="shared" si="987"/>
        <v>1.2641058215551743E-2</v>
      </c>
      <c r="AT119" s="122">
        <f t="shared" si="988"/>
        <v>0.3034652085230834</v>
      </c>
      <c r="AU119" s="38">
        <f t="shared" si="990"/>
        <v>28.906647599999999</v>
      </c>
      <c r="AV119" s="121">
        <f t="shared" si="1009"/>
        <v>1</v>
      </c>
      <c r="AW119" s="121">
        <f t="shared" si="1010"/>
        <v>0.86354661713060765</v>
      </c>
      <c r="AX119" s="121">
        <f t="shared" si="1011"/>
        <v>8.0331112653611488E-3</v>
      </c>
      <c r="AY119" s="121">
        <f t="shared" si="1012"/>
        <v>4.9468124630702305E-2</v>
      </c>
      <c r="AZ119" s="121">
        <f t="shared" si="1013"/>
        <v>1.5894244460027185E-2</v>
      </c>
      <c r="BA119" s="121">
        <f t="shared" si="1014"/>
        <v>5.2901287553122839E-3</v>
      </c>
      <c r="BB119" s="121">
        <f t="shared" si="1015"/>
        <v>5.3057466224705032E-3</v>
      </c>
      <c r="BC119" s="121">
        <f t="shared" si="1016"/>
        <v>1.4699009514742443E-3</v>
      </c>
      <c r="BD119" s="122">
        <f t="shared" si="1017"/>
        <v>5.0992122104674957E-2</v>
      </c>
      <c r="BE119" s="38">
        <f t="shared" si="991"/>
        <v>11.671287916666666</v>
      </c>
      <c r="BF119" s="123">
        <f t="shared" si="1018"/>
        <v>11.671287916666666</v>
      </c>
      <c r="BG119" s="123">
        <f t="shared" si="992"/>
        <v>4.7501410031567843</v>
      </c>
      <c r="BH119" s="123">
        <f t="shared" si="993"/>
        <v>0.89604885469311035</v>
      </c>
      <c r="BI119" s="123">
        <f t="shared" si="994"/>
        <v>1.4221860513180935</v>
      </c>
      <c r="BJ119" s="123">
        <f t="shared" si="995"/>
        <v>0.5749275257529427</v>
      </c>
      <c r="BK119" s="123">
        <f t="shared" si="996"/>
        <v>6.3261507896841193E-2</v>
      </c>
      <c r="BL119" s="123">
        <f t="shared" si="997"/>
        <v>0.27535601763213796</v>
      </c>
      <c r="BM119" s="123">
        <f t="shared" si="998"/>
        <v>0.14753743000504893</v>
      </c>
      <c r="BN119" s="124">
        <f t="shared" si="999"/>
        <v>3.5418298213641934</v>
      </c>
      <c r="BO119" s="38">
        <f t="shared" si="1000"/>
        <v>28.906647599999999</v>
      </c>
      <c r="BP119" s="123">
        <f t="shared" si="1019"/>
        <v>28.906647599999999</v>
      </c>
      <c r="BQ119" s="123">
        <f t="shared" si="1001"/>
        <v>24.962237747566597</v>
      </c>
      <c r="BR119" s="123">
        <f t="shared" si="1002"/>
        <v>0.23221031647938481</v>
      </c>
      <c r="BS119" s="123">
        <f t="shared" si="1003"/>
        <v>1.4299576461325916</v>
      </c>
      <c r="BT119" s="123">
        <f t="shared" si="1004"/>
        <v>0.4594493234742581</v>
      </c>
      <c r="BU119" s="123">
        <f t="shared" si="1005"/>
        <v>0.15291988768843881</v>
      </c>
      <c r="BV119" s="123">
        <f t="shared" si="1006"/>
        <v>0.15337134787064508</v>
      </c>
      <c r="BW119" s="123">
        <f t="shared" si="1007"/>
        <v>4.2489908811170679E-2</v>
      </c>
      <c r="BX119" s="124">
        <f t="shared" si="1008"/>
        <v>1.4740113040560092</v>
      </c>
      <c r="BY119" s="114">
        <v>4.4265416666666662</v>
      </c>
      <c r="BZ119" s="115">
        <v>3.1308083333333339</v>
      </c>
      <c r="CA119" s="115">
        <v>4.9047183333333333</v>
      </c>
      <c r="CB119" s="115">
        <v>3.7114295833333344</v>
      </c>
      <c r="CC119" s="115">
        <v>1.6827816666666664</v>
      </c>
      <c r="CD119" s="115">
        <v>0.31533083333333334</v>
      </c>
      <c r="CE119" s="115">
        <v>1.3039800000000001</v>
      </c>
      <c r="CF119" s="115">
        <v>0.16232500000000002</v>
      </c>
      <c r="CG119" s="115">
        <v>0.17861249999999998</v>
      </c>
      <c r="CH119" s="115">
        <v>1.2957333333333332</v>
      </c>
      <c r="CI119" s="115">
        <v>6.8400416666666686E-2</v>
      </c>
      <c r="CJ119" s="115">
        <v>1.0285416666666667E-2</v>
      </c>
      <c r="CK119" s="115">
        <v>2.0291666666666667E-4</v>
      </c>
      <c r="CL119" s="115">
        <v>1.4658333333333331E-3</v>
      </c>
      <c r="CM119" s="115">
        <v>1.1709166666666666E-2</v>
      </c>
      <c r="CN119" s="115">
        <v>0.2144041666666667</v>
      </c>
      <c r="CO119" s="115">
        <v>7.9258333333333333E-2</v>
      </c>
      <c r="CP119" s="115">
        <v>6.2250000000000005E-3</v>
      </c>
      <c r="CQ119" s="115">
        <v>4.9962499999999993E-2</v>
      </c>
      <c r="CR119" s="115">
        <v>0.1172083333333333</v>
      </c>
      <c r="CS119" s="115">
        <v>0.23424166666666665</v>
      </c>
      <c r="CT119" s="115">
        <v>0.18545833333333331</v>
      </c>
      <c r="CU119" s="115">
        <v>0.1375625</v>
      </c>
      <c r="CV119" s="115">
        <v>0.72443333333333326</v>
      </c>
      <c r="CW119" s="115">
        <v>4.0695833333333334E-2</v>
      </c>
      <c r="CX119" s="115">
        <v>0</v>
      </c>
      <c r="CY119" s="115">
        <v>6.4583333333333336E-5</v>
      </c>
      <c r="CZ119" s="115">
        <v>3.5833333333333333E-4</v>
      </c>
      <c r="DA119" s="115">
        <v>1.07425E-2</v>
      </c>
      <c r="DB119" s="115">
        <v>1.25125E-3</v>
      </c>
      <c r="DC119" s="115">
        <v>2.6010833333333334E-2</v>
      </c>
      <c r="DD119" s="115">
        <v>5.5749999999999994E-4</v>
      </c>
      <c r="DE119" s="115">
        <v>9.0833333333333337E-5</v>
      </c>
      <c r="DF119" s="115">
        <v>0.24444166666666667</v>
      </c>
      <c r="DG119" s="115">
        <v>5.6458333333333334E-3</v>
      </c>
      <c r="DH119" s="115">
        <v>0</v>
      </c>
      <c r="DI119" s="115">
        <v>1.9252500000000002E-2</v>
      </c>
      <c r="DJ119" s="115">
        <v>4.9166666666666671E-5</v>
      </c>
      <c r="DK119" s="115">
        <v>6.8833333333333322E-4</v>
      </c>
      <c r="DL119" s="115">
        <v>4.1677916666666669E-2</v>
      </c>
      <c r="DM119" s="115">
        <v>3.8977083333333329E-2</v>
      </c>
      <c r="DN119" s="115">
        <v>1.2833333333333335E-4</v>
      </c>
      <c r="DO119" s="115">
        <v>1.1458083333333333</v>
      </c>
      <c r="DP119" s="115">
        <v>0.40794708333333335</v>
      </c>
      <c r="DQ119" s="115">
        <v>8.2625000000000005E-4</v>
      </c>
      <c r="DR119" s="115">
        <v>2.2833333333333329E-4</v>
      </c>
      <c r="DS119" s="115">
        <v>3.7720833333333335E-3</v>
      </c>
      <c r="DT119" s="115">
        <v>4.7916666666666668E-5</v>
      </c>
      <c r="DU119" s="116">
        <v>125.41245999999997</v>
      </c>
      <c r="DV119" s="114">
        <v>19.702667999999996</v>
      </c>
      <c r="DW119" s="115">
        <v>17.968496000000002</v>
      </c>
      <c r="DX119" s="115">
        <v>19.266168400000002</v>
      </c>
      <c r="DY119" s="115">
        <v>18.227336400000002</v>
      </c>
      <c r="DZ119" s="115">
        <v>13.780745199999997</v>
      </c>
      <c r="EA119" s="115">
        <v>0.16584279999999998</v>
      </c>
      <c r="EB119" s="115">
        <v>2.8885248000000003</v>
      </c>
      <c r="EC119" s="115">
        <v>0.31169999999999998</v>
      </c>
      <c r="ED119" s="115">
        <v>1.0374404000000002</v>
      </c>
      <c r="EE119" s="115">
        <v>1.7341720000000003</v>
      </c>
      <c r="EF119" s="115">
        <v>4.3083999999999997E-2</v>
      </c>
      <c r="EG119" s="115">
        <v>3.2228E-2</v>
      </c>
      <c r="EH119" s="115">
        <v>1.8160000000000002E-4</v>
      </c>
      <c r="EI119" s="115">
        <v>1.6120000000000002E-3</v>
      </c>
      <c r="EJ119" s="115">
        <v>2.3479199999999999E-2</v>
      </c>
      <c r="EK119" s="115">
        <v>0.58719600000000005</v>
      </c>
      <c r="EL119" s="115">
        <v>0.11974400000000002</v>
      </c>
      <c r="EM119" s="115">
        <v>1.0952000000000002E-2</v>
      </c>
      <c r="EN119" s="115">
        <v>9.7655999999999993E-2</v>
      </c>
      <c r="EO119" s="115">
        <v>0.35809199999999997</v>
      </c>
      <c r="EP119" s="115">
        <v>0.29247200000000001</v>
      </c>
      <c r="EQ119" s="115">
        <v>0.450324</v>
      </c>
      <c r="ER119" s="115">
        <v>0.40619199999999983</v>
      </c>
      <c r="ES119" s="115">
        <v>1.6047359999999999</v>
      </c>
      <c r="ET119" s="115">
        <v>2.4968000000000001E-2</v>
      </c>
      <c r="EU119" s="115">
        <v>0</v>
      </c>
      <c r="EV119" s="115">
        <v>7.2400000000000012E-5</v>
      </c>
      <c r="EW119" s="115">
        <v>6.6120000000000013E-4</v>
      </c>
      <c r="EX119" s="115">
        <v>3.1305599999999996E-2</v>
      </c>
      <c r="EY119" s="115">
        <v>1.7691999999999996E-3</v>
      </c>
      <c r="EZ119" s="115">
        <v>4.7358000000000004E-2</v>
      </c>
      <c r="FA119" s="115">
        <v>9.7959999999999996E-4</v>
      </c>
      <c r="FB119" s="115">
        <v>1.5760000000000001E-4</v>
      </c>
      <c r="FC119" s="115">
        <v>0.12856000000000001</v>
      </c>
      <c r="FD119" s="115">
        <v>1.6319999999999998E-2</v>
      </c>
      <c r="FE119" s="115">
        <v>0</v>
      </c>
      <c r="FF119" s="115">
        <v>3.9025200000000003E-2</v>
      </c>
      <c r="FG119" s="115">
        <v>1.3239999999999999E-4</v>
      </c>
      <c r="FH119" s="115">
        <v>1.8755999999999998E-3</v>
      </c>
      <c r="FI119" s="115">
        <v>0.33509</v>
      </c>
      <c r="FJ119" s="115">
        <v>0.19716079999999997</v>
      </c>
      <c r="FK119" s="115">
        <v>3.2000000000000003E-4</v>
      </c>
      <c r="FL119" s="115">
        <v>9.515308000000001</v>
      </c>
      <c r="FM119" s="115">
        <v>3.3407867999999996</v>
      </c>
      <c r="FN119" s="115">
        <v>2.696E-3</v>
      </c>
      <c r="FO119" s="115">
        <v>4.331999999999999E-4</v>
      </c>
      <c r="FP119" s="115">
        <v>6.0656000000000009E-3</v>
      </c>
      <c r="FQ119" s="115">
        <v>0</v>
      </c>
      <c r="FR119" s="116">
        <v>23.567726000000008</v>
      </c>
    </row>
    <row r="120" spans="1:174" x14ac:dyDescent="0.2">
      <c r="A120" s="2" t="s">
        <v>2</v>
      </c>
      <c r="B120" s="21">
        <v>2005</v>
      </c>
      <c r="C120" s="38">
        <f>C119</f>
        <v>12.278002909732333</v>
      </c>
      <c r="D120" s="104">
        <f>Tracking!AO28</f>
        <v>27.965162027755792</v>
      </c>
      <c r="E120" s="104">
        <f>Tracking!AT28</f>
        <v>12.069336121826819</v>
      </c>
      <c r="F120" s="104">
        <f>Tracking!AU28</f>
        <v>27.738098944166662</v>
      </c>
      <c r="G120" s="42">
        <f>G119</f>
        <v>3.6371528972</v>
      </c>
      <c r="H120" s="104">
        <f>H119</f>
        <v>8.9167605810000001</v>
      </c>
      <c r="I120" s="38">
        <f>Tracking!AI28</f>
        <v>11.912472608695653</v>
      </c>
      <c r="J120" s="42">
        <f>Tracking!AW28</f>
        <v>12.068398168313568</v>
      </c>
      <c r="K120" s="40"/>
      <c r="L120" s="41"/>
      <c r="M120" s="142">
        <v>33.644353913043481</v>
      </c>
      <c r="N120" s="142">
        <v>23.644353913043485</v>
      </c>
      <c r="O120" s="142">
        <v>13.766229565217392</v>
      </c>
      <c r="P120" s="142">
        <v>3.248207826086956</v>
      </c>
      <c r="Q120" s="142">
        <v>3.5988865217391304</v>
      </c>
      <c r="R120" s="142">
        <v>1.8870869565217387</v>
      </c>
      <c r="S120" s="142">
        <v>0.15877565217391307</v>
      </c>
      <c r="T120" s="142">
        <v>0.86400434782608682</v>
      </c>
      <c r="U120" s="142">
        <v>0.12116391304347825</v>
      </c>
      <c r="V120" s="142">
        <v>10</v>
      </c>
      <c r="W120" s="38">
        <f>Tracking!AH28</f>
        <v>30.454881666666662</v>
      </c>
      <c r="X120" s="42">
        <f>Tracking!AV28</f>
        <v>28.835634722898543</v>
      </c>
      <c r="Y120" s="40"/>
      <c r="Z120" s="41"/>
      <c r="AA120" s="108">
        <v>217.30348916666665</v>
      </c>
      <c r="AB120" s="108">
        <v>207.30348916666665</v>
      </c>
      <c r="AC120" s="108">
        <v>190.98843124999996</v>
      </c>
      <c r="AD120" s="108">
        <v>1.6732120833333333</v>
      </c>
      <c r="AE120" s="108">
        <v>8.2384275000000002</v>
      </c>
      <c r="AF120" s="108">
        <v>3.9760416666666654</v>
      </c>
      <c r="AG120" s="108">
        <v>0.5082504166666667</v>
      </c>
      <c r="AH120" s="108">
        <v>1.80637</v>
      </c>
      <c r="AI120" s="108">
        <v>0.11275583333333333</v>
      </c>
      <c r="AJ120" s="110">
        <v>10</v>
      </c>
      <c r="AK120" s="38">
        <f t="shared" si="989"/>
        <v>11.912472608695653</v>
      </c>
      <c r="AL120" s="121">
        <f t="shared" si="980"/>
        <v>1</v>
      </c>
      <c r="AM120" s="121">
        <f t="shared" si="981"/>
        <v>0.40916908675961833</v>
      </c>
      <c r="AN120" s="121">
        <f t="shared" si="982"/>
        <v>9.6545406533357969E-2</v>
      </c>
      <c r="AO120" s="121">
        <f t="shared" si="983"/>
        <v>0.1069685133809001</v>
      </c>
      <c r="AP120" s="121">
        <f t="shared" si="984"/>
        <v>5.608926125908275E-2</v>
      </c>
      <c r="AQ120" s="121">
        <f t="shared" si="985"/>
        <v>4.7192361780607059E-3</v>
      </c>
      <c r="AR120" s="121">
        <f t="shared" si="986"/>
        <v>2.5680515371440185E-2</v>
      </c>
      <c r="AS120" s="121">
        <f t="shared" si="987"/>
        <v>3.6013148998680746E-3</v>
      </c>
      <c r="AT120" s="122">
        <f t="shared" si="988"/>
        <v>0.29722669146347108</v>
      </c>
      <c r="AU120" s="38">
        <f t="shared" si="990"/>
        <v>30.454881666666662</v>
      </c>
      <c r="AV120" s="121">
        <f t="shared" si="1009"/>
        <v>1</v>
      </c>
      <c r="AW120" s="121">
        <f t="shared" si="1010"/>
        <v>0.87890181599208628</v>
      </c>
      <c r="AX120" s="121">
        <f t="shared" si="1011"/>
        <v>7.6998859509799173E-3</v>
      </c>
      <c r="AY120" s="121">
        <f t="shared" si="1012"/>
        <v>3.7912081078833121E-2</v>
      </c>
      <c r="AZ120" s="121">
        <f t="shared" si="1013"/>
        <v>1.8297182810613478E-2</v>
      </c>
      <c r="BA120" s="121">
        <f t="shared" si="1014"/>
        <v>2.3388967136043115E-3</v>
      </c>
      <c r="BB120" s="121">
        <f t="shared" si="1015"/>
        <v>8.3126598975801855E-3</v>
      </c>
      <c r="BC120" s="121">
        <f t="shared" si="1016"/>
        <v>5.188864374232494E-4</v>
      </c>
      <c r="BD120" s="122">
        <f t="shared" si="1017"/>
        <v>4.6018589201438156E-2</v>
      </c>
      <c r="BE120" s="38">
        <f t="shared" si="991"/>
        <v>11.912472608695653</v>
      </c>
      <c r="BF120" s="123">
        <f t="shared" si="1018"/>
        <v>11.912472608695653</v>
      </c>
      <c r="BG120" s="123">
        <f t="shared" si="992"/>
        <v>4.8742155383489685</v>
      </c>
      <c r="BH120" s="123">
        <f t="shared" si="993"/>
        <v>1.1500945108240133</v>
      </c>
      <c r="BI120" s="123">
        <f t="shared" si="994"/>
        <v>1.2742594856428668</v>
      </c>
      <c r="BJ120" s="123">
        <f t="shared" si="995"/>
        <v>0.66816178839079754</v>
      </c>
      <c r="BK120" s="123">
        <f t="shared" si="996"/>
        <v>5.6217771705113724E-2</v>
      </c>
      <c r="BL120" s="123">
        <f t="shared" si="997"/>
        <v>0.30591843593946888</v>
      </c>
      <c r="BM120" s="123">
        <f t="shared" si="998"/>
        <v>4.2900565099965968E-2</v>
      </c>
      <c r="BN120" s="124">
        <f t="shared" si="999"/>
        <v>3.5407048206318334</v>
      </c>
      <c r="BO120" s="38">
        <f t="shared" si="1000"/>
        <v>30.454881666666662</v>
      </c>
      <c r="BP120" s="123">
        <f t="shared" si="1019"/>
        <v>30.454881666666662</v>
      </c>
      <c r="BQ120" s="123">
        <f t="shared" si="1001"/>
        <v>26.766850802657423</v>
      </c>
      <c r="BR120" s="123">
        <f t="shared" si="1002"/>
        <v>0.23449911548392247</v>
      </c>
      <c r="BS120" s="123">
        <f t="shared" si="1003"/>
        <v>1.1546079429929348</v>
      </c>
      <c r="BT120" s="123">
        <f t="shared" si="1004"/>
        <v>0.5572385373306008</v>
      </c>
      <c r="BU120" s="123">
        <f t="shared" si="1005"/>
        <v>7.1230822643374853E-2</v>
      </c>
      <c r="BV120" s="123">
        <f t="shared" si="1006"/>
        <v>0.25316107351604994</v>
      </c>
      <c r="BW120" s="123">
        <f t="shared" si="1007"/>
        <v>1.5802625050163298E-2</v>
      </c>
      <c r="BX120" s="124">
        <f t="shared" si="1008"/>
        <v>1.4014906885967433</v>
      </c>
      <c r="BY120" s="114">
        <v>4.6299478260869549</v>
      </c>
      <c r="BZ120" s="115">
        <v>3.1999909090909084</v>
      </c>
      <c r="CA120" s="115">
        <v>5.0703568181818177</v>
      </c>
      <c r="CB120" s="115">
        <v>3.7713417391304342</v>
      </c>
      <c r="CC120" s="115">
        <v>1.8129908695652175</v>
      </c>
      <c r="CD120" s="115">
        <v>0.41423565217391312</v>
      </c>
      <c r="CE120" s="115">
        <v>1.1759321739130437</v>
      </c>
      <c r="CF120" s="115">
        <v>0.18870869565217396</v>
      </c>
      <c r="CG120" s="115">
        <v>0.15877565217391307</v>
      </c>
      <c r="CH120" s="115">
        <v>1.4400073913043479</v>
      </c>
      <c r="CI120" s="115">
        <v>2.0698260869565218E-2</v>
      </c>
      <c r="CJ120" s="115">
        <v>9.7977272727272722E-3</v>
      </c>
      <c r="CK120" s="115">
        <v>1.3545454545454546E-4</v>
      </c>
      <c r="CL120" s="115">
        <v>1.3027272727272727E-3</v>
      </c>
      <c r="CM120" s="115">
        <v>1.2371818181818185E-2</v>
      </c>
      <c r="CN120" s="115">
        <v>0.34230434782608704</v>
      </c>
      <c r="CO120" s="115">
        <v>8.7413043478260871E-2</v>
      </c>
      <c r="CP120" s="115">
        <v>3.165217391304348E-3</v>
      </c>
      <c r="CQ120" s="115">
        <v>1.5769565217391302E-2</v>
      </c>
      <c r="CR120" s="115">
        <v>0.1365913043478261</v>
      </c>
      <c r="CS120" s="115">
        <v>0.15192608695652174</v>
      </c>
      <c r="CT120" s="115">
        <v>0.12671304347826087</v>
      </c>
      <c r="CU120" s="115">
        <v>0.24143043478260867</v>
      </c>
      <c r="CV120" s="115">
        <v>0.67243043478260867</v>
      </c>
      <c r="CW120" s="115">
        <v>1.292608695652174E-2</v>
      </c>
      <c r="CX120" s="115">
        <v>0</v>
      </c>
      <c r="CY120" s="115">
        <v>6.1363636363636362E-5</v>
      </c>
      <c r="CZ120" s="115">
        <v>3.6272727272727276E-4</v>
      </c>
      <c r="DA120" s="115">
        <v>1.146818181818182E-2</v>
      </c>
      <c r="DB120" s="115">
        <v>9.8227272727272725E-4</v>
      </c>
      <c r="DC120" s="115">
        <v>9.4954545454545465E-4</v>
      </c>
      <c r="DD120" s="115">
        <v>5.5863636363636369E-4</v>
      </c>
      <c r="DE120" s="115">
        <v>1.1454545454545455E-4</v>
      </c>
      <c r="DF120" s="115">
        <v>0.32111304347826086</v>
      </c>
      <c r="DG120" s="115">
        <v>7.4608695652173904E-3</v>
      </c>
      <c r="DH120" s="115">
        <v>0</v>
      </c>
      <c r="DI120" s="115">
        <v>1.7518181818181818E-2</v>
      </c>
      <c r="DJ120" s="115">
        <v>7.2272727272727259E-5</v>
      </c>
      <c r="DK120" s="115">
        <v>6.363636363636363E-4</v>
      </c>
      <c r="DL120" s="115">
        <v>3.3563181818181811E-2</v>
      </c>
      <c r="DM120" s="115">
        <v>7.3022727272727276E-3</v>
      </c>
      <c r="DN120" s="115">
        <v>1.3818181818181819E-4</v>
      </c>
      <c r="DO120" s="115">
        <v>1.188986956521739</v>
      </c>
      <c r="DP120" s="115">
        <v>0.44789999999999996</v>
      </c>
      <c r="DQ120" s="115">
        <v>8.5909090909090907E-4</v>
      </c>
      <c r="DR120" s="115">
        <v>2.1818181818181821E-4</v>
      </c>
      <c r="DS120" s="115">
        <v>3.1159090909090915E-3</v>
      </c>
      <c r="DT120" s="115">
        <v>2.2727272727272728E-6</v>
      </c>
      <c r="DU120" s="116">
        <v>121.70544304347824</v>
      </c>
      <c r="DV120" s="114">
        <v>22.415679166666667</v>
      </c>
      <c r="DW120" s="115">
        <v>19.405062499999996</v>
      </c>
      <c r="DX120" s="115">
        <v>21.332304166666667</v>
      </c>
      <c r="DY120" s="115">
        <v>19.058584999999997</v>
      </c>
      <c r="DZ120" s="115">
        <v>15.412019166666667</v>
      </c>
      <c r="EA120" s="115">
        <v>0.17968583333333332</v>
      </c>
      <c r="EB120" s="115">
        <v>2.5443374999999997</v>
      </c>
      <c r="EC120" s="115">
        <v>0.39760416666666676</v>
      </c>
      <c r="ED120" s="115">
        <v>0.5082504166666667</v>
      </c>
      <c r="EE120" s="115">
        <v>3.0106166666666674</v>
      </c>
      <c r="EF120" s="115">
        <v>1.6686666666666666E-2</v>
      </c>
      <c r="EG120" s="115">
        <v>2.3006249999999995E-2</v>
      </c>
      <c r="EH120" s="115">
        <v>2.0874999999999998E-4</v>
      </c>
      <c r="EI120" s="115">
        <v>1.9733333333333334E-3</v>
      </c>
      <c r="EJ120" s="115">
        <v>2.9293333333333338E-2</v>
      </c>
      <c r="EK120" s="115">
        <v>0.83033333333333348</v>
      </c>
      <c r="EL120" s="115">
        <v>0.136575</v>
      </c>
      <c r="EM120" s="115">
        <v>3.5208333333333341E-3</v>
      </c>
      <c r="EN120" s="115">
        <v>9.1170833333333354E-2</v>
      </c>
      <c r="EO120" s="115">
        <v>0.4331875</v>
      </c>
      <c r="EP120" s="115">
        <v>0.16705</v>
      </c>
      <c r="EQ120" s="115">
        <v>0.26239999999999997</v>
      </c>
      <c r="ER120" s="115">
        <v>0.55107916666666668</v>
      </c>
      <c r="ES120" s="115">
        <v>1.5048874999999997</v>
      </c>
      <c r="ET120" s="115">
        <v>1.0441666666666667E-2</v>
      </c>
      <c r="EU120" s="115">
        <v>0</v>
      </c>
      <c r="EV120" s="115">
        <v>1.5041666666666665E-4</v>
      </c>
      <c r="EW120" s="115">
        <v>7.7708333333333319E-4</v>
      </c>
      <c r="EX120" s="115">
        <v>3.2332083333333345E-2</v>
      </c>
      <c r="EY120" s="115">
        <v>1.8683333333333332E-3</v>
      </c>
      <c r="EZ120" s="115">
        <v>8.1833333333333335E-4</v>
      </c>
      <c r="FA120" s="115">
        <v>1.1670833333333336E-3</v>
      </c>
      <c r="FB120" s="115">
        <v>1.6708333333333332E-4</v>
      </c>
      <c r="FC120" s="115">
        <v>0.13929166666666665</v>
      </c>
      <c r="FD120" s="115">
        <v>1.2254166666666665E-2</v>
      </c>
      <c r="FE120" s="115">
        <v>0</v>
      </c>
      <c r="FF120" s="115">
        <v>3.9844999999999998E-2</v>
      </c>
      <c r="FG120" s="115">
        <v>1.1875E-4</v>
      </c>
      <c r="FH120" s="115">
        <v>2.0512500000000001E-3</v>
      </c>
      <c r="FI120" s="115">
        <v>0.13020583333333333</v>
      </c>
      <c r="FJ120" s="115">
        <v>3.6085416666666668E-2</v>
      </c>
      <c r="FK120" s="115">
        <v>4.2083333333333339E-4</v>
      </c>
      <c r="FL120" s="115">
        <v>10.535866666666667</v>
      </c>
      <c r="FM120" s="115">
        <v>3.7362470833333337</v>
      </c>
      <c r="FN120" s="115">
        <v>3.4641666666666662E-3</v>
      </c>
      <c r="FO120" s="115">
        <v>2.7166666666666664E-4</v>
      </c>
      <c r="FP120" s="115">
        <v>6.6191666666666664E-3</v>
      </c>
      <c r="FQ120" s="115">
        <v>5.6666666666666664E-5</v>
      </c>
      <c r="FR120" s="116">
        <v>19.216092916666664</v>
      </c>
    </row>
    <row r="121" spans="1:174" x14ac:dyDescent="0.2">
      <c r="A121" s="2" t="s">
        <v>2</v>
      </c>
      <c r="B121" s="21">
        <v>2006</v>
      </c>
      <c r="C121" s="38">
        <f>C119</f>
        <v>12.278002909732333</v>
      </c>
      <c r="D121" s="104">
        <f>Tracking!AO29</f>
        <v>27.64230776594637</v>
      </c>
      <c r="E121" s="104">
        <f>Tracking!AT29</f>
        <v>11.860669333921305</v>
      </c>
      <c r="F121" s="104">
        <f>Tracking!AU29</f>
        <v>27.188181598768111</v>
      </c>
      <c r="G121" s="42">
        <f>G119</f>
        <v>3.6371528972</v>
      </c>
      <c r="H121" s="104">
        <f>H119</f>
        <v>8.9167605810000001</v>
      </c>
      <c r="I121" s="38">
        <f>Tracking!AI29</f>
        <v>10.571443478260869</v>
      </c>
      <c r="J121" s="42">
        <f>Tracking!AW29</f>
        <v>11.522133385704873</v>
      </c>
      <c r="K121" s="40"/>
      <c r="L121" s="41"/>
      <c r="M121" s="142">
        <v>29.345202173913048</v>
      </c>
      <c r="N121" s="142">
        <v>19.345202173913041</v>
      </c>
      <c r="O121" s="142">
        <v>12.023663043478257</v>
      </c>
      <c r="P121" s="142">
        <v>1.6110660869565216</v>
      </c>
      <c r="Q121" s="142">
        <v>2.9422839130434779</v>
      </c>
      <c r="R121" s="142">
        <v>1.5955652173913046</v>
      </c>
      <c r="S121" s="142">
        <v>0.17139478260869567</v>
      </c>
      <c r="T121" s="142">
        <v>0.82401391304347826</v>
      </c>
      <c r="U121" s="142">
        <v>0.17721347826086956</v>
      </c>
      <c r="V121" s="142">
        <v>10</v>
      </c>
      <c r="W121" s="38">
        <f>Tracking!AH29</f>
        <v>28.912212083333344</v>
      </c>
      <c r="X121" s="42">
        <f>Tracking!AV29</f>
        <v>29.111550878695653</v>
      </c>
      <c r="Y121" s="40"/>
      <c r="Z121" s="41"/>
      <c r="AA121" s="108">
        <v>195.00674250000006</v>
      </c>
      <c r="AB121" s="108">
        <v>185.00674250000006</v>
      </c>
      <c r="AC121" s="108">
        <v>168.71306666666666</v>
      </c>
      <c r="AD121" s="108">
        <v>1.7941179166666668</v>
      </c>
      <c r="AE121" s="108">
        <v>8.82313041666667</v>
      </c>
      <c r="AF121" s="108">
        <v>3.7961666666666667</v>
      </c>
      <c r="AG121" s="108">
        <v>0.64202333333333328</v>
      </c>
      <c r="AH121" s="108">
        <v>1.0890512499999998</v>
      </c>
      <c r="AI121" s="108">
        <v>0.1491875</v>
      </c>
      <c r="AJ121" s="110">
        <v>10</v>
      </c>
      <c r="AK121" s="38">
        <f t="shared" si="989"/>
        <v>10.571443478260869</v>
      </c>
      <c r="AL121" s="121">
        <f t="shared" si="980"/>
        <v>1</v>
      </c>
      <c r="AM121" s="121">
        <f t="shared" si="981"/>
        <v>0.40973181824478655</v>
      </c>
      <c r="AN121" s="121">
        <f t="shared" si="982"/>
        <v>5.4900493695991918E-2</v>
      </c>
      <c r="AO121" s="121">
        <f t="shared" si="983"/>
        <v>0.10026456439475734</v>
      </c>
      <c r="AP121" s="121">
        <f t="shared" si="984"/>
        <v>5.437226869098593E-2</v>
      </c>
      <c r="AQ121" s="121">
        <f t="shared" si="985"/>
        <v>5.8406407150624505E-3</v>
      </c>
      <c r="AR121" s="121">
        <f t="shared" si="986"/>
        <v>2.8080021673048839E-2</v>
      </c>
      <c r="AS121" s="121">
        <f t="shared" si="987"/>
        <v>6.0389251098227808E-3</v>
      </c>
      <c r="AT121" s="122">
        <f t="shared" si="988"/>
        <v>0.34077120821098594</v>
      </c>
      <c r="AU121" s="38">
        <f t="shared" si="990"/>
        <v>28.912212083333344</v>
      </c>
      <c r="AV121" s="121">
        <f t="shared" si="1009"/>
        <v>1</v>
      </c>
      <c r="AW121" s="121">
        <f t="shared" si="1010"/>
        <v>0.86516529892122374</v>
      </c>
      <c r="AX121" s="121">
        <f t="shared" si="1011"/>
        <v>9.2002865832532237E-3</v>
      </c>
      <c r="AY121" s="121">
        <f t="shared" si="1012"/>
        <v>4.5245258207760007E-2</v>
      </c>
      <c r="AZ121" s="121">
        <f t="shared" si="1013"/>
        <v>1.9466848263806395E-2</v>
      </c>
      <c r="BA121" s="121">
        <f t="shared" si="1014"/>
        <v>3.2923135123562874E-3</v>
      </c>
      <c r="BB121" s="121">
        <f t="shared" si="1015"/>
        <v>5.5846851039009562E-3</v>
      </c>
      <c r="BC121" s="121">
        <f t="shared" si="1016"/>
        <v>7.6503764991613023E-4</v>
      </c>
      <c r="BD121" s="122">
        <f t="shared" si="1017"/>
        <v>5.1280278167817696E-2</v>
      </c>
      <c r="BE121" s="38">
        <f t="shared" si="991"/>
        <v>10.571443478260869</v>
      </c>
      <c r="BF121" s="123">
        <f t="shared" si="1018"/>
        <v>10.571443478260869</v>
      </c>
      <c r="BG121" s="123">
        <f t="shared" si="992"/>
        <v>4.3314567578198169</v>
      </c>
      <c r="BH121" s="123">
        <f t="shared" si="993"/>
        <v>0.58037746603579576</v>
      </c>
      <c r="BI121" s="123">
        <f t="shared" si="994"/>
        <v>1.0599411753716244</v>
      </c>
      <c r="BJ121" s="123">
        <f t="shared" si="995"/>
        <v>0.57479336525157088</v>
      </c>
      <c r="BK121" s="123">
        <f t="shared" si="996"/>
        <v>6.1744003196111841E-2</v>
      </c>
      <c r="BL121" s="123">
        <f t="shared" si="997"/>
        <v>0.29684636198497599</v>
      </c>
      <c r="BM121" s="123">
        <f t="shared" si="998"/>
        <v>6.3840155467941848E-2</v>
      </c>
      <c r="BN121" s="124">
        <f t="shared" si="999"/>
        <v>3.6024435666211043</v>
      </c>
      <c r="BO121" s="38">
        <f t="shared" si="1000"/>
        <v>28.912212083333344</v>
      </c>
      <c r="BP121" s="123">
        <f t="shared" si="1019"/>
        <v>28.912212083333344</v>
      </c>
      <c r="BQ121" s="123">
        <f t="shared" si="1001"/>
        <v>25.01384260955091</v>
      </c>
      <c r="BR121" s="123">
        <f t="shared" si="1002"/>
        <v>0.26600063692246351</v>
      </c>
      <c r="BS121" s="123">
        <f t="shared" si="1003"/>
        <v>1.3081405010679361</v>
      </c>
      <c r="BT121" s="123">
        <f t="shared" si="1004"/>
        <v>0.56282964559724002</v>
      </c>
      <c r="BU121" s="123">
        <f t="shared" si="1005"/>
        <v>9.5188066514069095E-2</v>
      </c>
      <c r="BV121" s="123">
        <f t="shared" si="1006"/>
        <v>0.16146560014261696</v>
      </c>
      <c r="BW121" s="123">
        <f t="shared" si="1007"/>
        <v>2.2118930786110085E-2</v>
      </c>
      <c r="BX121" s="124">
        <f t="shared" si="1008"/>
        <v>1.4826262780802739</v>
      </c>
      <c r="BY121" s="114">
        <v>4.155113043478261</v>
      </c>
      <c r="BZ121" s="115">
        <v>2.7817565217391302</v>
      </c>
      <c r="CA121" s="115">
        <v>4.2465008695652173</v>
      </c>
      <c r="CB121" s="115">
        <v>3.0673069565217395</v>
      </c>
      <c r="CC121" s="115">
        <v>1.527618695652174</v>
      </c>
      <c r="CD121" s="115">
        <v>0.19637826086956525</v>
      </c>
      <c r="CE121" s="115">
        <v>0.98411478260869567</v>
      </c>
      <c r="CF121" s="115">
        <v>0.15955652173913046</v>
      </c>
      <c r="CG121" s="115">
        <v>0.17139478260869567</v>
      </c>
      <c r="CH121" s="115">
        <v>1.3733565217391304</v>
      </c>
      <c r="CI121" s="115">
        <v>2.8245652173913036E-2</v>
      </c>
      <c r="CJ121" s="115">
        <v>1.2960869565217392E-2</v>
      </c>
      <c r="CK121" s="115">
        <v>6.6086956521739138E-5</v>
      </c>
      <c r="CL121" s="115">
        <v>1.2469565217391304E-3</v>
      </c>
      <c r="CM121" s="115">
        <v>1.4321739130434784E-2</v>
      </c>
      <c r="CN121" s="115">
        <v>0.29888695652173919</v>
      </c>
      <c r="CO121" s="115">
        <v>7.4878260869565241E-2</v>
      </c>
      <c r="CP121" s="115">
        <v>1.0304347826086957E-3</v>
      </c>
      <c r="CQ121" s="115">
        <v>-2.1391304347826083E-3</v>
      </c>
      <c r="CR121" s="115">
        <v>0.1068434782608696</v>
      </c>
      <c r="CS121" s="115">
        <v>0.13142608695652172</v>
      </c>
      <c r="CT121" s="115">
        <v>0.10841304347826085</v>
      </c>
      <c r="CU121" s="115">
        <v>0.2148173913043479</v>
      </c>
      <c r="CV121" s="115">
        <v>0.55936086956521724</v>
      </c>
      <c r="CW121" s="115">
        <v>1.7904347826086957E-2</v>
      </c>
      <c r="CX121" s="115">
        <v>0</v>
      </c>
      <c r="CY121" s="115">
        <v>4.9130434782608705E-5</v>
      </c>
      <c r="CZ121" s="115">
        <v>2.9130434782608693E-4</v>
      </c>
      <c r="DA121" s="115">
        <v>1.0473043478260868E-2</v>
      </c>
      <c r="DB121" s="115">
        <v>9.886956521739129E-4</v>
      </c>
      <c r="DC121" s="115">
        <v>3.2539130434782611E-3</v>
      </c>
      <c r="DD121" s="115">
        <v>4.7869565217391297E-4</v>
      </c>
      <c r="DE121" s="115">
        <v>6.0869565217391306E-5</v>
      </c>
      <c r="DF121" s="115">
        <v>0.1522304347826087</v>
      </c>
      <c r="DG121" s="115">
        <v>5.1000000000000004E-3</v>
      </c>
      <c r="DH121" s="115">
        <v>0</v>
      </c>
      <c r="DI121" s="115">
        <v>1.8770000000000005E-2</v>
      </c>
      <c r="DJ121" s="115">
        <v>8.2173913043478254E-5</v>
      </c>
      <c r="DK121" s="115">
        <v>4.6565217391304352E-4</v>
      </c>
      <c r="DL121" s="115">
        <v>3.6655652173913048E-2</v>
      </c>
      <c r="DM121" s="115">
        <v>2.4787391304347827E-2</v>
      </c>
      <c r="DN121" s="115">
        <v>1.7391304347826088E-4</v>
      </c>
      <c r="DO121" s="115">
        <v>0.95004782608695648</v>
      </c>
      <c r="DP121" s="115">
        <v>0.37033173913043488</v>
      </c>
      <c r="DQ121" s="115">
        <v>9.3608695652173913E-4</v>
      </c>
      <c r="DR121" s="115">
        <v>2.078260869565218E-4</v>
      </c>
      <c r="DS121" s="115">
        <v>2.2339130434782606E-3</v>
      </c>
      <c r="DT121" s="115">
        <v>8.2173913043478254E-5</v>
      </c>
      <c r="DU121" s="116">
        <v>138.86148173913043</v>
      </c>
      <c r="DV121" s="114">
        <v>18.459791304347824</v>
      </c>
      <c r="DW121" s="115">
        <v>17.406737500000002</v>
      </c>
      <c r="DX121" s="115">
        <v>17.231051739130439</v>
      </c>
      <c r="DY121" s="115">
        <v>17.739732499999999</v>
      </c>
      <c r="DZ121" s="115">
        <v>13.854302500000001</v>
      </c>
      <c r="EA121" s="115">
        <v>0.1861733333333333</v>
      </c>
      <c r="EB121" s="115">
        <v>2.6556524999999995</v>
      </c>
      <c r="EC121" s="115">
        <v>0.37961666666666671</v>
      </c>
      <c r="ED121" s="115">
        <v>0.64202333333333328</v>
      </c>
      <c r="EE121" s="115">
        <v>1.8150854166666663</v>
      </c>
      <c r="EF121" s="115">
        <v>2.1963750000000001E-2</v>
      </c>
      <c r="EG121" s="115">
        <v>3.6909166666666667E-2</v>
      </c>
      <c r="EH121" s="115">
        <v>1.4208333333333334E-4</v>
      </c>
      <c r="EI121" s="115">
        <v>1.5708333333333329E-3</v>
      </c>
      <c r="EJ121" s="115">
        <v>2.495416666666667E-2</v>
      </c>
      <c r="EK121" s="115">
        <v>0.86631249999999982</v>
      </c>
      <c r="EL121" s="115">
        <v>0.12493749999999998</v>
      </c>
      <c r="EM121" s="115">
        <v>1.7416666666666665E-3</v>
      </c>
      <c r="EN121" s="115">
        <v>7.2745833333333329E-2</v>
      </c>
      <c r="EO121" s="115">
        <v>0.4398333333333333</v>
      </c>
      <c r="EP121" s="115">
        <v>0.18121666666666666</v>
      </c>
      <c r="EQ121" s="115">
        <v>0.23490416666666669</v>
      </c>
      <c r="ER121" s="115">
        <v>0.60377500000000006</v>
      </c>
      <c r="ES121" s="115">
        <v>1.5324749999999998</v>
      </c>
      <c r="ET121" s="115">
        <v>1.4454166666666669E-2</v>
      </c>
      <c r="EU121" s="115">
        <v>0</v>
      </c>
      <c r="EV121" s="115">
        <v>1.3166666666666668E-4</v>
      </c>
      <c r="EW121" s="115">
        <v>7.2958333333333339E-4</v>
      </c>
      <c r="EX121" s="115">
        <v>3.0672499999999995E-2</v>
      </c>
      <c r="EY121" s="115">
        <v>1.8500000000000003E-3</v>
      </c>
      <c r="EZ121" s="115">
        <v>7.5520833333333334E-3</v>
      </c>
      <c r="FA121" s="115">
        <v>1.0029166666666667E-3</v>
      </c>
      <c r="FB121" s="115">
        <v>1.3791666666666664E-4</v>
      </c>
      <c r="FC121" s="115">
        <v>0.14432083333333334</v>
      </c>
      <c r="FD121" s="115">
        <v>1.7383333333333337E-2</v>
      </c>
      <c r="FE121" s="115">
        <v>0</v>
      </c>
      <c r="FF121" s="115">
        <v>3.579541666666667E-2</v>
      </c>
      <c r="FG121" s="115">
        <v>7.4583333333333335E-5</v>
      </c>
      <c r="FH121" s="115">
        <v>1.5533333333333334E-3</v>
      </c>
      <c r="FI121" s="115">
        <v>0.17576000000000003</v>
      </c>
      <c r="FJ121" s="115">
        <v>7.5317499999999996E-2</v>
      </c>
      <c r="FK121" s="115">
        <v>2.9041666666666674E-4</v>
      </c>
      <c r="FL121" s="115">
        <v>8.7939083333333343</v>
      </c>
      <c r="FM121" s="115">
        <v>3.3586187500000002</v>
      </c>
      <c r="FN121" s="115">
        <v>2.9820833333333335E-3</v>
      </c>
      <c r="FO121" s="115">
        <v>1.2458333333333334E-4</v>
      </c>
      <c r="FP121" s="115">
        <v>6.1437499999999999E-3</v>
      </c>
      <c r="FQ121" s="115">
        <v>1.7916666666666667E-5</v>
      </c>
      <c r="FR121" s="116">
        <v>23.405507916666664</v>
      </c>
    </row>
    <row r="122" spans="1:174" x14ac:dyDescent="0.2">
      <c r="A122" s="2" t="s">
        <v>2</v>
      </c>
      <c r="B122" s="21">
        <v>2007</v>
      </c>
      <c r="C122" s="38">
        <f>C119</f>
        <v>12.278002909732333</v>
      </c>
      <c r="D122" s="104">
        <f>Tracking!AO30</f>
        <v>27.319453504136948</v>
      </c>
      <c r="E122" s="104">
        <f>Tracking!AT30</f>
        <v>11.65200254601579</v>
      </c>
      <c r="F122" s="104">
        <f>Tracking!AU30</f>
        <v>26.638264253369559</v>
      </c>
      <c r="G122" s="42">
        <f>G119</f>
        <v>3.6371528972</v>
      </c>
      <c r="H122" s="104">
        <f>H119</f>
        <v>8.9167605810000001</v>
      </c>
      <c r="I122" s="38">
        <f>Tracking!AI30</f>
        <v>10.202237500000001</v>
      </c>
      <c r="J122" s="42">
        <f>Tracking!AW30</f>
        <v>11.179853431159419</v>
      </c>
      <c r="K122" s="40"/>
      <c r="L122" s="41"/>
      <c r="M122" s="142">
        <v>28.628478750000003</v>
      </c>
      <c r="N122" s="142">
        <v>18.628478750000006</v>
      </c>
      <c r="O122" s="142">
        <v>10.941812083333334</v>
      </c>
      <c r="P122" s="142">
        <v>1.7498199999999999</v>
      </c>
      <c r="Q122" s="142">
        <v>3.2277999999999998</v>
      </c>
      <c r="R122" s="142">
        <v>1.4795</v>
      </c>
      <c r="S122" s="142">
        <v>0.18888666666666667</v>
      </c>
      <c r="T122" s="142">
        <v>0.83064583333333319</v>
      </c>
      <c r="U122" s="142">
        <v>0.21001249999999996</v>
      </c>
      <c r="V122" s="142">
        <v>10</v>
      </c>
      <c r="W122" s="38">
        <f>Tracking!AH30</f>
        <v>28.148977199999994</v>
      </c>
      <c r="X122" s="42">
        <f>Tracking!AV30</f>
        <v>29.149715275217392</v>
      </c>
      <c r="Y122" s="40"/>
      <c r="Z122" s="41"/>
      <c r="AA122" s="108">
        <v>181.98121520000001</v>
      </c>
      <c r="AB122" s="108">
        <v>171.98121520000001</v>
      </c>
      <c r="AC122" s="108">
        <v>151.82440640000002</v>
      </c>
      <c r="AD122" s="108">
        <v>2.2808220000000001</v>
      </c>
      <c r="AE122" s="108">
        <v>11.457513199999999</v>
      </c>
      <c r="AF122" s="108">
        <v>3.5240000000000005</v>
      </c>
      <c r="AG122" s="108">
        <v>0.83195600000000003</v>
      </c>
      <c r="AH122" s="108">
        <v>1.9955351999999997</v>
      </c>
      <c r="AI122" s="108">
        <v>6.6981600000000002E-2</v>
      </c>
      <c r="AJ122" s="110">
        <v>10</v>
      </c>
      <c r="AK122" s="38">
        <f t="shared" si="989"/>
        <v>10.202237500000001</v>
      </c>
      <c r="AL122" s="121">
        <f t="shared" si="980"/>
        <v>1</v>
      </c>
      <c r="AM122" s="121">
        <f t="shared" si="981"/>
        <v>0.38220026215445807</v>
      </c>
      <c r="AN122" s="121">
        <f t="shared" si="982"/>
        <v>6.1121654953461321E-2</v>
      </c>
      <c r="AO122" s="121">
        <f t="shared" si="983"/>
        <v>0.11274786998593138</v>
      </c>
      <c r="AP122" s="121">
        <f t="shared" si="984"/>
        <v>5.167930901672517E-2</v>
      </c>
      <c r="AQ122" s="121">
        <f t="shared" si="985"/>
        <v>6.5978590171043112E-3</v>
      </c>
      <c r="AR122" s="121">
        <f t="shared" si="986"/>
        <v>2.9014668945108832E-2</v>
      </c>
      <c r="AS122" s="121">
        <f t="shared" si="987"/>
        <v>7.335789716035818E-3</v>
      </c>
      <c r="AT122" s="122">
        <f t="shared" si="988"/>
        <v>0.34930252799408695</v>
      </c>
      <c r="AU122" s="38">
        <f t="shared" si="990"/>
        <v>28.148977199999994</v>
      </c>
      <c r="AV122" s="121">
        <f t="shared" si="1009"/>
        <v>1</v>
      </c>
      <c r="AW122" s="121">
        <f t="shared" si="1010"/>
        <v>0.83428614449652283</v>
      </c>
      <c r="AX122" s="121">
        <f t="shared" si="1011"/>
        <v>1.2533282611028526E-2</v>
      </c>
      <c r="AY122" s="121">
        <f t="shared" si="1012"/>
        <v>6.2959867519337229E-2</v>
      </c>
      <c r="AZ122" s="121">
        <f t="shared" si="1013"/>
        <v>1.9364636048435403E-2</v>
      </c>
      <c r="BA122" s="121">
        <f t="shared" si="1014"/>
        <v>4.5716586686470259E-3</v>
      </c>
      <c r="BB122" s="121">
        <f t="shared" si="1015"/>
        <v>1.0965610916527167E-2</v>
      </c>
      <c r="BC122" s="121">
        <f t="shared" si="1016"/>
        <v>3.680687587803293E-4</v>
      </c>
      <c r="BD122" s="122">
        <f t="shared" si="1017"/>
        <v>5.4950726584663448E-2</v>
      </c>
      <c r="BE122" s="38">
        <f t="shared" si="991"/>
        <v>10.202237500000001</v>
      </c>
      <c r="BF122" s="123">
        <f t="shared" si="1018"/>
        <v>10.202237500000001</v>
      </c>
      <c r="BG122" s="123">
        <f t="shared" si="992"/>
        <v>3.8992978470620434</v>
      </c>
      <c r="BH122" s="123">
        <f t="shared" si="993"/>
        <v>0.6235776402282639</v>
      </c>
      <c r="BI122" s="123">
        <f t="shared" si="994"/>
        <v>1.1502805472155937</v>
      </c>
      <c r="BJ122" s="123">
        <f t="shared" si="995"/>
        <v>0.52724458442452171</v>
      </c>
      <c r="BK122" s="123">
        <f t="shared" si="996"/>
        <v>6.7312924684014744E-2</v>
      </c>
      <c r="BL122" s="123">
        <f t="shared" si="997"/>
        <v>0.29601454356187479</v>
      </c>
      <c r="BM122" s="123">
        <f t="shared" si="998"/>
        <v>7.4841468933054975E-2</v>
      </c>
      <c r="BN122" s="124">
        <f t="shared" si="999"/>
        <v>3.563667349946074</v>
      </c>
      <c r="BO122" s="38">
        <f t="shared" si="1000"/>
        <v>28.148977199999994</v>
      </c>
      <c r="BP122" s="123">
        <f t="shared" si="1019"/>
        <v>28.148977199999994</v>
      </c>
      <c r="BQ122" s="123">
        <f t="shared" si="1001"/>
        <v>23.484301659708521</v>
      </c>
      <c r="BR122" s="123">
        <f t="shared" si="1002"/>
        <v>0.35279908645899838</v>
      </c>
      <c r="BS122" s="123">
        <f t="shared" si="1003"/>
        <v>1.7722558753168438</v>
      </c>
      <c r="BT122" s="123">
        <f t="shared" si="1004"/>
        <v>0.54509469861370607</v>
      </c>
      <c r="BU122" s="123">
        <f t="shared" si="1005"/>
        <v>0.12868751562992745</v>
      </c>
      <c r="BV122" s="123">
        <f t="shared" si="1006"/>
        <v>0.30867073167339426</v>
      </c>
      <c r="BW122" s="123">
        <f t="shared" si="1007"/>
        <v>1.0360759098939788E-2</v>
      </c>
      <c r="BX122" s="124">
        <f t="shared" si="1008"/>
        <v>1.546806749755125</v>
      </c>
      <c r="BY122" s="114">
        <v>4.1665791666666649</v>
      </c>
      <c r="BZ122" s="115">
        <v>2.7996909090909088</v>
      </c>
      <c r="CA122" s="115">
        <v>4.2792227272727255</v>
      </c>
      <c r="CB122" s="115">
        <v>2.9922754166666663</v>
      </c>
      <c r="CC122" s="115">
        <v>1.3478920833333332</v>
      </c>
      <c r="CD122" s="115">
        <v>0.20715083333333331</v>
      </c>
      <c r="CE122" s="115">
        <v>1.0671225000000002</v>
      </c>
      <c r="CF122" s="115">
        <v>0.14795000000000003</v>
      </c>
      <c r="CG122" s="115">
        <v>0.18888666666666667</v>
      </c>
      <c r="CH122" s="115">
        <v>1.3844091666666667</v>
      </c>
      <c r="CI122" s="115">
        <v>3.3272083333333334E-2</v>
      </c>
      <c r="CJ122" s="115">
        <v>9.7743478260869567E-3</v>
      </c>
      <c r="CK122" s="115">
        <v>5.913043478260869E-5</v>
      </c>
      <c r="CL122" s="115">
        <v>1.2943478260869564E-3</v>
      </c>
      <c r="CM122" s="115">
        <v>1.5141304347826085E-2</v>
      </c>
      <c r="CN122" s="115">
        <v>0.30790833333333334</v>
      </c>
      <c r="CO122" s="115">
        <v>5.9924999999999999E-2</v>
      </c>
      <c r="CP122" s="115">
        <v>5.9166666666666666E-4</v>
      </c>
      <c r="CQ122" s="115">
        <v>7.5500000000000012E-3</v>
      </c>
      <c r="CR122" s="115">
        <v>0.12129583333333334</v>
      </c>
      <c r="CS122" s="115">
        <v>0.17412083333333336</v>
      </c>
      <c r="CT122" s="115">
        <v>0.11977083333333334</v>
      </c>
      <c r="CU122" s="115">
        <v>0.21670833333333331</v>
      </c>
      <c r="CV122" s="115">
        <v>0.63944583333333338</v>
      </c>
      <c r="CW122" s="115">
        <v>2.0233333333333336E-2</v>
      </c>
      <c r="CX122" s="115">
        <v>0</v>
      </c>
      <c r="CY122" s="115">
        <v>6.2173913043478269E-5</v>
      </c>
      <c r="CZ122" s="115">
        <v>5.8434782608695658E-4</v>
      </c>
      <c r="DA122" s="115">
        <v>1.0953043478260869E-2</v>
      </c>
      <c r="DB122" s="115">
        <v>1.6160869565217389E-3</v>
      </c>
      <c r="DC122" s="115">
        <v>3.7343478260869561E-3</v>
      </c>
      <c r="DD122" s="115">
        <v>4.7739130434782605E-4</v>
      </c>
      <c r="DE122" s="115">
        <v>4.6521739130434792E-5</v>
      </c>
      <c r="DF122" s="115">
        <v>0.16092083333333337</v>
      </c>
      <c r="DG122" s="115">
        <v>-3.2916666666666679E-4</v>
      </c>
      <c r="DH122" s="115">
        <v>0</v>
      </c>
      <c r="DI122" s="115">
        <v>1.8250434782608693E-2</v>
      </c>
      <c r="DJ122" s="115">
        <v>7.7391304347826094E-5</v>
      </c>
      <c r="DK122" s="115">
        <v>5.0304347826086971E-4</v>
      </c>
      <c r="DL122" s="115">
        <v>4.3219999999999995E-2</v>
      </c>
      <c r="DM122" s="115">
        <v>2.105782608695652E-2</v>
      </c>
      <c r="DN122" s="115">
        <v>1.634782608695652E-4</v>
      </c>
      <c r="DO122" s="115">
        <v>0.90332083333333335</v>
      </c>
      <c r="DP122" s="115">
        <v>0.33116956521739127</v>
      </c>
      <c r="DQ122" s="115">
        <v>8.7999999999999992E-4</v>
      </c>
      <c r="DR122" s="115">
        <v>1.4521739130434784E-4</v>
      </c>
      <c r="DS122" s="115">
        <v>3.1039130434782612E-3</v>
      </c>
      <c r="DT122" s="115">
        <v>1.0652173913043477E-4</v>
      </c>
      <c r="DU122" s="116">
        <v>146.05793291666666</v>
      </c>
      <c r="DV122" s="114">
        <v>21.419232000000001</v>
      </c>
      <c r="DW122" s="115">
        <v>18.088847999999999</v>
      </c>
      <c r="DX122" s="115">
        <v>20.5162108</v>
      </c>
      <c r="DY122" s="115">
        <v>17.379641599999996</v>
      </c>
      <c r="DZ122" s="115">
        <v>12.624123999999997</v>
      </c>
      <c r="EA122" s="115">
        <v>0.23567160000000004</v>
      </c>
      <c r="EB122" s="115">
        <v>3.3255288000000003</v>
      </c>
      <c r="EC122" s="115">
        <v>0.3524000000000001</v>
      </c>
      <c r="ED122" s="115">
        <v>0.83195600000000003</v>
      </c>
      <c r="EE122" s="115">
        <v>3.3258920000000001</v>
      </c>
      <c r="EF122" s="115">
        <v>9.9607999999999988E-3</v>
      </c>
      <c r="EG122" s="115">
        <v>3.0413200000000001E-2</v>
      </c>
      <c r="EH122" s="115">
        <v>1.7359999999999996E-4</v>
      </c>
      <c r="EI122" s="115">
        <v>2.1955999999999998E-3</v>
      </c>
      <c r="EJ122" s="115">
        <v>3.8773999999999996E-2</v>
      </c>
      <c r="EK122" s="115">
        <v>1.0142519999999999</v>
      </c>
      <c r="EL122" s="115">
        <v>0.11700800000000001</v>
      </c>
      <c r="EM122" s="115">
        <v>1.6239999999999998E-3</v>
      </c>
      <c r="EN122" s="115">
        <v>0.11094799999999999</v>
      </c>
      <c r="EO122" s="115">
        <v>0.53118399999999999</v>
      </c>
      <c r="EP122" s="115">
        <v>0.22636399999999998</v>
      </c>
      <c r="EQ122" s="115">
        <v>0.30506000000000005</v>
      </c>
      <c r="ER122" s="115">
        <v>0.76652399999999998</v>
      </c>
      <c r="ES122" s="115">
        <v>1.94008</v>
      </c>
      <c r="ET122" s="115">
        <v>4.8439999999999993E-3</v>
      </c>
      <c r="EU122" s="115">
        <v>0</v>
      </c>
      <c r="EV122" s="115">
        <v>1.228E-4</v>
      </c>
      <c r="EW122" s="115">
        <v>8.9919999999999974E-4</v>
      </c>
      <c r="EX122" s="115">
        <v>4.3643999999999995E-2</v>
      </c>
      <c r="EY122" s="115">
        <v>2.0224000000000002E-3</v>
      </c>
      <c r="EZ122" s="115">
        <v>5.1919999999999996E-3</v>
      </c>
      <c r="FA122" s="115">
        <v>1.6028000000000004E-3</v>
      </c>
      <c r="FB122" s="115">
        <v>2.1920000000000004E-4</v>
      </c>
      <c r="FC122" s="115">
        <v>0.18294800000000003</v>
      </c>
      <c r="FD122" s="115">
        <v>1.2736000000000001E-2</v>
      </c>
      <c r="FE122" s="115">
        <v>0</v>
      </c>
      <c r="FF122" s="115">
        <v>4.2000800000000005E-2</v>
      </c>
      <c r="FG122" s="115">
        <v>1.8240000000000002E-4</v>
      </c>
      <c r="FH122" s="115">
        <v>1.7044000000000004E-3</v>
      </c>
      <c r="FI122" s="115">
        <v>0.23561759999999998</v>
      </c>
      <c r="FJ122" s="115">
        <v>6.9354799999999994E-2</v>
      </c>
      <c r="FK122" s="115">
        <v>4.1160000000000003E-4</v>
      </c>
      <c r="FL122" s="115">
        <v>8.9084520000000005</v>
      </c>
      <c r="FM122" s="115">
        <v>3.0661932000000003</v>
      </c>
      <c r="FN122" s="115">
        <v>4.3851999999999997E-3</v>
      </c>
      <c r="FO122" s="115">
        <v>2.1159999999999999E-4</v>
      </c>
      <c r="FP122" s="115">
        <v>6.6591999999999988E-3</v>
      </c>
      <c r="FQ122" s="115">
        <v>5.7599999999999997E-5</v>
      </c>
      <c r="FR122" s="116">
        <v>25.503120399999997</v>
      </c>
    </row>
    <row r="123" spans="1:174" x14ac:dyDescent="0.2">
      <c r="A123" s="2" t="s">
        <v>2</v>
      </c>
      <c r="B123" s="21">
        <v>2008</v>
      </c>
      <c r="C123" s="38">
        <f>C119</f>
        <v>12.278002909732333</v>
      </c>
      <c r="D123" s="104">
        <f>Tracking!AO31</f>
        <v>26.996599242327527</v>
      </c>
      <c r="E123" s="104">
        <f>Tracking!AT31</f>
        <v>11.443335758110276</v>
      </c>
      <c r="F123" s="104">
        <f>Tracking!AU31</f>
        <v>26.088346907971008</v>
      </c>
      <c r="G123" s="42">
        <f>G119</f>
        <v>3.6371528972</v>
      </c>
      <c r="H123" s="104">
        <f>H119</f>
        <v>8.9167605810000001</v>
      </c>
      <c r="I123" s="38">
        <f>Tracking!AI31</f>
        <v>9.4356112500000027</v>
      </c>
      <c r="J123" s="42">
        <f>Tracking!AW31</f>
        <v>10.758610550724638</v>
      </c>
      <c r="K123" s="40"/>
      <c r="L123" s="41"/>
      <c r="M123" s="142">
        <v>26.438105000000004</v>
      </c>
      <c r="N123" s="142">
        <v>16.438105</v>
      </c>
      <c r="O123" s="142">
        <v>9.7195608333333325</v>
      </c>
      <c r="P123" s="142">
        <v>2.0431529166666667</v>
      </c>
      <c r="Q123" s="142">
        <v>2.3643695833333331</v>
      </c>
      <c r="R123" s="142">
        <v>1.0493333333333335</v>
      </c>
      <c r="S123" s="142">
        <v>0.15878833333333331</v>
      </c>
      <c r="T123" s="142">
        <v>0.79621708333333341</v>
      </c>
      <c r="U123" s="142">
        <v>0.30668250000000002</v>
      </c>
      <c r="V123" s="142">
        <v>10</v>
      </c>
      <c r="W123" s="38">
        <f>Tracking!AH31</f>
        <v>24.369120799999997</v>
      </c>
      <c r="X123" s="42">
        <f>Tracking!AV31</f>
        <v>28.158367869999999</v>
      </c>
      <c r="Y123" s="40"/>
      <c r="Z123" s="41"/>
      <c r="AA123" s="108">
        <v>120.93745560000001</v>
      </c>
      <c r="AB123" s="108">
        <v>110.93745560000001</v>
      </c>
      <c r="AC123" s="108">
        <v>94.418928000000008</v>
      </c>
      <c r="AD123" s="108">
        <v>2.8866672000000007</v>
      </c>
      <c r="AE123" s="108">
        <v>8.3018560000000008</v>
      </c>
      <c r="AF123" s="108">
        <v>2.6323999999999996</v>
      </c>
      <c r="AG123" s="108">
        <v>0.74320279999999994</v>
      </c>
      <c r="AH123" s="108">
        <v>1.8718848000000003</v>
      </c>
      <c r="AI123" s="108">
        <v>8.2516400000000031E-2</v>
      </c>
      <c r="AJ123" s="110">
        <v>10</v>
      </c>
      <c r="AK123" s="38">
        <f t="shared" si="989"/>
        <v>9.4356112500000027</v>
      </c>
      <c r="AL123" s="121">
        <f t="shared" si="980"/>
        <v>1</v>
      </c>
      <c r="AM123" s="121">
        <f t="shared" si="981"/>
        <v>0.36763454995482209</v>
      </c>
      <c r="AN123" s="121">
        <f t="shared" si="982"/>
        <v>7.7280611324702222E-2</v>
      </c>
      <c r="AO123" s="121">
        <f t="shared" si="983"/>
        <v>8.9430372688713233E-2</v>
      </c>
      <c r="AP123" s="121">
        <f t="shared" si="984"/>
        <v>3.9690187074048359E-2</v>
      </c>
      <c r="AQ123" s="121">
        <f t="shared" si="985"/>
        <v>6.0060406497868622E-3</v>
      </c>
      <c r="AR123" s="121">
        <f t="shared" si="986"/>
        <v>3.0116269049288266E-2</v>
      </c>
      <c r="AS123" s="121">
        <f t="shared" si="987"/>
        <v>1.1600018231261279E-2</v>
      </c>
      <c r="AT123" s="122">
        <f t="shared" si="988"/>
        <v>0.37824193526729688</v>
      </c>
      <c r="AU123" s="38">
        <f t="shared" si="990"/>
        <v>24.369120799999997</v>
      </c>
      <c r="AV123" s="121">
        <f t="shared" si="1009"/>
        <v>1</v>
      </c>
      <c r="AW123" s="121">
        <f t="shared" si="1010"/>
        <v>0.78072527267557301</v>
      </c>
      <c r="AX123" s="121">
        <f t="shared" si="1011"/>
        <v>2.3869091553799817E-2</v>
      </c>
      <c r="AY123" s="121">
        <f t="shared" si="1012"/>
        <v>6.8645862928176246E-2</v>
      </c>
      <c r="AZ123" s="121">
        <f t="shared" si="1013"/>
        <v>2.1766622978299201E-2</v>
      </c>
      <c r="BA123" s="121">
        <f t="shared" si="1014"/>
        <v>6.145348406023517E-3</v>
      </c>
      <c r="BB123" s="121">
        <f t="shared" si="1015"/>
        <v>1.5478122891813181E-2</v>
      </c>
      <c r="BC123" s="121">
        <f t="shared" si="1016"/>
        <v>6.8230640036716654E-4</v>
      </c>
      <c r="BD123" s="122">
        <f t="shared" si="1017"/>
        <v>8.2687368858453139E-2</v>
      </c>
      <c r="BE123" s="38">
        <f t="shared" si="991"/>
        <v>9.4356112500000027</v>
      </c>
      <c r="BF123" s="123">
        <f t="shared" si="1018"/>
        <v>9.4356112500000027</v>
      </c>
      <c r="BG123" s="123">
        <f t="shared" si="992"/>
        <v>3.4688566954424074</v>
      </c>
      <c r="BH123" s="123">
        <f t="shared" si="993"/>
        <v>0.7291898056222379</v>
      </c>
      <c r="BI123" s="123">
        <f t="shared" si="994"/>
        <v>0.84383023063331553</v>
      </c>
      <c r="BJ123" s="123">
        <f t="shared" si="995"/>
        <v>0.3745011756704954</v>
      </c>
      <c r="BK123" s="123">
        <f t="shared" si="996"/>
        <v>5.6670664723086239E-2</v>
      </c>
      <c r="BL123" s="123">
        <f t="shared" si="997"/>
        <v>0.28416540704949123</v>
      </c>
      <c r="BM123" s="123">
        <f t="shared" si="998"/>
        <v>0.10945326252309406</v>
      </c>
      <c r="BN123" s="124">
        <f t="shared" si="999"/>
        <v>3.5689438596298793</v>
      </c>
      <c r="BO123" s="38">
        <f t="shared" si="1000"/>
        <v>24.369120799999997</v>
      </c>
      <c r="BP123" s="123">
        <f t="shared" si="1019"/>
        <v>24.369120799999997</v>
      </c>
      <c r="BQ123" s="123">
        <f t="shared" si="1001"/>
        <v>19.025588481443975</v>
      </c>
      <c r="BR123" s="123">
        <f t="shared" si="1002"/>
        <v>0.58166877546080742</v>
      </c>
      <c r="BS123" s="123">
        <f t="shared" si="1003"/>
        <v>1.6728393261169685</v>
      </c>
      <c r="BT123" s="123">
        <f t="shared" si="1004"/>
        <v>0.53043346476622899</v>
      </c>
      <c r="BU123" s="123">
        <f t="shared" si="1005"/>
        <v>0.14975673766447453</v>
      </c>
      <c r="BV123" s="123">
        <f t="shared" si="1006"/>
        <v>0.37718824650784072</v>
      </c>
      <c r="BW123" s="123">
        <f t="shared" si="1007"/>
        <v>1.6627207093160644E-2</v>
      </c>
      <c r="BX123" s="124">
        <f t="shared" si="1008"/>
        <v>2.0150184803458022</v>
      </c>
      <c r="BY123" s="114">
        <v>3.6969739130434776</v>
      </c>
      <c r="BZ123" s="115">
        <v>2.3860291666666669</v>
      </c>
      <c r="CA123" s="115">
        <v>3.8537308695652164</v>
      </c>
      <c r="CB123" s="115">
        <v>2.5922441666666671</v>
      </c>
      <c r="CC123" s="115">
        <v>1.23844</v>
      </c>
      <c r="CD123" s="115">
        <v>0.24722833333333336</v>
      </c>
      <c r="CE123" s="115">
        <v>0.79345499999999991</v>
      </c>
      <c r="CF123" s="115">
        <v>0.10493333333333336</v>
      </c>
      <c r="CG123" s="115">
        <v>0.15878833333333331</v>
      </c>
      <c r="CH123" s="115">
        <v>1.3270287500000002</v>
      </c>
      <c r="CI123" s="115">
        <v>4.9399583333333337E-2</v>
      </c>
      <c r="CJ123" s="115">
        <v>1.2294166666666669E-2</v>
      </c>
      <c r="CK123" s="115">
        <v>3.0416666666666666E-5</v>
      </c>
      <c r="CL123" s="115">
        <v>1.1233333333333336E-3</v>
      </c>
      <c r="CM123" s="115">
        <v>1.2664999999999997E-2</v>
      </c>
      <c r="CN123" s="115">
        <v>0.2199875</v>
      </c>
      <c r="CO123" s="115">
        <v>4.6266666666666671E-2</v>
      </c>
      <c r="CP123" s="115">
        <v>0</v>
      </c>
      <c r="CQ123" s="115">
        <v>-6.8541666666666673E-3</v>
      </c>
      <c r="CR123" s="115">
        <v>0.10212916666666667</v>
      </c>
      <c r="CS123" s="115">
        <v>0.10279166666666666</v>
      </c>
      <c r="CT123" s="115">
        <v>9.2858333333333307E-2</v>
      </c>
      <c r="CU123" s="115">
        <v>0.1606916666666667</v>
      </c>
      <c r="CV123" s="115">
        <v>0.45161666666666661</v>
      </c>
      <c r="CW123" s="115">
        <v>3.6358333333333333E-2</v>
      </c>
      <c r="CX123" s="115">
        <v>0</v>
      </c>
      <c r="CY123" s="115">
        <v>3.7083333333333338E-5</v>
      </c>
      <c r="CZ123" s="115">
        <v>2.3208333333333335E-4</v>
      </c>
      <c r="DA123" s="115">
        <v>8.331666666666666E-3</v>
      </c>
      <c r="DB123" s="115">
        <v>7.5083333333333328E-4</v>
      </c>
      <c r="DC123" s="115">
        <v>3.2208333333333329E-3</v>
      </c>
      <c r="DD123" s="115">
        <v>4.3708333333333332E-4</v>
      </c>
      <c r="DE123" s="115">
        <v>7.6666666666666669E-5</v>
      </c>
      <c r="DF123" s="115">
        <v>0.19230416666666669</v>
      </c>
      <c r="DG123" s="115">
        <v>4.4291666666666663E-3</v>
      </c>
      <c r="DH123" s="115">
        <v>0</v>
      </c>
      <c r="DI123" s="115">
        <v>1.5865000000000001E-2</v>
      </c>
      <c r="DJ123" s="115">
        <v>9.208333333333334E-5</v>
      </c>
      <c r="DK123" s="115">
        <v>4.6458333333333334E-4</v>
      </c>
      <c r="DL123" s="115">
        <v>3.5882500000000005E-2</v>
      </c>
      <c r="DM123" s="115">
        <v>2.9235416666666666E-2</v>
      </c>
      <c r="DN123" s="115">
        <v>1.9083333333333336E-4</v>
      </c>
      <c r="DO123" s="115">
        <v>0.83605833333333324</v>
      </c>
      <c r="DP123" s="115">
        <v>0.30120000000000008</v>
      </c>
      <c r="DQ123" s="115">
        <v>8.3249999999999991E-4</v>
      </c>
      <c r="DR123" s="115">
        <v>1.1708333333333334E-4</v>
      </c>
      <c r="DS123" s="115">
        <v>2.252916666666667E-3</v>
      </c>
      <c r="DT123" s="115">
        <v>7.7083333333333314E-5</v>
      </c>
      <c r="DU123" s="116">
        <v>157.03962625</v>
      </c>
      <c r="DV123" s="114">
        <v>15.417268000000002</v>
      </c>
      <c r="DW123" s="115">
        <v>12.288792000000001</v>
      </c>
      <c r="DX123" s="115">
        <v>14.961158000000001</v>
      </c>
      <c r="DY123" s="115">
        <v>12.517856</v>
      </c>
      <c r="DZ123" s="115">
        <v>8.6311599999999995</v>
      </c>
      <c r="EA123" s="115">
        <v>0.32657159999999996</v>
      </c>
      <c r="EB123" s="115">
        <v>2.5417800000000002</v>
      </c>
      <c r="EC123" s="115">
        <v>0.26324000000000003</v>
      </c>
      <c r="ED123" s="115">
        <v>0.74320279999999994</v>
      </c>
      <c r="EE123" s="115">
        <v>3.1198079999999999</v>
      </c>
      <c r="EF123" s="115">
        <v>1.1901200000000001E-2</v>
      </c>
      <c r="EG123" s="115">
        <v>2.5037199999999996E-2</v>
      </c>
      <c r="EH123" s="115">
        <v>2.944E-4</v>
      </c>
      <c r="EI123" s="115">
        <v>2.0295999999999999E-3</v>
      </c>
      <c r="EJ123" s="115">
        <v>3.2786799999999998E-2</v>
      </c>
      <c r="EK123" s="115">
        <v>0.758548</v>
      </c>
      <c r="EL123" s="115">
        <v>9.2924000000000007E-2</v>
      </c>
      <c r="EM123" s="115">
        <v>6.2799999999999998E-4</v>
      </c>
      <c r="EN123" s="115">
        <v>2.5680000000000001E-2</v>
      </c>
      <c r="EO123" s="115">
        <v>0.43702799999999997</v>
      </c>
      <c r="EP123" s="115">
        <v>0.17632400000000004</v>
      </c>
      <c r="EQ123" s="115">
        <v>0.22809600000000002</v>
      </c>
      <c r="ER123" s="115">
        <v>0.58421600000000007</v>
      </c>
      <c r="ES123" s="115">
        <v>1.451344</v>
      </c>
      <c r="ET123" s="115">
        <v>9.5919999999999964E-3</v>
      </c>
      <c r="EU123" s="115">
        <v>0</v>
      </c>
      <c r="EV123" s="115">
        <v>1.2040000000000004E-4</v>
      </c>
      <c r="EW123" s="115">
        <v>6.9600000000000011E-4</v>
      </c>
      <c r="EX123" s="115">
        <v>3.3408E-2</v>
      </c>
      <c r="EY123" s="115">
        <v>1.7444000000000003E-3</v>
      </c>
      <c r="EZ123" s="115">
        <v>1.1160800000000002E-2</v>
      </c>
      <c r="FA123" s="115">
        <v>1.3139999999999998E-3</v>
      </c>
      <c r="FB123" s="115">
        <v>1.2759999999999996E-4</v>
      </c>
      <c r="FC123" s="115">
        <v>0.25398399999999999</v>
      </c>
      <c r="FD123" s="115">
        <v>5.2880000000000002E-3</v>
      </c>
      <c r="FE123" s="115">
        <v>0</v>
      </c>
      <c r="FF123" s="115">
        <v>3.2893599999999995E-2</v>
      </c>
      <c r="FG123" s="115">
        <v>1.0919999999999997E-4</v>
      </c>
      <c r="FH123" s="115">
        <v>1.3867999999999999E-3</v>
      </c>
      <c r="FI123" s="115">
        <v>0.21990799999999999</v>
      </c>
      <c r="FJ123" s="115">
        <v>2.6119600000000003E-2</v>
      </c>
      <c r="FK123" s="115">
        <v>3.3119999999999997E-4</v>
      </c>
      <c r="FL123" s="115">
        <v>5.7179840000000004</v>
      </c>
      <c r="FM123" s="115">
        <v>2.0981588000000002</v>
      </c>
      <c r="FN123" s="115">
        <v>2.6979999999999999E-3</v>
      </c>
      <c r="FO123" s="115">
        <v>1.9440000000000004E-4</v>
      </c>
      <c r="FP123" s="115">
        <v>6.3183999999999983E-3</v>
      </c>
      <c r="FQ123" s="115">
        <v>1.36E-5</v>
      </c>
      <c r="FR123" s="116">
        <v>35.776575199999996</v>
      </c>
    </row>
    <row r="124" spans="1:174" x14ac:dyDescent="0.2">
      <c r="A124" s="2" t="s">
        <v>2</v>
      </c>
      <c r="B124" s="21">
        <v>2009</v>
      </c>
      <c r="C124" s="38">
        <f>C119</f>
        <v>12.278002909732333</v>
      </c>
      <c r="D124" s="104">
        <f>Tracking!AO32</f>
        <v>26.673744980518105</v>
      </c>
      <c r="E124" s="104">
        <f>Tracking!AT32</f>
        <v>11.234668970204762</v>
      </c>
      <c r="F124" s="104">
        <f>Tracking!AU32</f>
        <v>25.538429562572457</v>
      </c>
      <c r="G124" s="42">
        <f>G119</f>
        <v>3.6371528972</v>
      </c>
      <c r="H124" s="104">
        <f>H119</f>
        <v>8.9167605810000001</v>
      </c>
      <c r="I124" s="38">
        <f>Tracking!AI32</f>
        <v>8.7023541666666677</v>
      </c>
      <c r="J124" s="42">
        <f>Tracking!AW32</f>
        <v>10.164823800724637</v>
      </c>
      <c r="K124" s="40"/>
      <c r="L124" s="41"/>
      <c r="M124" s="142">
        <v>24.512824166666665</v>
      </c>
      <c r="N124" s="142">
        <v>14.51282416666667</v>
      </c>
      <c r="O124" s="142">
        <v>8.3080737500000019</v>
      </c>
      <c r="P124" s="142">
        <v>1.5506937500000006</v>
      </c>
      <c r="Q124" s="142">
        <v>2.4941095833333331</v>
      </c>
      <c r="R124" s="142">
        <v>1.0434166666666667</v>
      </c>
      <c r="S124" s="142">
        <v>0.25952833333333336</v>
      </c>
      <c r="T124" s="142">
        <v>0.72854749999999979</v>
      </c>
      <c r="U124" s="142">
        <v>0.12845458333333334</v>
      </c>
      <c r="V124" s="142">
        <v>10</v>
      </c>
      <c r="W124" s="38">
        <f>Tracking!AH32</f>
        <v>21.889012499999996</v>
      </c>
      <c r="X124" s="42">
        <f>Tracking!AV32</f>
        <v>26.754840850000001</v>
      </c>
      <c r="Y124" s="40"/>
      <c r="Z124" s="41"/>
      <c r="AA124" s="108">
        <v>91.051026666666658</v>
      </c>
      <c r="AB124" s="108">
        <v>81.051026666666658</v>
      </c>
      <c r="AC124" s="108">
        <v>68.921830000000014</v>
      </c>
      <c r="AD124" s="108">
        <v>1.3985837499999996</v>
      </c>
      <c r="AE124" s="108">
        <v>6.3392004166666647</v>
      </c>
      <c r="AF124" s="108">
        <v>2.207708333333334</v>
      </c>
      <c r="AG124" s="108">
        <v>0.6529012500000001</v>
      </c>
      <c r="AH124" s="108">
        <v>1.5236550000000004</v>
      </c>
      <c r="AI124" s="108">
        <v>7.1483333333333329E-3</v>
      </c>
      <c r="AJ124" s="110">
        <v>10</v>
      </c>
      <c r="AK124" s="38">
        <f t="shared" si="989"/>
        <v>8.7023541666666677</v>
      </c>
      <c r="AL124" s="121">
        <f t="shared" si="980"/>
        <v>1</v>
      </c>
      <c r="AM124" s="121">
        <f t="shared" si="981"/>
        <v>0.33892764430210331</v>
      </c>
      <c r="AN124" s="121">
        <f t="shared" si="982"/>
        <v>6.3260509660436615E-2</v>
      </c>
      <c r="AO124" s="121">
        <f t="shared" si="983"/>
        <v>0.10174713310777567</v>
      </c>
      <c r="AP124" s="121">
        <f t="shared" si="984"/>
        <v>4.2566154743015637E-2</v>
      </c>
      <c r="AQ124" s="121">
        <f t="shared" si="985"/>
        <v>1.0587451350719859E-2</v>
      </c>
      <c r="AR124" s="121">
        <f t="shared" si="986"/>
        <v>2.9721075590739249E-2</v>
      </c>
      <c r="AS124" s="121">
        <f t="shared" si="987"/>
        <v>5.2403012586371041E-3</v>
      </c>
      <c r="AT124" s="122">
        <f t="shared" si="988"/>
        <v>0.4079497299865727</v>
      </c>
      <c r="AU124" s="38">
        <f t="shared" si="990"/>
        <v>21.889012499999996</v>
      </c>
      <c r="AV124" s="121">
        <f t="shared" si="1009"/>
        <v>1</v>
      </c>
      <c r="AW124" s="121">
        <f t="shared" si="1010"/>
        <v>0.75695829605875231</v>
      </c>
      <c r="AX124" s="121">
        <f t="shared" si="1011"/>
        <v>1.5360439098837908E-2</v>
      </c>
      <c r="AY124" s="121">
        <f t="shared" si="1012"/>
        <v>6.96225034328736E-2</v>
      </c>
      <c r="AZ124" s="121">
        <f t="shared" si="1013"/>
        <v>2.4246935088559143E-2</v>
      </c>
      <c r="BA124" s="121">
        <f t="shared" si="1014"/>
        <v>7.1707181555485319E-3</v>
      </c>
      <c r="BB124" s="121">
        <f t="shared" si="1015"/>
        <v>1.6734078195274244E-2</v>
      </c>
      <c r="BC124" s="121">
        <f t="shared" si="1016"/>
        <v>7.8509090946366042E-5</v>
      </c>
      <c r="BD124" s="122">
        <f t="shared" si="1017"/>
        <v>0.10982852545539667</v>
      </c>
      <c r="BE124" s="38">
        <f t="shared" si="991"/>
        <v>8.7023541666666677</v>
      </c>
      <c r="BF124" s="123">
        <f t="shared" si="1018"/>
        <v>8.7023541666666677</v>
      </c>
      <c r="BG124" s="123">
        <f t="shared" si="992"/>
        <v>2.9494683975909273</v>
      </c>
      <c r="BH124" s="123">
        <f t="shared" si="993"/>
        <v>0.55051535982895761</v>
      </c>
      <c r="BI124" s="123">
        <f t="shared" si="994"/>
        <v>0.88543958774683962</v>
      </c>
      <c r="BJ124" s="123">
        <f t="shared" si="995"/>
        <v>0.37042575408686029</v>
      </c>
      <c r="BK124" s="123">
        <f t="shared" si="996"/>
        <v>9.2135751376317604E-2</v>
      </c>
      <c r="BL124" s="123">
        <f t="shared" si="997"/>
        <v>0.25864332600488471</v>
      </c>
      <c r="BM124" s="123">
        <f t="shared" si="998"/>
        <v>4.5602957492689188E-2</v>
      </c>
      <c r="BN124" s="124">
        <f t="shared" si="999"/>
        <v>3.5501230325391928</v>
      </c>
      <c r="BO124" s="38">
        <f t="shared" si="1000"/>
        <v>21.889012499999996</v>
      </c>
      <c r="BP124" s="123">
        <f t="shared" si="1019"/>
        <v>21.889012499999996</v>
      </c>
      <c r="BQ124" s="123">
        <f t="shared" si="1001"/>
        <v>16.569069604408728</v>
      </c>
      <c r="BR124" s="123">
        <f t="shared" si="1002"/>
        <v>0.33622484343995163</v>
      </c>
      <c r="BS124" s="123">
        <f t="shared" si="1003"/>
        <v>1.5239678479234628</v>
      </c>
      <c r="BT124" s="123">
        <f t="shared" si="1004"/>
        <v>0.53074146524015964</v>
      </c>
      <c r="BU124" s="123">
        <f t="shared" si="1005"/>
        <v>0.15695993934077873</v>
      </c>
      <c r="BV124" s="123">
        <f t="shared" si="1006"/>
        <v>0.3662924467923353</v>
      </c>
      <c r="BW124" s="123">
        <f t="shared" si="1007"/>
        <v>1.7184864730886429E-3</v>
      </c>
      <c r="BX124" s="124">
        <f t="shared" si="1008"/>
        <v>2.4040379665497458</v>
      </c>
      <c r="BY124" s="114">
        <v>3.6400874999999995</v>
      </c>
      <c r="BZ124" s="115">
        <v>2.4317000000000006</v>
      </c>
      <c r="CA124" s="115">
        <v>3.6461654166666668</v>
      </c>
      <c r="CB124" s="115">
        <v>2.4379262499999999</v>
      </c>
      <c r="CC124" s="115">
        <v>1.0292612499999998</v>
      </c>
      <c r="CD124" s="115">
        <v>0.1852554166666667</v>
      </c>
      <c r="CE124" s="115">
        <v>0.83879999999999988</v>
      </c>
      <c r="CF124" s="115">
        <v>0.10434166666666668</v>
      </c>
      <c r="CG124" s="115">
        <v>0.25952833333333336</v>
      </c>
      <c r="CH124" s="115">
        <v>1.2142458333333335</v>
      </c>
      <c r="CI124" s="115">
        <v>2.0739583333333332E-2</v>
      </c>
      <c r="CJ124" s="115">
        <v>2.1332083333333335E-2</v>
      </c>
      <c r="CK124" s="115">
        <v>2.4166666666666667E-5</v>
      </c>
      <c r="CL124" s="115">
        <v>8.5375000000000002E-4</v>
      </c>
      <c r="CM124" s="115">
        <v>2.0487916666666661E-2</v>
      </c>
      <c r="CN124" s="115">
        <v>0.20854166666666671</v>
      </c>
      <c r="CO124" s="115">
        <v>5.0229166666666658E-2</v>
      </c>
      <c r="CP124" s="115">
        <v>4.708333333333333E-4</v>
      </c>
      <c r="CQ124" s="115">
        <v>1.9083333333333331E-3</v>
      </c>
      <c r="CR124" s="115">
        <v>0.10893749999999998</v>
      </c>
      <c r="CS124" s="115">
        <v>0.13045416666666665</v>
      </c>
      <c r="CT124" s="115">
        <v>0.10462500000000001</v>
      </c>
      <c r="CU124" s="115">
        <v>0.15443333333333334</v>
      </c>
      <c r="CV124" s="115">
        <v>0.50035833333333335</v>
      </c>
      <c r="CW124" s="115">
        <v>1.5904166666666664E-2</v>
      </c>
      <c r="CX124" s="115">
        <v>2.833333333333333E-4</v>
      </c>
      <c r="CY124" s="115">
        <v>4.8333333333333334E-5</v>
      </c>
      <c r="CZ124" s="115">
        <v>1.9875000000000001E-4</v>
      </c>
      <c r="DA124" s="115">
        <v>1.2345833333333334E-2</v>
      </c>
      <c r="DB124" s="115">
        <v>6.7249999999999992E-4</v>
      </c>
      <c r="DC124" s="115">
        <v>1.8512500000000002E-3</v>
      </c>
      <c r="DD124" s="115">
        <v>3.808333333333335E-4</v>
      </c>
      <c r="DE124" s="115">
        <v>3.4166666666666666E-5</v>
      </c>
      <c r="DF124" s="115">
        <v>0.14417916666666669</v>
      </c>
      <c r="DG124" s="115">
        <v>5.3499999999999997E-3</v>
      </c>
      <c r="DH124" s="115">
        <v>0</v>
      </c>
      <c r="DI124" s="115">
        <v>1.8104583333333334E-2</v>
      </c>
      <c r="DJ124" s="115">
        <v>9.7083333333333353E-5</v>
      </c>
      <c r="DK124" s="115">
        <v>2.8791666666666674E-4</v>
      </c>
      <c r="DL124" s="115">
        <v>5.9248333333333326E-2</v>
      </c>
      <c r="DM124" s="115">
        <v>2.7673333333333331E-2</v>
      </c>
      <c r="DN124" s="115">
        <v>1.9374999999999999E-4</v>
      </c>
      <c r="DO124" s="115">
        <v>0.69611250000000002</v>
      </c>
      <c r="DP124" s="115">
        <v>0.25045125000000001</v>
      </c>
      <c r="DQ124" s="115">
        <v>1.1854166666666666E-3</v>
      </c>
      <c r="DR124" s="115">
        <v>1.2E-4</v>
      </c>
      <c r="DS124" s="115">
        <v>1.3929166666666671E-3</v>
      </c>
      <c r="DT124" s="115">
        <v>3.2500000000000004E-5</v>
      </c>
      <c r="DU124" s="116">
        <v>168.66805000000002</v>
      </c>
      <c r="DV124" s="114">
        <v>12.5167375</v>
      </c>
      <c r="DW124" s="115">
        <v>9.9702500000000001</v>
      </c>
      <c r="DX124" s="115">
        <v>11.945681666666665</v>
      </c>
      <c r="DY124" s="115">
        <v>9.8511520833333339</v>
      </c>
      <c r="DZ124" s="115">
        <v>6.8282604166666685</v>
      </c>
      <c r="EA124" s="115">
        <v>0.15248291666666666</v>
      </c>
      <c r="EB124" s="115">
        <v>1.9954575000000003</v>
      </c>
      <c r="EC124" s="115">
        <v>0.22077083333333333</v>
      </c>
      <c r="ED124" s="115">
        <v>0.6529012500000001</v>
      </c>
      <c r="EE124" s="115">
        <v>2.539425</v>
      </c>
      <c r="EF124" s="115">
        <v>1.2779166666666666E-3</v>
      </c>
      <c r="EG124" s="115">
        <v>4.7320416666666663E-2</v>
      </c>
      <c r="EH124" s="115">
        <v>2.6416666666666662E-4</v>
      </c>
      <c r="EI124" s="115">
        <v>1.4741666666666668E-3</v>
      </c>
      <c r="EJ124" s="115">
        <v>2.4295416666666677E-2</v>
      </c>
      <c r="EK124" s="115">
        <v>0.57384166666666681</v>
      </c>
      <c r="EL124" s="115">
        <v>0.1096125</v>
      </c>
      <c r="EM124" s="115">
        <v>9.8749999999999988E-4</v>
      </c>
      <c r="EN124" s="115">
        <v>3.6216666666666668E-2</v>
      </c>
      <c r="EO124" s="115">
        <v>0.34292916666666667</v>
      </c>
      <c r="EP124" s="115">
        <v>0.14368333333333336</v>
      </c>
      <c r="EQ124" s="115">
        <v>0.19327083333333328</v>
      </c>
      <c r="ER124" s="115">
        <v>0.45731666666666665</v>
      </c>
      <c r="ES124" s="115">
        <v>1.1734166666666666</v>
      </c>
      <c r="ET124" s="115">
        <v>-4.0416666666666665E-3</v>
      </c>
      <c r="EU124" s="115">
        <v>0</v>
      </c>
      <c r="EV124" s="115">
        <v>1.4916666666666664E-4</v>
      </c>
      <c r="EW124" s="115">
        <v>5.4750000000000003E-4</v>
      </c>
      <c r="EX124" s="115">
        <v>2.9490833333333331E-2</v>
      </c>
      <c r="EY124" s="115">
        <v>1.357916666666667E-3</v>
      </c>
      <c r="EZ124" s="115">
        <v>6.2554166666666687E-3</v>
      </c>
      <c r="FA124" s="115">
        <v>9.2999999999999984E-4</v>
      </c>
      <c r="FB124" s="115">
        <v>7.7083333333333341E-5</v>
      </c>
      <c r="FC124" s="115">
        <v>0.1185375</v>
      </c>
      <c r="FD124" s="115">
        <v>2.255833333333333E-2</v>
      </c>
      <c r="FE124" s="115">
        <v>0</v>
      </c>
      <c r="FF124" s="115">
        <v>2.9390833333333338E-2</v>
      </c>
      <c r="FG124" s="115">
        <v>1.0750000000000001E-4</v>
      </c>
      <c r="FH124" s="115">
        <v>8.354166666666666E-4</v>
      </c>
      <c r="FI124" s="115">
        <v>0.17426125000000001</v>
      </c>
      <c r="FJ124" s="115">
        <v>3.8452083333333338E-2</v>
      </c>
      <c r="FK124" s="115">
        <v>3.4375000000000003E-4</v>
      </c>
      <c r="FL124" s="115">
        <v>4.5524083333333341</v>
      </c>
      <c r="FM124" s="115">
        <v>1.6599058333333334</v>
      </c>
      <c r="FN124" s="115">
        <v>2.4175000000000004E-3</v>
      </c>
      <c r="FO124" s="115">
        <v>2.2875000000000003E-4</v>
      </c>
      <c r="FP124" s="115">
        <v>4.1974999999999998E-3</v>
      </c>
      <c r="FQ124" s="115">
        <v>8.8750000000000002E-5</v>
      </c>
      <c r="FR124" s="116">
        <v>44.606224583333329</v>
      </c>
    </row>
    <row r="125" spans="1:174" x14ac:dyDescent="0.2">
      <c r="A125" s="2" t="s">
        <v>2</v>
      </c>
      <c r="B125" s="21">
        <v>2010</v>
      </c>
      <c r="C125" s="38">
        <f>C119</f>
        <v>12.278002909732333</v>
      </c>
      <c r="D125" s="104">
        <f>Tracking!AO33</f>
        <v>26.350890718708683</v>
      </c>
      <c r="E125" s="104">
        <f>Tracking!AT33</f>
        <v>11.026002182299248</v>
      </c>
      <c r="F125" s="104">
        <f>Tracking!AU33</f>
        <v>24.988512217173906</v>
      </c>
      <c r="G125" s="42">
        <f>G119</f>
        <v>3.6371528972</v>
      </c>
      <c r="H125" s="104">
        <f>H119</f>
        <v>8.9167605810000001</v>
      </c>
      <c r="I125" s="38">
        <f>Tracking!AI33</f>
        <v>9.7433895652173899</v>
      </c>
      <c r="J125" s="42">
        <f>Tracking!AW33</f>
        <v>9.7310071920289865</v>
      </c>
      <c r="K125" s="40"/>
      <c r="L125" s="41"/>
      <c r="M125" s="142">
        <v>27.955872173913043</v>
      </c>
      <c r="N125" s="142">
        <v>17.955872173913043</v>
      </c>
      <c r="O125" s="142">
        <v>10.001564347826088</v>
      </c>
      <c r="P125" s="142">
        <v>2.1692204347826087</v>
      </c>
      <c r="Q125" s="142">
        <v>3.4042791304347837</v>
      </c>
      <c r="R125" s="142">
        <v>1.3170869565217389</v>
      </c>
      <c r="S125" s="142">
        <v>0.20513956521739135</v>
      </c>
      <c r="T125" s="142">
        <v>0.79439478260869567</v>
      </c>
      <c r="U125" s="142">
        <v>6.418913043478261E-2</v>
      </c>
      <c r="V125" s="142">
        <v>10</v>
      </c>
      <c r="W125" s="38">
        <f>Tracking!AH33</f>
        <v>22.679809583333334</v>
      </c>
      <c r="X125" s="42">
        <f>Tracking!AV33</f>
        <v>25.199826433333332</v>
      </c>
      <c r="Y125" s="40"/>
      <c r="Z125" s="41"/>
      <c r="AA125" s="108">
        <v>102.72229666666665</v>
      </c>
      <c r="AB125" s="108">
        <v>92.722296666666679</v>
      </c>
      <c r="AC125" s="108">
        <v>77.842231666666663</v>
      </c>
      <c r="AD125" s="108">
        <v>2.2409041666666671</v>
      </c>
      <c r="AE125" s="108">
        <v>8.1698920833333339</v>
      </c>
      <c r="AF125" s="108">
        <v>2.4250000000000003</v>
      </c>
      <c r="AG125" s="108">
        <v>0.73049041666666648</v>
      </c>
      <c r="AH125" s="108">
        <v>1.3043549999999999</v>
      </c>
      <c r="AI125" s="108">
        <v>9.4204166666666655E-3</v>
      </c>
      <c r="AJ125" s="110">
        <v>10</v>
      </c>
      <c r="AK125" s="38">
        <f t="shared" si="989"/>
        <v>9.7433895652173899</v>
      </c>
      <c r="AL125" s="121">
        <f t="shared" si="980"/>
        <v>1</v>
      </c>
      <c r="AM125" s="121">
        <f t="shared" si="981"/>
        <v>0.35776255827779269</v>
      </c>
      <c r="AN125" s="121">
        <f t="shared" si="982"/>
        <v>7.759444675122E-2</v>
      </c>
      <c r="AO125" s="121">
        <f t="shared" si="983"/>
        <v>0.12177331149809301</v>
      </c>
      <c r="AP125" s="121">
        <f t="shared" si="984"/>
        <v>4.711306978112368E-2</v>
      </c>
      <c r="AQ125" s="121">
        <f t="shared" si="985"/>
        <v>7.3379776506782308E-3</v>
      </c>
      <c r="AR125" s="121">
        <f t="shared" si="986"/>
        <v>2.8416025716056295E-2</v>
      </c>
      <c r="AS125" s="121">
        <f t="shared" si="987"/>
        <v>2.2960875638385753E-3</v>
      </c>
      <c r="AT125" s="122">
        <f t="shared" si="988"/>
        <v>0.35770660052350206</v>
      </c>
      <c r="AU125" s="38">
        <f t="shared" si="990"/>
        <v>22.679809583333334</v>
      </c>
      <c r="AV125" s="121">
        <f t="shared" si="1009"/>
        <v>1</v>
      </c>
      <c r="AW125" s="121">
        <f t="shared" si="1010"/>
        <v>0.75779294459570279</v>
      </c>
      <c r="AX125" s="121">
        <f t="shared" si="1011"/>
        <v>2.181516807337739E-2</v>
      </c>
      <c r="AY125" s="121">
        <f t="shared" si="1012"/>
        <v>7.9533775513651081E-2</v>
      </c>
      <c r="AZ125" s="121">
        <f t="shared" si="1013"/>
        <v>2.3607338218586696E-2</v>
      </c>
      <c r="BA125" s="121">
        <f t="shared" si="1014"/>
        <v>7.1113131264685823E-3</v>
      </c>
      <c r="BB125" s="121">
        <f t="shared" si="1015"/>
        <v>1.269787614107408E-2</v>
      </c>
      <c r="BC125" s="121">
        <f t="shared" si="1016"/>
        <v>9.1707613364952993E-5</v>
      </c>
      <c r="BD125" s="122">
        <f t="shared" si="1017"/>
        <v>9.734984832406883E-2</v>
      </c>
      <c r="BE125" s="38">
        <f t="shared" si="991"/>
        <v>9.7433895652173899</v>
      </c>
      <c r="BF125" s="123">
        <f t="shared" si="1018"/>
        <v>9.7433895652173899</v>
      </c>
      <c r="BG125" s="123">
        <f t="shared" si="992"/>
        <v>3.4858199771493235</v>
      </c>
      <c r="BH125" s="123">
        <f t="shared" si="993"/>
        <v>0.75603292279465339</v>
      </c>
      <c r="BI125" s="123">
        <f t="shared" si="994"/>
        <v>1.1864848125724863</v>
      </c>
      <c r="BJ125" s="123">
        <f t="shared" si="995"/>
        <v>0.45904099249075919</v>
      </c>
      <c r="BK125" s="123">
        <f t="shared" si="996"/>
        <v>7.1496774871416688E-2</v>
      </c>
      <c r="BL125" s="123">
        <f t="shared" si="997"/>
        <v>0.27686840844677191</v>
      </c>
      <c r="BM125" s="123">
        <f t="shared" si="998"/>
        <v>2.2371675610330193E-2</v>
      </c>
      <c r="BN125" s="124">
        <f t="shared" si="999"/>
        <v>3.4852747589500752</v>
      </c>
      <c r="BO125" s="38">
        <f t="shared" si="1000"/>
        <v>22.679809583333334</v>
      </c>
      <c r="BP125" s="123">
        <f t="shared" si="1019"/>
        <v>22.679809583333334</v>
      </c>
      <c r="BQ125" s="123">
        <f t="shared" si="1001"/>
        <v>17.186599687024007</v>
      </c>
      <c r="BR125" s="123">
        <f t="shared" si="1002"/>
        <v>0.49476385793261191</v>
      </c>
      <c r="BS125" s="123">
        <f t="shared" si="1003"/>
        <v>1.8038108840931859</v>
      </c>
      <c r="BT125" s="123">
        <f t="shared" si="1004"/>
        <v>0.53540993556689387</v>
      </c>
      <c r="BU125" s="123">
        <f t="shared" si="1005"/>
        <v>0.1612832275957663</v>
      </c>
      <c r="BV125" s="123">
        <f t="shared" si="1006"/>
        <v>0.28798541299231162</v>
      </c>
      <c r="BW125" s="123">
        <f t="shared" si="1007"/>
        <v>2.0799112084590892E-3</v>
      </c>
      <c r="BX125" s="124">
        <f t="shared" si="1008"/>
        <v>2.2078760229562628</v>
      </c>
      <c r="BY125" s="114">
        <v>4.117826086956522</v>
      </c>
      <c r="BZ125" s="115">
        <v>2.8056347826086956</v>
      </c>
      <c r="CA125" s="115">
        <v>4.1642039130434769</v>
      </c>
      <c r="CB125" s="115">
        <v>2.986830869565217</v>
      </c>
      <c r="CC125" s="115">
        <v>1.2524152173913046</v>
      </c>
      <c r="CD125" s="115">
        <v>0.26316608695652177</v>
      </c>
      <c r="CE125" s="115">
        <v>1.1245930434782607</v>
      </c>
      <c r="CF125" s="115">
        <v>0.13170869565217391</v>
      </c>
      <c r="CG125" s="115">
        <v>0.20513956521739135</v>
      </c>
      <c r="CH125" s="115">
        <v>1.3239913043478264</v>
      </c>
      <c r="CI125" s="115">
        <v>9.8078260869565222E-3</v>
      </c>
      <c r="CJ125" s="115">
        <v>1.2855652173913044E-2</v>
      </c>
      <c r="CK125" s="115">
        <v>5.9565217391304356E-5</v>
      </c>
      <c r="CL125" s="115">
        <v>1.0995652173913044E-3</v>
      </c>
      <c r="CM125" s="115">
        <v>1.627E-2</v>
      </c>
      <c r="CN125" s="115">
        <v>0.27016956521739127</v>
      </c>
      <c r="CO125" s="115">
        <v>6.0891304347826102E-2</v>
      </c>
      <c r="CP125" s="115">
        <v>2.4782608695652177E-4</v>
      </c>
      <c r="CQ125" s="115">
        <v>3.6521739130434779E-3</v>
      </c>
      <c r="CR125" s="115">
        <v>0.12430869565217392</v>
      </c>
      <c r="CS125" s="115">
        <v>0.1687913043478261</v>
      </c>
      <c r="CT125" s="115">
        <v>0.12842173913043481</v>
      </c>
      <c r="CU125" s="115">
        <v>0.1996</v>
      </c>
      <c r="CV125" s="115">
        <v>0.6247739130434784</v>
      </c>
      <c r="CW125" s="115">
        <v>8.2869565217391309E-3</v>
      </c>
      <c r="CX125" s="115">
        <v>2.3043478260869563E-5</v>
      </c>
      <c r="CY125" s="115">
        <v>9.3478260869565236E-5</v>
      </c>
      <c r="CZ125" s="115">
        <v>3.2826086956521744E-4</v>
      </c>
      <c r="DA125" s="115">
        <v>1.1836086956521738E-2</v>
      </c>
      <c r="DB125" s="115">
        <v>9.7869565217391309E-4</v>
      </c>
      <c r="DC125" s="115">
        <v>2.9017391304347827E-3</v>
      </c>
      <c r="DD125" s="115">
        <v>5.5826086956521745E-4</v>
      </c>
      <c r="DE125" s="115">
        <v>8.0434782608695659E-5</v>
      </c>
      <c r="DF125" s="115">
        <v>0.20400434782608695</v>
      </c>
      <c r="DG125" s="115">
        <v>6.313043478260871E-3</v>
      </c>
      <c r="DH125" s="115">
        <v>0</v>
      </c>
      <c r="DI125" s="115">
        <v>1.843869565217391E-2</v>
      </c>
      <c r="DJ125" s="115">
        <v>5.4347826086956524E-5</v>
      </c>
      <c r="DK125" s="115">
        <v>4.3347826086956515E-4</v>
      </c>
      <c r="DL125" s="115">
        <v>4.7814347826086949E-2</v>
      </c>
      <c r="DM125" s="115">
        <v>3.3927391304347826E-2</v>
      </c>
      <c r="DN125" s="115">
        <v>1.3478260869565219E-4</v>
      </c>
      <c r="DO125" s="115">
        <v>0.80908260869565207</v>
      </c>
      <c r="DP125" s="115">
        <v>0.30361565217391301</v>
      </c>
      <c r="DQ125" s="115">
        <v>8.9304347826086965E-4</v>
      </c>
      <c r="DR125" s="115">
        <v>1.4173913043478262E-4</v>
      </c>
      <c r="DS125" s="115">
        <v>2.0239130434782609E-3</v>
      </c>
      <c r="DT125" s="115">
        <v>4.2608695652173909E-5</v>
      </c>
      <c r="DU125" s="116">
        <v>157.04181739130436</v>
      </c>
      <c r="DV125" s="114">
        <v>13.521770833333335</v>
      </c>
      <c r="DW125" s="115">
        <v>11.368170833333336</v>
      </c>
      <c r="DX125" s="115">
        <v>12.655526250000001</v>
      </c>
      <c r="DY125" s="115">
        <v>11.178130416666667</v>
      </c>
      <c r="DZ125" s="115">
        <v>7.4529295833333329</v>
      </c>
      <c r="EA125" s="115">
        <v>0.26048291666666668</v>
      </c>
      <c r="EB125" s="115">
        <v>2.4903074999999997</v>
      </c>
      <c r="EC125" s="115">
        <v>0.24249999999999997</v>
      </c>
      <c r="ED125" s="115">
        <v>0.73049041666666648</v>
      </c>
      <c r="EE125" s="115">
        <v>2.1739249999999997</v>
      </c>
      <c r="EF125" s="115">
        <v>1.4187499999999999E-3</v>
      </c>
      <c r="EG125" s="115">
        <v>5.3419583333333326E-2</v>
      </c>
      <c r="EH125" s="115">
        <v>1.9041666666666667E-4</v>
      </c>
      <c r="EI125" s="115">
        <v>1.5525000000000001E-3</v>
      </c>
      <c r="EJ125" s="115">
        <v>3.7871249999999995E-2</v>
      </c>
      <c r="EK125" s="115">
        <v>0.66019583333333343</v>
      </c>
      <c r="EL125" s="115">
        <v>8.94625E-2</v>
      </c>
      <c r="EM125" s="115">
        <v>2.6666666666666668E-4</v>
      </c>
      <c r="EN125" s="115">
        <v>3.8875E-2</v>
      </c>
      <c r="EO125" s="115">
        <v>0.40574166666666667</v>
      </c>
      <c r="EP125" s="115">
        <v>0.19589999999999999</v>
      </c>
      <c r="EQ125" s="115">
        <v>0.23556249999999998</v>
      </c>
      <c r="ER125" s="115">
        <v>0.5074249999999999</v>
      </c>
      <c r="ES125" s="115">
        <v>1.3835041666666665</v>
      </c>
      <c r="ET125" s="115">
        <v>-1.9E-2</v>
      </c>
      <c r="EU125" s="115">
        <v>0</v>
      </c>
      <c r="EV125" s="115">
        <v>1.5166666666666665E-4</v>
      </c>
      <c r="EW125" s="115">
        <v>7.0041666666666657E-4</v>
      </c>
      <c r="EX125" s="115">
        <v>3.1317083333333336E-2</v>
      </c>
      <c r="EY125" s="115">
        <v>1.3245833333333332E-3</v>
      </c>
      <c r="EZ125" s="115">
        <v>6.483333333333334E-3</v>
      </c>
      <c r="FA125" s="115">
        <v>1.7275000000000001E-3</v>
      </c>
      <c r="FB125" s="115">
        <v>1.1666666666666665E-4</v>
      </c>
      <c r="FC125" s="115">
        <v>0.20192499999999999</v>
      </c>
      <c r="FD125" s="115">
        <v>2.7937500000000004E-2</v>
      </c>
      <c r="FE125" s="115">
        <v>0</v>
      </c>
      <c r="FF125" s="115">
        <v>3.3736249999999995E-2</v>
      </c>
      <c r="FG125" s="115">
        <v>1.1000000000000002E-4</v>
      </c>
      <c r="FH125" s="115">
        <v>1.0958333333333334E-3</v>
      </c>
      <c r="FI125" s="115">
        <v>0.18841166666666664</v>
      </c>
      <c r="FJ125" s="115">
        <v>4.4177916666666671E-2</v>
      </c>
      <c r="FK125" s="115">
        <v>3.6791666666666673E-4</v>
      </c>
      <c r="FL125" s="115">
        <v>4.9544333333333332</v>
      </c>
      <c r="FM125" s="115">
        <v>1.8067708333333332</v>
      </c>
      <c r="FN125" s="115">
        <v>2.7458333333333341E-3</v>
      </c>
      <c r="FO125" s="115">
        <v>2.5916666666666661E-4</v>
      </c>
      <c r="FP125" s="115">
        <v>4.2179166666666667E-3</v>
      </c>
      <c r="FQ125" s="115">
        <v>7.1666666666666669E-5</v>
      </c>
      <c r="FR125" s="116">
        <v>42.557735416666667</v>
      </c>
    </row>
    <row r="126" spans="1:174" x14ac:dyDescent="0.2">
      <c r="A126" s="2" t="s">
        <v>2</v>
      </c>
      <c r="B126" s="21">
        <v>2011</v>
      </c>
      <c r="C126" s="38">
        <f>C119</f>
        <v>12.278002909732333</v>
      </c>
      <c r="D126" s="104">
        <f>Tracking!AO34</f>
        <v>26.028036456899262</v>
      </c>
      <c r="E126" s="104">
        <f>Tracking!AT34</f>
        <v>10.817335394393734</v>
      </c>
      <c r="F126" s="104">
        <f>Tracking!AU34</f>
        <v>24.438594871775354</v>
      </c>
      <c r="G126" s="42">
        <f>G119</f>
        <v>3.6371528972</v>
      </c>
      <c r="H126" s="104">
        <f>H119</f>
        <v>8.9167605810000001</v>
      </c>
      <c r="I126" s="38">
        <f>Tracking!AI34</f>
        <v>8.7500239130434796</v>
      </c>
      <c r="J126" s="42">
        <f>Tracking!AW34</f>
        <v>9.3667232789855071</v>
      </c>
      <c r="K126" s="40"/>
      <c r="L126" s="41"/>
      <c r="M126" s="142">
        <v>24.621935652173914</v>
      </c>
      <c r="N126" s="142">
        <v>14.621935652173912</v>
      </c>
      <c r="O126" s="142">
        <v>7.777418260869565</v>
      </c>
      <c r="P126" s="142">
        <v>1.5901313043478258</v>
      </c>
      <c r="Q126" s="142">
        <v>2.8768952173913043</v>
      </c>
      <c r="R126" s="142">
        <v>1.0764347826086953</v>
      </c>
      <c r="S126" s="142">
        <v>0.10474565217391305</v>
      </c>
      <c r="T126" s="142">
        <v>0.85102173913043455</v>
      </c>
      <c r="U126" s="142">
        <v>0.34528956521739135</v>
      </c>
      <c r="V126" s="142">
        <v>10</v>
      </c>
      <c r="W126" s="38">
        <f>Tracking!AH34</f>
        <v>23.752517916666672</v>
      </c>
      <c r="X126" s="42">
        <f>Tracking!AV34</f>
        <v>24.1678876</v>
      </c>
      <c r="Y126" s="40"/>
      <c r="Z126" s="41"/>
      <c r="AA126" s="108">
        <v>115.27319666666666</v>
      </c>
      <c r="AB126" s="108">
        <v>105.27319666666666</v>
      </c>
      <c r="AC126" s="108">
        <v>88.649285833333309</v>
      </c>
      <c r="AD126" s="108">
        <v>3.1409816666666672</v>
      </c>
      <c r="AE126" s="108">
        <v>8.2431762499999994</v>
      </c>
      <c r="AF126" s="108">
        <v>2.8790416666666663</v>
      </c>
      <c r="AG126" s="108">
        <v>0.3625154166666667</v>
      </c>
      <c r="AH126" s="108">
        <v>1.7492929166666669</v>
      </c>
      <c r="AI126" s="108">
        <v>0.24890291666666667</v>
      </c>
      <c r="AJ126" s="110">
        <v>10</v>
      </c>
      <c r="AK126" s="38">
        <f t="shared" si="989"/>
        <v>8.7500239130434796</v>
      </c>
      <c r="AL126" s="121">
        <f t="shared" si="980"/>
        <v>1</v>
      </c>
      <c r="AM126" s="121">
        <f t="shared" si="981"/>
        <v>0.3158735515655075</v>
      </c>
      <c r="AN126" s="121">
        <f t="shared" si="982"/>
        <v>6.4581896679899345E-2</v>
      </c>
      <c r="AO126" s="121">
        <f t="shared" si="983"/>
        <v>0.11684277215375219</v>
      </c>
      <c r="AP126" s="121">
        <f t="shared" si="984"/>
        <v>4.3718527975019503E-2</v>
      </c>
      <c r="AQ126" s="121">
        <f t="shared" si="985"/>
        <v>4.2541599350116432E-3</v>
      </c>
      <c r="AR126" s="121">
        <f t="shared" si="986"/>
        <v>3.4563559549198007E-2</v>
      </c>
      <c r="AS126" s="121">
        <f t="shared" si="987"/>
        <v>1.4023656388968962E-2</v>
      </c>
      <c r="AT126" s="122">
        <f t="shared" si="988"/>
        <v>0.40614191106933067</v>
      </c>
      <c r="AU126" s="38">
        <f t="shared" si="990"/>
        <v>23.752517916666672</v>
      </c>
      <c r="AV126" s="121">
        <f t="shared" si="1009"/>
        <v>1</v>
      </c>
      <c r="AW126" s="121">
        <f t="shared" si="1010"/>
        <v>0.76903641433384362</v>
      </c>
      <c r="AX126" s="121">
        <f t="shared" si="1011"/>
        <v>2.7248152714541132E-2</v>
      </c>
      <c r="AY126" s="121">
        <f t="shared" si="1012"/>
        <v>7.1509912871043538E-2</v>
      </c>
      <c r="AZ126" s="121">
        <f t="shared" si="1013"/>
        <v>2.4975811809851485E-2</v>
      </c>
      <c r="BA126" s="121">
        <f t="shared" si="1014"/>
        <v>3.1448370232582839E-3</v>
      </c>
      <c r="BB126" s="121">
        <f t="shared" si="1015"/>
        <v>1.5175192215108465E-2</v>
      </c>
      <c r="BC126" s="121">
        <f t="shared" si="1016"/>
        <v>2.1592436391472212E-3</v>
      </c>
      <c r="BD126" s="122">
        <f t="shared" si="1017"/>
        <v>8.6750435393206038E-2</v>
      </c>
      <c r="BE126" s="38">
        <f t="shared" si="991"/>
        <v>8.7500239130434796</v>
      </c>
      <c r="BF126" s="123">
        <f t="shared" si="1018"/>
        <v>8.7500239130434796</v>
      </c>
      <c r="BG126" s="123">
        <f t="shared" si="992"/>
        <v>2.7639011296961633</v>
      </c>
      <c r="BH126" s="123">
        <f t="shared" si="993"/>
        <v>0.56509314029882252</v>
      </c>
      <c r="BI126" s="123">
        <f t="shared" si="994"/>
        <v>1.0223770504116225</v>
      </c>
      <c r="BJ126" s="123">
        <f t="shared" si="995"/>
        <v>0.38253816522448097</v>
      </c>
      <c r="BK126" s="123">
        <f t="shared" si="996"/>
        <v>3.722400116126337E-2</v>
      </c>
      <c r="BL126" s="123">
        <f t="shared" si="997"/>
        <v>0.3024319725753849</v>
      </c>
      <c r="BM126" s="123">
        <f t="shared" si="998"/>
        <v>0.12270732875178339</v>
      </c>
      <c r="BN126" s="124">
        <f t="shared" si="999"/>
        <v>3.5537514339458216</v>
      </c>
      <c r="BO126" s="38">
        <f t="shared" si="1000"/>
        <v>23.752517916666672</v>
      </c>
      <c r="BP126" s="123">
        <f t="shared" si="1019"/>
        <v>23.752517916666672</v>
      </c>
      <c r="BQ126" s="123">
        <f t="shared" si="1001"/>
        <v>18.266551210033715</v>
      </c>
      <c r="BR126" s="123">
        <f t="shared" si="1002"/>
        <v>0.64721223554820784</v>
      </c>
      <c r="BS126" s="123">
        <f t="shared" si="1003"/>
        <v>1.6985404866887344</v>
      </c>
      <c r="BT126" s="123">
        <f t="shared" si="1004"/>
        <v>0.59323841749679251</v>
      </c>
      <c r="BU126" s="123">
        <f t="shared" si="1005"/>
        <v>7.4697797739939079E-2</v>
      </c>
      <c r="BV126" s="123">
        <f t="shared" si="1006"/>
        <v>0.3604490249782244</v>
      </c>
      <c r="BW126" s="123">
        <f t="shared" si="1007"/>
        <v>5.1287473225292916E-2</v>
      </c>
      <c r="BX126" s="124">
        <f t="shared" si="1008"/>
        <v>2.0605412709557611</v>
      </c>
      <c r="BY126" s="114">
        <v>3.7981000000000007</v>
      </c>
      <c r="BZ126" s="115">
        <v>2.4203652173913044</v>
      </c>
      <c r="CA126" s="115">
        <v>3.723193181818182</v>
      </c>
      <c r="CB126" s="115">
        <v>2.4598552173913046</v>
      </c>
      <c r="CC126" s="115">
        <v>1.0258404347826087</v>
      </c>
      <c r="CD126" s="115">
        <v>0.20066304347826086</v>
      </c>
      <c r="CE126" s="115">
        <v>0.96192782608695671</v>
      </c>
      <c r="CF126" s="115">
        <v>0.10764347826086959</v>
      </c>
      <c r="CG126" s="115">
        <v>0.10474565217391305</v>
      </c>
      <c r="CH126" s="115">
        <v>1.4183695652173913</v>
      </c>
      <c r="CI126" s="115">
        <v>5.9035217391304344E-2</v>
      </c>
      <c r="CJ126" s="115">
        <v>9.8486956521739132E-3</v>
      </c>
      <c r="CK126" s="115">
        <v>9.4782608695652179E-5</v>
      </c>
      <c r="CL126" s="115">
        <v>8.7652173913043481E-4</v>
      </c>
      <c r="CM126" s="115">
        <v>1.0394347826086957E-2</v>
      </c>
      <c r="CN126" s="115">
        <v>0.20878260869565218</v>
      </c>
      <c r="CO126" s="115">
        <v>5.8786956521739146E-2</v>
      </c>
      <c r="CP126" s="115">
        <v>1.1391304347826087E-3</v>
      </c>
      <c r="CQ126" s="115">
        <v>-4.4000000000000003E-3</v>
      </c>
      <c r="CR126" s="115">
        <v>9.5713043478260873E-2</v>
      </c>
      <c r="CS126" s="115">
        <v>0.1592695652173913</v>
      </c>
      <c r="CT126" s="115">
        <v>0.12275652173913043</v>
      </c>
      <c r="CU126" s="115">
        <v>0.16106521739130433</v>
      </c>
      <c r="CV126" s="115">
        <v>0.53440434782608714</v>
      </c>
      <c r="CW126" s="115">
        <v>3.4804347826086955E-2</v>
      </c>
      <c r="CX126" s="115">
        <v>1.2700000000000001E-3</v>
      </c>
      <c r="CY126" s="115">
        <v>6.7826086956521733E-5</v>
      </c>
      <c r="CZ126" s="115">
        <v>1.1565217391304352E-4</v>
      </c>
      <c r="DA126" s="115">
        <v>8.169565217391303E-3</v>
      </c>
      <c r="DB126" s="115">
        <v>6.9739130434782613E-4</v>
      </c>
      <c r="DC126" s="115">
        <v>5.0469565217391302E-3</v>
      </c>
      <c r="DD126" s="115">
        <v>3.5739130434782616E-4</v>
      </c>
      <c r="DE126" s="115">
        <v>5.9565217391304343E-5</v>
      </c>
      <c r="DF126" s="115">
        <v>0.15555217391304349</v>
      </c>
      <c r="DG126" s="115">
        <v>2.352173913043478E-3</v>
      </c>
      <c r="DH126" s="115">
        <v>4.0086956521739132E-4</v>
      </c>
      <c r="DI126" s="115">
        <v>1.4563043478260871E-2</v>
      </c>
      <c r="DJ126" s="115">
        <v>7.9565217391304354E-5</v>
      </c>
      <c r="DK126" s="115">
        <v>2.1391304347826088E-4</v>
      </c>
      <c r="DL126" s="115">
        <v>1.8146086956521739E-2</v>
      </c>
      <c r="DM126" s="115">
        <v>1.8100869565217392E-2</v>
      </c>
      <c r="DN126" s="115">
        <v>1.052173913043478E-4</v>
      </c>
      <c r="DO126" s="115">
        <v>0.6598173913043478</v>
      </c>
      <c r="DP126" s="115">
        <v>0.24868869565217394</v>
      </c>
      <c r="DQ126" s="115">
        <v>6.0913043478260872E-4</v>
      </c>
      <c r="DR126" s="115">
        <v>1.0478260869565216E-4</v>
      </c>
      <c r="DS126" s="115">
        <v>1.4917391304347823E-3</v>
      </c>
      <c r="DT126" s="115">
        <v>-1.3608695652173917E-4</v>
      </c>
      <c r="DU126" s="116">
        <v>167.95873652173913</v>
      </c>
      <c r="DV126" s="114">
        <v>16.214229166666666</v>
      </c>
      <c r="DW126" s="115">
        <v>13.605482608695651</v>
      </c>
      <c r="DX126" s="115">
        <v>14.761810434782614</v>
      </c>
      <c r="DY126" s="115">
        <v>11.797006666666666</v>
      </c>
      <c r="DZ126" s="115">
        <v>8.2396616666666684</v>
      </c>
      <c r="EA126" s="115">
        <v>0.35941041666666668</v>
      </c>
      <c r="EB126" s="115">
        <v>2.5099950000000004</v>
      </c>
      <c r="EC126" s="115">
        <v>0.28790416666666663</v>
      </c>
      <c r="ED126" s="115">
        <v>0.3625154166666667</v>
      </c>
      <c r="EE126" s="115">
        <v>2.9154883333333337</v>
      </c>
      <c r="EF126" s="115">
        <v>3.7520416666666667E-2</v>
      </c>
      <c r="EG126" s="115">
        <v>3.8144347826086951E-2</v>
      </c>
      <c r="EH126" s="115">
        <v>2.2260869565217392E-4</v>
      </c>
      <c r="EI126" s="115">
        <v>1.8395652173913044E-3</v>
      </c>
      <c r="EJ126" s="115">
        <v>2.759E-2</v>
      </c>
      <c r="EK126" s="115">
        <v>0.66048749999999989</v>
      </c>
      <c r="EL126" s="115">
        <v>0.1007</v>
      </c>
      <c r="EM126" s="115">
        <v>9.7500000000000006E-4</v>
      </c>
      <c r="EN126" s="115">
        <v>8.2791666666666673E-3</v>
      </c>
      <c r="EO126" s="115">
        <v>0.40440416666666668</v>
      </c>
      <c r="EP126" s="115">
        <v>0.22912916666666669</v>
      </c>
      <c r="EQ126" s="115">
        <v>0.27837083333333346</v>
      </c>
      <c r="ER126" s="115">
        <v>0.47425833333333328</v>
      </c>
      <c r="ES126" s="115">
        <v>1.3944416666666664</v>
      </c>
      <c r="ET126" s="115">
        <v>1.8866666666666664E-2</v>
      </c>
      <c r="EU126" s="115">
        <v>6.2086956521739125E-4</v>
      </c>
      <c r="EV126" s="115">
        <v>1.7347826086956523E-4</v>
      </c>
      <c r="EW126" s="115">
        <v>6.0826086956521747E-4</v>
      </c>
      <c r="EX126" s="115">
        <v>2.9374782608695651E-2</v>
      </c>
      <c r="EY126" s="115">
        <v>1.5965217391304342E-3</v>
      </c>
      <c r="EZ126" s="115">
        <v>8.9726086956521747E-3</v>
      </c>
      <c r="FA126" s="115">
        <v>1.5930434782608699E-3</v>
      </c>
      <c r="FB126" s="115">
        <v>1.582608695652174E-4</v>
      </c>
      <c r="FC126" s="115">
        <v>0.27861249999999999</v>
      </c>
      <c r="FD126" s="115">
        <v>8.6583333333333339E-3</v>
      </c>
      <c r="FE126" s="115">
        <v>4.7386956521739123E-3</v>
      </c>
      <c r="FF126" s="115">
        <v>3.5257826086956524E-2</v>
      </c>
      <c r="FG126" s="115">
        <v>1.1304347826086956E-5</v>
      </c>
      <c r="FH126" s="115">
        <v>1.1630434782608696E-3</v>
      </c>
      <c r="FI126" s="115">
        <v>6.5284782608695649E-2</v>
      </c>
      <c r="FJ126" s="115">
        <v>2.4201304347826091E-2</v>
      </c>
      <c r="FK126" s="115">
        <v>4.48695652173913E-4</v>
      </c>
      <c r="FL126" s="115">
        <v>5.862683333333333</v>
      </c>
      <c r="FM126" s="115">
        <v>2.0251456521739128</v>
      </c>
      <c r="FN126" s="115">
        <v>2.4365217391304345E-3</v>
      </c>
      <c r="FO126" s="115">
        <v>3.2260869565217399E-4</v>
      </c>
      <c r="FP126" s="115">
        <v>5.2173913043478274E-3</v>
      </c>
      <c r="FQ126" s="115">
        <v>3.2521739130434791E-4</v>
      </c>
      <c r="FR126" s="116">
        <v>38.597180000000002</v>
      </c>
    </row>
    <row r="127" spans="1:174" x14ac:dyDescent="0.2">
      <c r="A127" s="2" t="s">
        <v>2</v>
      </c>
      <c r="B127" s="21">
        <v>2012</v>
      </c>
      <c r="C127" s="38">
        <f>C119</f>
        <v>12.278002909732333</v>
      </c>
      <c r="D127" s="104">
        <f>Tracking!AO35</f>
        <v>25.70518219508984</v>
      </c>
      <c r="E127" s="104">
        <f>Tracking!AT35</f>
        <v>10.608668606488219</v>
      </c>
      <c r="F127" s="104">
        <f>Tracking!AU35</f>
        <v>23.888677526376803</v>
      </c>
      <c r="G127" s="42">
        <f>G119</f>
        <v>3.6371528972</v>
      </c>
      <c r="H127" s="104">
        <f>H119</f>
        <v>8.9167605810000001</v>
      </c>
      <c r="I127" s="38">
        <f>Tracking!AI35</f>
        <v>9.5936413043478268</v>
      </c>
      <c r="J127" s="42">
        <f>Tracking!AW35</f>
        <v>9.2450040398550719</v>
      </c>
      <c r="K127" s="40"/>
      <c r="L127" s="41"/>
      <c r="M127" s="142">
        <v>26.53283913043478</v>
      </c>
      <c r="N127" s="142">
        <v>16.53283913043478</v>
      </c>
      <c r="O127" s="142">
        <v>9.3726773913043466</v>
      </c>
      <c r="P127" s="142">
        <v>1.9137130434782612</v>
      </c>
      <c r="Q127" s="142">
        <v>2.7926678260869564</v>
      </c>
      <c r="R127" s="142">
        <v>1.225086956521739</v>
      </c>
      <c r="S127" s="142">
        <v>0.18340782608695655</v>
      </c>
      <c r="T127" s="142">
        <v>0.96764869565217393</v>
      </c>
      <c r="U127" s="142">
        <v>7.7636086956521744E-2</v>
      </c>
      <c r="V127" s="142">
        <v>10</v>
      </c>
      <c r="W127" s="38">
        <f>Tracking!AH35</f>
        <v>20.878775833333332</v>
      </c>
      <c r="X127" s="42">
        <f>Tracking!AV35</f>
        <v>22.71384732666667</v>
      </c>
      <c r="Y127" s="40"/>
      <c r="Z127" s="41"/>
      <c r="AA127" s="108">
        <v>82.510175833333349</v>
      </c>
      <c r="AB127" s="108">
        <v>72.510175833333349</v>
      </c>
      <c r="AC127" s="108">
        <v>57.924070833333339</v>
      </c>
      <c r="AD127" s="108">
        <v>2.57579</v>
      </c>
      <c r="AE127" s="108">
        <v>7.0945062499999993</v>
      </c>
      <c r="AF127" s="108">
        <v>2.3102500000000004</v>
      </c>
      <c r="AG127" s="108">
        <v>0.4910108333333334</v>
      </c>
      <c r="AH127" s="108">
        <v>1.9000575000000002</v>
      </c>
      <c r="AI127" s="108">
        <v>0.21449166666666672</v>
      </c>
      <c r="AJ127" s="110">
        <v>10</v>
      </c>
      <c r="AK127" s="38">
        <f t="shared" si="989"/>
        <v>9.5936413043478268</v>
      </c>
      <c r="AL127" s="121">
        <f t="shared" si="980"/>
        <v>1</v>
      </c>
      <c r="AM127" s="121">
        <f t="shared" si="981"/>
        <v>0.35324818973305105</v>
      </c>
      <c r="AN127" s="121">
        <f t="shared" si="982"/>
        <v>7.2126206851460387E-2</v>
      </c>
      <c r="AO127" s="121">
        <f t="shared" si="983"/>
        <v>0.10525326039773845</v>
      </c>
      <c r="AP127" s="121">
        <f t="shared" si="984"/>
        <v>4.6172478960854579E-2</v>
      </c>
      <c r="AQ127" s="121">
        <f t="shared" si="985"/>
        <v>6.9124840046452703E-3</v>
      </c>
      <c r="AR127" s="121">
        <f t="shared" si="986"/>
        <v>3.6469851224561263E-2</v>
      </c>
      <c r="AS127" s="121">
        <f t="shared" si="987"/>
        <v>2.9260376763626636E-3</v>
      </c>
      <c r="AT127" s="122">
        <f t="shared" si="988"/>
        <v>0.37689144199157304</v>
      </c>
      <c r="AU127" s="38">
        <f t="shared" si="990"/>
        <v>20.878775833333332</v>
      </c>
      <c r="AV127" s="121">
        <f t="shared" si="1009"/>
        <v>1</v>
      </c>
      <c r="AW127" s="121">
        <f t="shared" si="1010"/>
        <v>0.7020233595227966</v>
      </c>
      <c r="AX127" s="121">
        <f t="shared" si="1011"/>
        <v>3.1217846453302608E-2</v>
      </c>
      <c r="AY127" s="121">
        <f t="shared" si="1012"/>
        <v>8.5983409662470797E-2</v>
      </c>
      <c r="AZ127" s="121">
        <f t="shared" si="1013"/>
        <v>2.7999576739075143E-2</v>
      </c>
      <c r="BA127" s="121">
        <f t="shared" si="1014"/>
        <v>5.950912458666335E-3</v>
      </c>
      <c r="BB127" s="121">
        <f t="shared" si="1015"/>
        <v>2.3028159627704908E-2</v>
      </c>
      <c r="BC127" s="121">
        <f t="shared" si="1016"/>
        <v>2.5995783489775825E-3</v>
      </c>
      <c r="BD127" s="122">
        <f t="shared" si="1017"/>
        <v>0.12119717233665248</v>
      </c>
      <c r="BE127" s="38">
        <f t="shared" si="991"/>
        <v>9.5936413043478268</v>
      </c>
      <c r="BF127" s="123">
        <f t="shared" si="1018"/>
        <v>9.5936413043478268</v>
      </c>
      <c r="BG127" s="123">
        <f t="shared" si="992"/>
        <v>3.3889364237090964</v>
      </c>
      <c r="BH127" s="123">
        <f t="shared" si="993"/>
        <v>0.69195295717610561</v>
      </c>
      <c r="BI127" s="123">
        <f t="shared" si="994"/>
        <v>1.009762026369021</v>
      </c>
      <c r="BJ127" s="123">
        <f t="shared" si="995"/>
        <v>0.44296220128298552</v>
      </c>
      <c r="BK127" s="123">
        <f t="shared" si="996"/>
        <v>6.6315892062608545E-2</v>
      </c>
      <c r="BL127" s="123">
        <f t="shared" si="997"/>
        <v>0.34987867107137111</v>
      </c>
      <c r="BM127" s="123">
        <f t="shared" si="998"/>
        <v>2.807135591003079E-2</v>
      </c>
      <c r="BN127" s="124">
        <f t="shared" si="999"/>
        <v>3.6157613051455679</v>
      </c>
      <c r="BO127" s="38">
        <f t="shared" si="1000"/>
        <v>20.878775833333332</v>
      </c>
      <c r="BP127" s="123">
        <f t="shared" si="1019"/>
        <v>20.878775833333332</v>
      </c>
      <c r="BQ127" s="123">
        <f t="shared" si="1001"/>
        <v>14.657388353240043</v>
      </c>
      <c r="BR127" s="123">
        <f t="shared" si="1002"/>
        <v>0.65179041809792515</v>
      </c>
      <c r="BS127" s="123">
        <f t="shared" si="1003"/>
        <v>1.7952283357283949</v>
      </c>
      <c r="BT127" s="123">
        <f t="shared" si="1004"/>
        <v>0.58459688616336425</v>
      </c>
      <c r="BU127" s="123">
        <f t="shared" si="1005"/>
        <v>0.12424776722828491</v>
      </c>
      <c r="BV127" s="123">
        <f t="shared" si="1006"/>
        <v>0.48079978272106755</v>
      </c>
      <c r="BW127" s="123">
        <f t="shared" si="1007"/>
        <v>5.4276013609489714E-2</v>
      </c>
      <c r="BX127" s="124">
        <f t="shared" si="1008"/>
        <v>2.5304485928508349</v>
      </c>
      <c r="BY127" s="114">
        <v>4.2685173913043482</v>
      </c>
      <c r="BZ127" s="115">
        <v>2.6557695652173909</v>
      </c>
      <c r="CA127" s="115">
        <v>4.1766500000000013</v>
      </c>
      <c r="CB127" s="115">
        <v>2.6637913043478259</v>
      </c>
      <c r="CC127" s="115">
        <v>1.1808908695652176</v>
      </c>
      <c r="CD127" s="115">
        <v>0.22902043478260867</v>
      </c>
      <c r="CE127" s="115">
        <v>0.93571043478260862</v>
      </c>
      <c r="CF127" s="115">
        <v>0.12250869565217391</v>
      </c>
      <c r="CG127" s="115">
        <v>0.18340782608695655</v>
      </c>
      <c r="CH127" s="115">
        <v>1.6127478260869565</v>
      </c>
      <c r="CI127" s="115">
        <v>1.2253913043478259E-2</v>
      </c>
      <c r="CJ127" s="115">
        <v>1.696782608695652E-2</v>
      </c>
      <c r="CK127" s="115">
        <v>9.0434782608695644E-5</v>
      </c>
      <c r="CL127" s="115">
        <v>1.0030434782608698E-3</v>
      </c>
      <c r="CM127" s="115">
        <v>1.6114782608695651E-2</v>
      </c>
      <c r="CN127" s="115">
        <v>0.24289130434782605</v>
      </c>
      <c r="CO127" s="115">
        <v>5.4743478260869553E-2</v>
      </c>
      <c r="CP127" s="115">
        <v>1.434782608695652E-4</v>
      </c>
      <c r="CQ127" s="115">
        <v>-7.23913043478261E-3</v>
      </c>
      <c r="CR127" s="115">
        <v>8.9421739130434788E-2</v>
      </c>
      <c r="CS127" s="115">
        <v>0.14548695652173912</v>
      </c>
      <c r="CT127" s="115">
        <v>0.11689999999999998</v>
      </c>
      <c r="CU127" s="115">
        <v>0.17526956521739132</v>
      </c>
      <c r="CV127" s="115">
        <v>0.51983913043478258</v>
      </c>
      <c r="CW127" s="115">
        <v>8.1434782608695647E-3</v>
      </c>
      <c r="CX127" s="115">
        <v>1.2695652173913042E-4</v>
      </c>
      <c r="CY127" s="115">
        <v>9.9130434782608687E-5</v>
      </c>
      <c r="CZ127" s="115">
        <v>1.5673913043478262E-3</v>
      </c>
      <c r="DA127" s="115">
        <v>1.4176956521739132E-2</v>
      </c>
      <c r="DB127" s="115">
        <v>6.552173913043478E-4</v>
      </c>
      <c r="DC127" s="115">
        <v>4.9247826086956529E-3</v>
      </c>
      <c r="DD127" s="115">
        <v>6.6695652173913054E-4</v>
      </c>
      <c r="DE127" s="115">
        <v>8.3913043478260876E-5</v>
      </c>
      <c r="DF127" s="115">
        <v>0.17753478260869562</v>
      </c>
      <c r="DG127" s="115">
        <v>8.4521739130434797E-3</v>
      </c>
      <c r="DH127" s="115">
        <v>7.2000000000000005E-4</v>
      </c>
      <c r="DI127" s="115">
        <v>1.8996086956521739E-2</v>
      </c>
      <c r="DJ127" s="115">
        <v>1.695652173913044E-5</v>
      </c>
      <c r="DK127" s="115">
        <v>1.9956521739130436E-4</v>
      </c>
      <c r="DL127" s="115">
        <v>3.3455652173913039E-2</v>
      </c>
      <c r="DM127" s="115">
        <v>7.0495652173913062E-3</v>
      </c>
      <c r="DN127" s="115">
        <v>1.0217391304347825E-4</v>
      </c>
      <c r="DO127" s="115">
        <v>0.78443478260869559</v>
      </c>
      <c r="DP127" s="115">
        <v>0.28627652173913043</v>
      </c>
      <c r="DQ127" s="115">
        <v>1.1330434782608695E-3</v>
      </c>
      <c r="DR127" s="115">
        <v>1.0739130434782605E-4</v>
      </c>
      <c r="DS127" s="115">
        <v>3.3191304347826084E-3</v>
      </c>
      <c r="DT127" s="115">
        <v>-2.9130434782608744E-5</v>
      </c>
      <c r="DU127" s="116">
        <v>152.50126391304343</v>
      </c>
      <c r="DV127" s="114">
        <v>13.235974999999998</v>
      </c>
      <c r="DW127" s="115">
        <v>10.069212499999999</v>
      </c>
      <c r="DX127" s="115">
        <v>11.691917916666668</v>
      </c>
      <c r="DY127" s="115">
        <v>8.9562512499999993</v>
      </c>
      <c r="DZ127" s="115">
        <v>5.7238449999999998</v>
      </c>
      <c r="EA127" s="115">
        <v>0.27250125000000003</v>
      </c>
      <c r="EB127" s="115">
        <v>2.2064850000000003</v>
      </c>
      <c r="EC127" s="115">
        <v>0.23102500000000001</v>
      </c>
      <c r="ED127" s="115">
        <v>0.4910108333333334</v>
      </c>
      <c r="EE127" s="115">
        <v>3.1667624999999995</v>
      </c>
      <c r="EF127" s="115">
        <v>3.1385833333333328E-2</v>
      </c>
      <c r="EG127" s="115">
        <v>4.6881250000000013E-2</v>
      </c>
      <c r="EH127" s="115">
        <v>1.8999999999999998E-4</v>
      </c>
      <c r="EI127" s="115">
        <v>1.6912499999999998E-3</v>
      </c>
      <c r="EJ127" s="115">
        <v>2.8229583333333336E-2</v>
      </c>
      <c r="EK127" s="115">
        <v>0.5551083333333332</v>
      </c>
      <c r="EL127" s="115">
        <v>0.11045833333333334</v>
      </c>
      <c r="EM127" s="115">
        <v>3.9583333333333332E-4</v>
      </c>
      <c r="EN127" s="115">
        <v>1.06E-2</v>
      </c>
      <c r="EO127" s="115">
        <v>0.35696666666666671</v>
      </c>
      <c r="EP127" s="115">
        <v>0.22998750000000001</v>
      </c>
      <c r="EQ127" s="115">
        <v>0.19333333333333336</v>
      </c>
      <c r="ER127" s="115">
        <v>0.43493750000000003</v>
      </c>
      <c r="ES127" s="115">
        <v>1.2258250000000002</v>
      </c>
      <c r="ET127" s="115">
        <v>1.7449999999999997E-2</v>
      </c>
      <c r="EU127" s="115">
        <v>4.6375000000000002E-4</v>
      </c>
      <c r="EV127" s="115">
        <v>1.9583333333333326E-4</v>
      </c>
      <c r="EW127" s="115">
        <v>6.8166666666666647E-4</v>
      </c>
      <c r="EX127" s="115">
        <v>3.6073750000000002E-2</v>
      </c>
      <c r="EY127" s="115">
        <v>1.3033333333333336E-3</v>
      </c>
      <c r="EZ127" s="115">
        <v>6.0008333333333328E-3</v>
      </c>
      <c r="FA127" s="115">
        <v>1.6212500000000003E-3</v>
      </c>
      <c r="FB127" s="115">
        <v>1.6333333333333334E-4</v>
      </c>
      <c r="FC127" s="115">
        <v>0.21124166666666666</v>
      </c>
      <c r="FD127" s="115">
        <v>1.5483333333333333E-2</v>
      </c>
      <c r="FE127" s="115">
        <v>3.6279166666666664E-3</v>
      </c>
      <c r="FF127" s="115">
        <v>3.6169166666666655E-2</v>
      </c>
      <c r="FG127" s="115">
        <v>3.0833333333333342E-5</v>
      </c>
      <c r="FH127" s="115">
        <v>7.4166666666666684E-4</v>
      </c>
      <c r="FI127" s="115">
        <v>9.971791666666667E-2</v>
      </c>
      <c r="FJ127" s="115">
        <v>2.5854166666666668E-2</v>
      </c>
      <c r="FK127" s="115">
        <v>4.7708333333333343E-4</v>
      </c>
      <c r="FL127" s="115">
        <v>3.8492541666666669</v>
      </c>
      <c r="FM127" s="115">
        <v>1.3875987499999998</v>
      </c>
      <c r="FN127" s="115">
        <v>3.2270833333333335E-3</v>
      </c>
      <c r="FO127" s="115">
        <v>2.2833333333333334E-4</v>
      </c>
      <c r="FP127" s="115">
        <v>4.2041666666666668E-3</v>
      </c>
      <c r="FQ127" s="115">
        <v>2.1916666666666664E-4</v>
      </c>
      <c r="FR127" s="116">
        <v>49.581442916666667</v>
      </c>
    </row>
    <row r="128" spans="1:174" x14ac:dyDescent="0.2">
      <c r="A128" s="2" t="s">
        <v>2</v>
      </c>
      <c r="B128" s="21">
        <v>2013</v>
      </c>
      <c r="C128" s="38">
        <f>C119</f>
        <v>12.278002909732333</v>
      </c>
      <c r="D128" s="104">
        <f>Tracking!AO36</f>
        <v>25.382327933280418</v>
      </c>
      <c r="E128" s="104">
        <f>Tracking!AT36</f>
        <v>10.400001818582705</v>
      </c>
      <c r="F128" s="104">
        <f>Tracking!AU36</f>
        <v>23.338760180978252</v>
      </c>
      <c r="G128" s="42">
        <f>G119</f>
        <v>3.6371528972</v>
      </c>
      <c r="H128" s="104">
        <f>H119</f>
        <v>8.9167605810000001</v>
      </c>
      <c r="I128" s="38">
        <f>Tracking!AI36</f>
        <v>8.3429178260869552</v>
      </c>
      <c r="J128" s="42">
        <f>Tracking!AW36</f>
        <v>9.0264653550724638</v>
      </c>
      <c r="K128" s="40"/>
      <c r="L128" s="41"/>
      <c r="M128" s="142">
        <v>23.751648260869562</v>
      </c>
      <c r="N128" s="142">
        <v>13.751648260869565</v>
      </c>
      <c r="O128" s="142">
        <v>8.0717682608695664</v>
      </c>
      <c r="P128" s="142">
        <v>1.5873695652173914</v>
      </c>
      <c r="Q128" s="142">
        <v>2.2203539130434784</v>
      </c>
      <c r="R128" s="142">
        <v>0.93673913043478241</v>
      </c>
      <c r="S128" s="142">
        <v>9.5875217391304363E-2</v>
      </c>
      <c r="T128" s="142">
        <v>0.75607304347826099</v>
      </c>
      <c r="U128" s="142">
        <v>8.3470434782608696E-2</v>
      </c>
      <c r="V128" s="142">
        <v>10</v>
      </c>
      <c r="W128" s="38">
        <f>Tracking!AH36</f>
        <v>18.827012083333337</v>
      </c>
      <c r="X128" s="42">
        <f>Tracking!AV36</f>
        <v>21.605425583333336</v>
      </c>
      <c r="Y128" s="40"/>
      <c r="Z128" s="41"/>
      <c r="AA128" s="108">
        <v>69.545282916666665</v>
      </c>
      <c r="AB128" s="108">
        <v>59.545282916666672</v>
      </c>
      <c r="AC128" s="108">
        <v>44.640872500000008</v>
      </c>
      <c r="AD128" s="108">
        <v>5.517220833333333</v>
      </c>
      <c r="AE128" s="108">
        <v>5.6007020833333341</v>
      </c>
      <c r="AF128" s="108">
        <v>2.1221666666666668</v>
      </c>
      <c r="AG128" s="108">
        <v>0.24064333333333335</v>
      </c>
      <c r="AH128" s="108">
        <v>1.26806</v>
      </c>
      <c r="AI128" s="108">
        <v>0.15561833333333333</v>
      </c>
      <c r="AJ128" s="110">
        <v>10</v>
      </c>
      <c r="AK128" s="38">
        <f t="shared" si="989"/>
        <v>8.3429178260869552</v>
      </c>
      <c r="AL128" s="121">
        <f t="shared" si="980"/>
        <v>1</v>
      </c>
      <c r="AM128" s="121">
        <f t="shared" si="981"/>
        <v>0.33984034169820826</v>
      </c>
      <c r="AN128" s="121">
        <f t="shared" si="982"/>
        <v>6.6831975102652388E-2</v>
      </c>
      <c r="AO128" s="121">
        <f t="shared" si="983"/>
        <v>9.3482098111964465E-2</v>
      </c>
      <c r="AP128" s="121">
        <f t="shared" si="984"/>
        <v>3.9438910518814152E-2</v>
      </c>
      <c r="AQ128" s="121">
        <f t="shared" si="985"/>
        <v>4.0365711186981981E-3</v>
      </c>
      <c r="AR128" s="121">
        <f t="shared" si="986"/>
        <v>3.1832445275971795E-2</v>
      </c>
      <c r="AS128" s="121">
        <f t="shared" si="987"/>
        <v>3.5143007283467069E-3</v>
      </c>
      <c r="AT128" s="122">
        <f t="shared" si="988"/>
        <v>0.42102341236144147</v>
      </c>
      <c r="AU128" s="38">
        <f t="shared" si="990"/>
        <v>18.827012083333337</v>
      </c>
      <c r="AV128" s="121">
        <f t="shared" si="1009"/>
        <v>1</v>
      </c>
      <c r="AW128" s="121">
        <f t="shared" si="1010"/>
        <v>0.64189648280662515</v>
      </c>
      <c r="AX128" s="121">
        <f t="shared" si="1011"/>
        <v>7.9332782928561787E-2</v>
      </c>
      <c r="AY128" s="121">
        <f t="shared" si="1012"/>
        <v>8.0533169877882754E-2</v>
      </c>
      <c r="AZ128" s="121">
        <f t="shared" si="1013"/>
        <v>3.05148901214418E-2</v>
      </c>
      <c r="BA128" s="121">
        <f t="shared" si="1014"/>
        <v>3.4602394762228037E-3</v>
      </c>
      <c r="BB128" s="121">
        <f t="shared" si="1015"/>
        <v>1.823358748169111E-2</v>
      </c>
      <c r="BC128" s="121">
        <f t="shared" si="1016"/>
        <v>2.2376547597024597E-3</v>
      </c>
      <c r="BD128" s="122">
        <f t="shared" si="1017"/>
        <v>0.14379120453047262</v>
      </c>
      <c r="BE128" s="38">
        <f t="shared" si="991"/>
        <v>8.3429178260869552</v>
      </c>
      <c r="BF128" s="123">
        <f t="shared" si="1018"/>
        <v>8.3429178260869552</v>
      </c>
      <c r="BG128" s="123">
        <f t="shared" si="992"/>
        <v>2.8352600447774639</v>
      </c>
      <c r="BH128" s="123">
        <f t="shared" si="993"/>
        <v>0.55757367643651823</v>
      </c>
      <c r="BI128" s="123">
        <f t="shared" si="994"/>
        <v>0.77991346275831808</v>
      </c>
      <c r="BJ128" s="123">
        <f t="shared" si="995"/>
        <v>0.32903558960886292</v>
      </c>
      <c r="BK128" s="123">
        <f t="shared" si="996"/>
        <v>3.367678114245496E-2</v>
      </c>
      <c r="BL128" s="123">
        <f t="shared" si="997"/>
        <v>0.26557547514084257</v>
      </c>
      <c r="BM128" s="123">
        <f t="shared" si="998"/>
        <v>2.9319522192754112E-2</v>
      </c>
      <c r="BN128" s="124">
        <f t="shared" si="999"/>
        <v>3.512563732190229</v>
      </c>
      <c r="BO128" s="38">
        <f t="shared" si="1000"/>
        <v>18.827012083333337</v>
      </c>
      <c r="BP128" s="123">
        <f t="shared" si="1019"/>
        <v>18.827012083333337</v>
      </c>
      <c r="BQ128" s="123">
        <f t="shared" si="1001"/>
        <v>12.084992838049502</v>
      </c>
      <c r="BR128" s="123">
        <f t="shared" si="1002"/>
        <v>1.4935992628004935</v>
      </c>
      <c r="BS128" s="123">
        <f t="shared" si="1003"/>
        <v>1.5161989624000349</v>
      </c>
      <c r="BT128" s="123">
        <f t="shared" si="1004"/>
        <v>0.57450420503797384</v>
      </c>
      <c r="BU128" s="123">
        <f t="shared" si="1005"/>
        <v>6.5145970430073738E-2</v>
      </c>
      <c r="BV128" s="123">
        <f t="shared" si="1006"/>
        <v>0.34328397184031401</v>
      </c>
      <c r="BW128" s="123">
        <f t="shared" si="1007"/>
        <v>4.2128353199246564E-2</v>
      </c>
      <c r="BX128" s="124">
        <f t="shared" si="1008"/>
        <v>2.7071587451722632</v>
      </c>
      <c r="BY128" s="114">
        <v>3.4816260869565214</v>
      </c>
      <c r="BZ128" s="115">
        <v>2.2215043478260874</v>
      </c>
      <c r="CA128" s="115">
        <v>3.3816782608695646</v>
      </c>
      <c r="CB128" s="115">
        <v>2.153383913043478</v>
      </c>
      <c r="CC128" s="115">
        <v>1.0136095652173913</v>
      </c>
      <c r="CD128" s="115">
        <v>0.18767782608695655</v>
      </c>
      <c r="CE128" s="115">
        <v>0.74943391304347851</v>
      </c>
      <c r="CF128" s="115">
        <v>9.367391304347826E-2</v>
      </c>
      <c r="CG128" s="115">
        <v>9.5875217391304363E-2</v>
      </c>
      <c r="CH128" s="115">
        <v>1.2601217391304349</v>
      </c>
      <c r="CI128" s="115">
        <v>1.3114347826086958E-2</v>
      </c>
      <c r="CJ128" s="115">
        <v>9.2747826086956517E-3</v>
      </c>
      <c r="CK128" s="115">
        <v>4.1739130434782612E-5</v>
      </c>
      <c r="CL128" s="115">
        <v>7.3260869565217382E-4</v>
      </c>
      <c r="CM128" s="115">
        <v>7.6547826086956518E-3</v>
      </c>
      <c r="CN128" s="115">
        <v>0.17468260869565216</v>
      </c>
      <c r="CO128" s="115">
        <v>5.1852173913043462E-2</v>
      </c>
      <c r="CP128" s="115">
        <v>8.6956521739130441E-5</v>
      </c>
      <c r="CQ128" s="115">
        <v>-2.2304347826086961E-3</v>
      </c>
      <c r="CR128" s="115">
        <v>7.9673913043478276E-2</v>
      </c>
      <c r="CS128" s="115">
        <v>0.1162826086956522</v>
      </c>
      <c r="CT128" s="115">
        <v>8.9678260869565207E-2</v>
      </c>
      <c r="CU128" s="115">
        <v>0.13294782608695652</v>
      </c>
      <c r="CV128" s="115">
        <v>0.41635217391304341</v>
      </c>
      <c r="CW128" s="115">
        <v>9.1304347826086946E-3</v>
      </c>
      <c r="CX128" s="115">
        <v>4.3521739130434782E-4</v>
      </c>
      <c r="CY128" s="115">
        <v>6.6086956521739152E-5</v>
      </c>
      <c r="CZ128" s="115">
        <v>2.1173913043478262E-4</v>
      </c>
      <c r="DA128" s="115">
        <v>8.011304347826086E-3</v>
      </c>
      <c r="DB128" s="115">
        <v>4.7086956521739145E-4</v>
      </c>
      <c r="DC128" s="115">
        <v>3.2143478260869564E-3</v>
      </c>
      <c r="DD128" s="115">
        <v>3.6130434782608695E-4</v>
      </c>
      <c r="DE128" s="115">
        <v>4.3478260869565227E-5</v>
      </c>
      <c r="DF128" s="115">
        <v>0.14548695652173918</v>
      </c>
      <c r="DG128" s="115">
        <v>5.1434782608695655E-3</v>
      </c>
      <c r="DH128" s="115">
        <v>6.6217391304347823E-4</v>
      </c>
      <c r="DI128" s="115">
        <v>1.4149130434782609E-2</v>
      </c>
      <c r="DJ128" s="115">
        <v>-4.7826086956521735E-6</v>
      </c>
      <c r="DK128" s="115">
        <v>2.5739130434782606E-4</v>
      </c>
      <c r="DL128" s="115">
        <v>1.7039565217391306E-2</v>
      </c>
      <c r="DM128" s="115">
        <v>1.300391304347826E-2</v>
      </c>
      <c r="DN128" s="115">
        <v>6.6956521739130456E-5</v>
      </c>
      <c r="DO128" s="115">
        <v>0.71160869565217377</v>
      </c>
      <c r="DP128" s="115">
        <v>0.24572347826086954</v>
      </c>
      <c r="DQ128" s="115">
        <v>6.0695652173913038E-4</v>
      </c>
      <c r="DR128" s="115">
        <v>7.7826086956521732E-5</v>
      </c>
      <c r="DS128" s="115">
        <v>1.7656521739130432E-3</v>
      </c>
      <c r="DT128" s="115">
        <v>3.5043478260869573E-4</v>
      </c>
      <c r="DU128" s="116">
        <v>176.16508652173911</v>
      </c>
      <c r="DV128" s="114">
        <v>10.318866666666667</v>
      </c>
      <c r="DW128" s="115">
        <v>8.2106291666666653</v>
      </c>
      <c r="DX128" s="115">
        <v>9.4838554166666693</v>
      </c>
      <c r="DY128" s="115">
        <v>7.4680070833333341</v>
      </c>
      <c r="DZ128" s="115">
        <v>4.5846275000000007</v>
      </c>
      <c r="EA128" s="115">
        <v>0.63510458333333342</v>
      </c>
      <c r="EB128" s="115">
        <v>1.7718075000000002</v>
      </c>
      <c r="EC128" s="115">
        <v>0.21221666666666664</v>
      </c>
      <c r="ED128" s="115">
        <v>0.24064333333333335</v>
      </c>
      <c r="EE128" s="115">
        <v>2.1134333333333335</v>
      </c>
      <c r="EF128" s="115">
        <v>2.3608749999999998E-2</v>
      </c>
      <c r="EG128" s="115">
        <v>2.5411249999999993E-2</v>
      </c>
      <c r="EH128" s="115">
        <v>1.3125000000000002E-4</v>
      </c>
      <c r="EI128" s="115">
        <v>1.530833333333333E-3</v>
      </c>
      <c r="EJ128" s="115">
        <v>1.8850000000000002E-2</v>
      </c>
      <c r="EK128" s="115">
        <v>0.4661499999999999</v>
      </c>
      <c r="EL128" s="115">
        <v>0.10052083333333334</v>
      </c>
      <c r="EM128" s="115">
        <v>9.3333333333333332E-4</v>
      </c>
      <c r="EN128" s="115">
        <v>2.4166666666666659E-2</v>
      </c>
      <c r="EO128" s="115">
        <v>0.27660000000000007</v>
      </c>
      <c r="EP128" s="115">
        <v>0.160525</v>
      </c>
      <c r="EQ128" s="115">
        <v>0.16765833333333333</v>
      </c>
      <c r="ER128" s="115">
        <v>0.35538749999999997</v>
      </c>
      <c r="ES128" s="115">
        <v>0.98433749999999998</v>
      </c>
      <c r="ET128" s="115">
        <v>1.4312499999999999E-2</v>
      </c>
      <c r="EU128" s="115">
        <v>4.7875000000000001E-4</v>
      </c>
      <c r="EV128" s="115">
        <v>1.7791666666666669E-4</v>
      </c>
      <c r="EW128" s="115">
        <v>4.9124999999999993E-4</v>
      </c>
      <c r="EX128" s="115">
        <v>2.3009583333333333E-2</v>
      </c>
      <c r="EY128" s="115">
        <v>1.3558333333333332E-3</v>
      </c>
      <c r="EZ128" s="115">
        <v>6.2320833333333334E-3</v>
      </c>
      <c r="FA128" s="115">
        <v>9.8625000000000015E-4</v>
      </c>
      <c r="FB128" s="115">
        <v>1.0250000000000001E-4</v>
      </c>
      <c r="FC128" s="115">
        <v>0.49232916666666665</v>
      </c>
      <c r="FD128" s="115">
        <v>1.1912500000000005E-2</v>
      </c>
      <c r="FE128" s="115">
        <v>1.4175000000000001E-3</v>
      </c>
      <c r="FF128" s="115">
        <v>2.6548750000000006E-2</v>
      </c>
      <c r="FG128" s="115">
        <v>3.9583333333333331E-5</v>
      </c>
      <c r="FH128" s="115">
        <v>7.2000000000000005E-4</v>
      </c>
      <c r="FI128" s="115">
        <v>3.8301666666666671E-2</v>
      </c>
      <c r="FJ128" s="115">
        <v>1.4536250000000001E-2</v>
      </c>
      <c r="FK128" s="115">
        <v>1.5375E-4</v>
      </c>
      <c r="FL128" s="115">
        <v>3.2655166666666662</v>
      </c>
      <c r="FM128" s="115">
        <v>1.1114245833333334</v>
      </c>
      <c r="FN128" s="115">
        <v>1.5250000000000003E-3</v>
      </c>
      <c r="FO128" s="115">
        <v>1.5249999999999999E-4</v>
      </c>
      <c r="FP128" s="115">
        <v>4.3470833333333339E-3</v>
      </c>
      <c r="FQ128" s="115">
        <v>5.8958333333333313E-4</v>
      </c>
      <c r="FR128" s="116">
        <v>62.009990833333347</v>
      </c>
    </row>
    <row r="129" spans="1:174" x14ac:dyDescent="0.2">
      <c r="A129" s="2" t="s">
        <v>2</v>
      </c>
      <c r="B129" s="21">
        <v>2014</v>
      </c>
      <c r="C129" s="38">
        <f>C119</f>
        <v>12.278002909732333</v>
      </c>
      <c r="D129" s="104">
        <f>Tracking!AO37</f>
        <v>25.059473671470997</v>
      </c>
      <c r="E129" s="104">
        <f>Tracking!AT37</f>
        <v>10.191335030677191</v>
      </c>
      <c r="F129" s="104">
        <f>Tracking!AU37</f>
        <v>22.7888428355797</v>
      </c>
      <c r="G129" s="42">
        <f>G119</f>
        <v>3.6371528972</v>
      </c>
      <c r="H129" s="104">
        <f>H119</f>
        <v>8.9167605810000001</v>
      </c>
      <c r="I129" s="38">
        <f>Tracking!AI37</f>
        <v>8.5168186956521748</v>
      </c>
      <c r="J129" s="42">
        <f>Tracking!AW37</f>
        <v>8.9893582608695652</v>
      </c>
      <c r="K129" s="40"/>
      <c r="L129" s="41"/>
      <c r="M129" s="142">
        <v>23.810733913043478</v>
      </c>
      <c r="N129" s="142">
        <v>13.810733913043482</v>
      </c>
      <c r="O129" s="142">
        <v>7.493131739130436</v>
      </c>
      <c r="P129" s="142">
        <v>1.8611239130434782</v>
      </c>
      <c r="Q129" s="142">
        <v>2.3603069565217396</v>
      </c>
      <c r="R129" s="142">
        <v>0.97000000000000008</v>
      </c>
      <c r="S129" s="142">
        <v>0.11922130434782609</v>
      </c>
      <c r="T129" s="142">
        <v>0.86530695652173895</v>
      </c>
      <c r="U129" s="142">
        <v>0.14164347826086959</v>
      </c>
      <c r="V129" s="142">
        <v>10</v>
      </c>
      <c r="W129" s="38">
        <f>Tracking!AH37</f>
        <v>19.412743750000001</v>
      </c>
      <c r="X129" s="42">
        <f>Tracking!AV37</f>
        <v>21.110171833333332</v>
      </c>
      <c r="Y129" s="40"/>
      <c r="Z129" s="41"/>
      <c r="AA129" s="108">
        <v>72.155411249999986</v>
      </c>
      <c r="AB129" s="108">
        <v>62.155411250000007</v>
      </c>
      <c r="AC129" s="108">
        <v>45.469249999999995</v>
      </c>
      <c r="AD129" s="108">
        <v>7.2938737500000004</v>
      </c>
      <c r="AE129" s="108">
        <v>5.3740966666666665</v>
      </c>
      <c r="AF129" s="108">
        <v>2.1243749999999997</v>
      </c>
      <c r="AG129" s="108">
        <v>0.23551750000000005</v>
      </c>
      <c r="AH129" s="108">
        <v>1.4914824999999998</v>
      </c>
      <c r="AI129" s="108">
        <v>0.16681500000000002</v>
      </c>
      <c r="AJ129" s="110">
        <v>10</v>
      </c>
      <c r="AK129" s="38">
        <f t="shared" si="989"/>
        <v>8.5168186956521748</v>
      </c>
      <c r="AL129" s="121">
        <f t="shared" si="980"/>
        <v>1</v>
      </c>
      <c r="AM129" s="121">
        <f t="shared" si="981"/>
        <v>0.31469553884795259</v>
      </c>
      <c r="AN129" s="121">
        <f t="shared" si="982"/>
        <v>7.8163231752548287E-2</v>
      </c>
      <c r="AO129" s="121">
        <f t="shared" si="983"/>
        <v>9.9127854065378787E-2</v>
      </c>
      <c r="AP129" s="121">
        <f t="shared" si="984"/>
        <v>4.0737929521300301E-2</v>
      </c>
      <c r="AQ129" s="121">
        <f t="shared" si="985"/>
        <v>5.0070403030507546E-3</v>
      </c>
      <c r="AR129" s="121">
        <f t="shared" si="986"/>
        <v>3.6341045163993259E-2</v>
      </c>
      <c r="AS129" s="121">
        <f t="shared" si="987"/>
        <v>5.9487237469516866E-3</v>
      </c>
      <c r="AT129" s="122">
        <f t="shared" si="988"/>
        <v>0.41997865485876595</v>
      </c>
      <c r="AU129" s="38">
        <f t="shared" si="990"/>
        <v>19.412743750000001</v>
      </c>
      <c r="AV129" s="121">
        <f t="shared" si="1009"/>
        <v>1</v>
      </c>
      <c r="AW129" s="121">
        <f t="shared" si="1010"/>
        <v>0.63015717341642907</v>
      </c>
      <c r="AX129" s="121">
        <f t="shared" si="1011"/>
        <v>0.10108560984745274</v>
      </c>
      <c r="AY129" s="121">
        <f t="shared" si="1012"/>
        <v>7.4479468324929923E-2</v>
      </c>
      <c r="AZ129" s="121">
        <f t="shared" si="1013"/>
        <v>2.9441658819455485E-2</v>
      </c>
      <c r="BA129" s="121">
        <f t="shared" si="1014"/>
        <v>3.2640310119499195E-3</v>
      </c>
      <c r="BB129" s="121">
        <f t="shared" si="1015"/>
        <v>2.0670417840630076E-2</v>
      </c>
      <c r="BC129" s="121">
        <f t="shared" si="1016"/>
        <v>2.3118848206966605E-3</v>
      </c>
      <c r="BD129" s="122">
        <f t="shared" si="1017"/>
        <v>0.13858974436931093</v>
      </c>
      <c r="BE129" s="38">
        <f t="shared" si="991"/>
        <v>8.5168186956521748</v>
      </c>
      <c r="BF129" s="123">
        <f t="shared" si="1018"/>
        <v>8.5168186956521748</v>
      </c>
      <c r="BG129" s="123">
        <f t="shared" si="992"/>
        <v>2.6802048486985779</v>
      </c>
      <c r="BH129" s="123">
        <f t="shared" si="993"/>
        <v>0.66570207350269694</v>
      </c>
      <c r="BI129" s="123">
        <f t="shared" si="994"/>
        <v>0.84425396076389847</v>
      </c>
      <c r="BJ129" s="123">
        <f t="shared" si="995"/>
        <v>0.34695755976917103</v>
      </c>
      <c r="BK129" s="123">
        <f t="shared" si="996"/>
        <v>4.2644054462906596E-2</v>
      </c>
      <c r="BL129" s="123">
        <f t="shared" si="997"/>
        <v>0.30951009287223785</v>
      </c>
      <c r="BM129" s="123">
        <f t="shared" si="998"/>
        <v>5.0664201623308182E-2</v>
      </c>
      <c r="BN129" s="124">
        <f t="shared" si="999"/>
        <v>3.5768820594759898</v>
      </c>
      <c r="BO129" s="38">
        <f t="shared" si="1000"/>
        <v>19.412743750000001</v>
      </c>
      <c r="BP129" s="123">
        <f t="shared" si="1019"/>
        <v>19.412743750000001</v>
      </c>
      <c r="BQ129" s="123">
        <f t="shared" si="1001"/>
        <v>12.233079729757449</v>
      </c>
      <c r="BR129" s="123">
        <f t="shared" si="1002"/>
        <v>1.9623490407810766</v>
      </c>
      <c r="BS129" s="123">
        <f t="shared" si="1003"/>
        <v>1.4458508332281064</v>
      </c>
      <c r="BT129" s="123">
        <f t="shared" si="1004"/>
        <v>0.57154337823701684</v>
      </c>
      <c r="BU129" s="123">
        <f t="shared" si="1005"/>
        <v>6.3363797627036977E-2</v>
      </c>
      <c r="BV129" s="123">
        <f t="shared" si="1006"/>
        <v>0.40126952474558003</v>
      </c>
      <c r="BW129" s="123">
        <f t="shared" si="1007"/>
        <v>4.4880027603698969E-2</v>
      </c>
      <c r="BX129" s="124">
        <f t="shared" si="1008"/>
        <v>2.6904071938194387</v>
      </c>
      <c r="BY129" s="114">
        <v>3.6285565217391298</v>
      </c>
      <c r="BZ129" s="115">
        <v>2.1863782608695654</v>
      </c>
      <c r="CA129" s="115">
        <v>3.5762760869565207</v>
      </c>
      <c r="CB129" s="115">
        <v>2.2043056521739128</v>
      </c>
      <c r="CC129" s="115">
        <v>0.94336869565217396</v>
      </c>
      <c r="CD129" s="115">
        <v>0.22499782608695648</v>
      </c>
      <c r="CE129" s="115">
        <v>0.79674260869565205</v>
      </c>
      <c r="CF129" s="115">
        <v>9.7000000000000017E-2</v>
      </c>
      <c r="CG129" s="115">
        <v>0.11922130434782609</v>
      </c>
      <c r="CH129" s="115">
        <v>1.442178260869565</v>
      </c>
      <c r="CI129" s="115">
        <v>2.2975217391304346E-2</v>
      </c>
      <c r="CJ129" s="115">
        <v>1.1050869565217392E-2</v>
      </c>
      <c r="CK129" s="115">
        <v>2.9130434782608693E-5</v>
      </c>
      <c r="CL129" s="115">
        <v>9.5956521739130451E-4</v>
      </c>
      <c r="CM129" s="115">
        <v>1.044086956521739E-2</v>
      </c>
      <c r="CN129" s="115">
        <v>0.17735652173913041</v>
      </c>
      <c r="CO129" s="115">
        <v>5.4091304347826087E-2</v>
      </c>
      <c r="CP129" s="115">
        <v>3.6086956521739133E-4</v>
      </c>
      <c r="CQ129" s="115">
        <v>-3.7304347826086952E-3</v>
      </c>
      <c r="CR129" s="115">
        <v>8.9513043478260876E-2</v>
      </c>
      <c r="CS129" s="115">
        <v>0.12273043478260867</v>
      </c>
      <c r="CT129" s="115">
        <v>9.9313043478260879E-2</v>
      </c>
      <c r="CU129" s="115">
        <v>0.1348086956521739</v>
      </c>
      <c r="CV129" s="115">
        <v>0.44263478260869582</v>
      </c>
      <c r="CW129" s="115">
        <v>1.4895652173913042E-2</v>
      </c>
      <c r="CX129" s="115">
        <v>1.6078260869565218E-3</v>
      </c>
      <c r="CY129" s="115">
        <v>7.2173913043478268E-5</v>
      </c>
      <c r="CZ129" s="115">
        <v>2.0869565217391311E-4</v>
      </c>
      <c r="DA129" s="115">
        <v>9.6995652173913031E-3</v>
      </c>
      <c r="DB129" s="115">
        <v>5.317391304347827E-4</v>
      </c>
      <c r="DC129" s="115">
        <v>5.496956521739131E-3</v>
      </c>
      <c r="DD129" s="115">
        <v>4.717391304347827E-4</v>
      </c>
      <c r="DE129" s="115">
        <v>5.5217391304347828E-5</v>
      </c>
      <c r="DF129" s="115">
        <v>0.1744173913043478</v>
      </c>
      <c r="DG129" s="115">
        <v>1.9634782608695649E-2</v>
      </c>
      <c r="DH129" s="115">
        <v>1.9086956521739129E-4</v>
      </c>
      <c r="DI129" s="115">
        <v>1.6367826086956524E-2</v>
      </c>
      <c r="DJ129" s="115">
        <v>5.4782608695652169E-5</v>
      </c>
      <c r="DK129" s="115">
        <v>1.6000000000000001E-4</v>
      </c>
      <c r="DL129" s="115">
        <v>2.1346956521739128E-2</v>
      </c>
      <c r="DM129" s="115">
        <v>1.8673478260869566E-2</v>
      </c>
      <c r="DN129" s="115">
        <v>7.9130434782608702E-5</v>
      </c>
      <c r="DO129" s="115">
        <v>0.63223478260869559</v>
      </c>
      <c r="DP129" s="115">
        <v>0.22869521739130433</v>
      </c>
      <c r="DQ129" s="115">
        <v>6.5173913043478258E-4</v>
      </c>
      <c r="DR129" s="115">
        <v>7.7391304347826067E-5</v>
      </c>
      <c r="DS129" s="115">
        <v>1.688695652173913E-3</v>
      </c>
      <c r="DT129" s="115">
        <v>4.3434782608695662E-4</v>
      </c>
      <c r="DU129" s="116">
        <v>170.42771869565215</v>
      </c>
      <c r="DV129" s="114">
        <v>11.284145833333334</v>
      </c>
      <c r="DW129" s="115">
        <v>8.7983416666666674</v>
      </c>
      <c r="DX129" s="115">
        <v>9.9102820833333318</v>
      </c>
      <c r="DY129" s="115">
        <v>7.9106137499999987</v>
      </c>
      <c r="DZ129" s="115">
        <v>4.8563183333333333</v>
      </c>
      <c r="EA129" s="115">
        <v>0.86783166666666656</v>
      </c>
      <c r="EB129" s="115">
        <v>1.7124300000000001</v>
      </c>
      <c r="EC129" s="115">
        <v>0.21243749999999997</v>
      </c>
      <c r="ED129" s="115">
        <v>0.23551750000000005</v>
      </c>
      <c r="EE129" s="115">
        <v>2.4858041666666666</v>
      </c>
      <c r="EF129" s="115">
        <v>2.6080000000000002E-2</v>
      </c>
      <c r="EG129" s="115">
        <v>2.7713333333333336E-2</v>
      </c>
      <c r="EH129" s="115">
        <v>2.475E-4</v>
      </c>
      <c r="EI129" s="115">
        <v>2.2354166666666668E-3</v>
      </c>
      <c r="EJ129" s="115">
        <v>1.8032083333333331E-2</v>
      </c>
      <c r="EK129" s="115">
        <v>0.47999166666666659</v>
      </c>
      <c r="EL129" s="115">
        <v>9.1991666666666652E-2</v>
      </c>
      <c r="EM129" s="115">
        <v>1.3333333333333334E-4</v>
      </c>
      <c r="EN129" s="115">
        <v>3.5041666666666658E-2</v>
      </c>
      <c r="EO129" s="115">
        <v>0.25816666666666666</v>
      </c>
      <c r="EP129" s="115">
        <v>0.139325</v>
      </c>
      <c r="EQ129" s="115">
        <v>0.15913750000000002</v>
      </c>
      <c r="ER129" s="115">
        <v>0.35967916666666672</v>
      </c>
      <c r="ES129" s="115">
        <v>0.95135000000000014</v>
      </c>
      <c r="ET129" s="115">
        <v>1.6679166666666665E-2</v>
      </c>
      <c r="EU129" s="115">
        <v>1.0816666666666668E-3</v>
      </c>
      <c r="EV129" s="115">
        <v>2.0791666666666666E-4</v>
      </c>
      <c r="EW129" s="115">
        <v>5.4666666666666665E-4</v>
      </c>
      <c r="EX129" s="115">
        <v>2.1764999999999993E-2</v>
      </c>
      <c r="EY129" s="115">
        <v>1.2020833333333334E-3</v>
      </c>
      <c r="EZ129" s="115">
        <v>7.1108333333333327E-3</v>
      </c>
      <c r="FA129" s="115">
        <v>1.2845833333333333E-3</v>
      </c>
      <c r="FB129" s="115">
        <v>1.2791666666666664E-4</v>
      </c>
      <c r="FC129" s="115">
        <v>0.6727375000000001</v>
      </c>
      <c r="FD129" s="115">
        <v>2.6766666666666671E-2</v>
      </c>
      <c r="FE129" s="115">
        <v>1.3083333333333332E-3</v>
      </c>
      <c r="FF129" s="115">
        <v>3.008708333333333E-2</v>
      </c>
      <c r="FG129" s="115">
        <v>4.1666666666666679E-5</v>
      </c>
      <c r="FH129" s="115">
        <v>6.5833333333333336E-4</v>
      </c>
      <c r="FI129" s="115">
        <v>3.5881666666666659E-2</v>
      </c>
      <c r="FJ129" s="115">
        <v>1.9459583333333336E-2</v>
      </c>
      <c r="FK129" s="115">
        <v>2.8125000000000009E-4</v>
      </c>
      <c r="FL129" s="115">
        <v>3.1754500000000001</v>
      </c>
      <c r="FM129" s="115">
        <v>1.1772891666666667</v>
      </c>
      <c r="FN129" s="115">
        <v>1.6179166666666662E-3</v>
      </c>
      <c r="FO129" s="115">
        <v>1.5208333333333333E-4</v>
      </c>
      <c r="FP129" s="115">
        <v>4.4112500000000002E-3</v>
      </c>
      <c r="FQ129" s="115">
        <v>4.2500000000000003E-4</v>
      </c>
      <c r="FR129" s="116">
        <v>58.01849416666667</v>
      </c>
    </row>
    <row r="130" spans="1:174" x14ac:dyDescent="0.2">
      <c r="A130" s="2" t="s">
        <v>2</v>
      </c>
      <c r="B130" s="21">
        <v>2015</v>
      </c>
      <c r="C130" s="38">
        <f>C119</f>
        <v>12.278002909732333</v>
      </c>
      <c r="D130" s="104">
        <f>Tracking!AO38</f>
        <v>24.736619409661575</v>
      </c>
      <c r="E130" s="104">
        <f>Tracking!AT38</f>
        <v>9.9826682427716769</v>
      </c>
      <c r="F130" s="104">
        <f>Tracking!AU38</f>
        <v>22.238925490181149</v>
      </c>
      <c r="G130" s="42">
        <f>G119</f>
        <v>3.6371528972</v>
      </c>
      <c r="H130" s="104">
        <f>H119</f>
        <v>8.9167605810000001</v>
      </c>
      <c r="I130" s="38">
        <f>Tracking!AI38</f>
        <v>5.8836143478260867</v>
      </c>
      <c r="J130" s="42">
        <f>Tracking!AW38</f>
        <v>8.2174032173913041</v>
      </c>
      <c r="K130" s="40"/>
      <c r="L130" s="41"/>
      <c r="M130" s="142">
        <v>18.381054347826087</v>
      </c>
      <c r="N130" s="142">
        <v>8.381054347826085</v>
      </c>
      <c r="O130" s="142">
        <v>4.1303904347826093</v>
      </c>
      <c r="P130" s="142">
        <v>0.81868956521739134</v>
      </c>
      <c r="Q130" s="142">
        <v>1.8949099999999999</v>
      </c>
      <c r="R130" s="142">
        <v>0.5657695652173913</v>
      </c>
      <c r="S130" s="142">
        <v>8.838260869565219E-2</v>
      </c>
      <c r="T130" s="142">
        <v>0.77540130434782617</v>
      </c>
      <c r="U130" s="142">
        <v>0.10750956521739127</v>
      </c>
      <c r="V130" s="142">
        <v>10</v>
      </c>
      <c r="W130" s="38">
        <f>Tracking!AH38</f>
        <v>18.819640416666662</v>
      </c>
      <c r="X130" s="42">
        <f>Tracking!AV38</f>
        <v>20.338138000000001</v>
      </c>
      <c r="Y130" s="40"/>
      <c r="Z130" s="41"/>
      <c r="AA130" s="108">
        <v>67.979405416666665</v>
      </c>
      <c r="AB130" s="108">
        <v>57.979405416666673</v>
      </c>
      <c r="AC130" s="108">
        <v>41.818208749999997</v>
      </c>
      <c r="AD130" s="108">
        <v>4.7027270833333326</v>
      </c>
      <c r="AE130" s="108">
        <v>7.0138841666666671</v>
      </c>
      <c r="AF130" s="108">
        <v>2.1831958333333334</v>
      </c>
      <c r="AG130" s="108">
        <v>0.31189541666666659</v>
      </c>
      <c r="AH130" s="108">
        <v>1.8248033333333329</v>
      </c>
      <c r="AI130" s="108">
        <v>0.12469041666666668</v>
      </c>
      <c r="AJ130" s="110">
        <v>10</v>
      </c>
      <c r="AK130" s="38">
        <f t="shared" si="989"/>
        <v>5.8836143478260867</v>
      </c>
      <c r="AL130" s="121">
        <f t="shared" si="980"/>
        <v>1</v>
      </c>
      <c r="AM130" s="121">
        <f t="shared" si="981"/>
        <v>0.22470911388557574</v>
      </c>
      <c r="AN130" s="121">
        <f t="shared" si="982"/>
        <v>4.4539858798372856E-2</v>
      </c>
      <c r="AO130" s="121">
        <f t="shared" si="983"/>
        <v>0.10309038666348916</v>
      </c>
      <c r="AP130" s="121">
        <f t="shared" si="984"/>
        <v>3.0780038756824873E-2</v>
      </c>
      <c r="AQ130" s="121">
        <f t="shared" si="985"/>
        <v>4.808353591865917E-3</v>
      </c>
      <c r="AR130" s="121">
        <f t="shared" si="986"/>
        <v>4.2184811038303266E-2</v>
      </c>
      <c r="AS130" s="121">
        <f t="shared" si="987"/>
        <v>5.8489335368352444E-3</v>
      </c>
      <c r="AT130" s="122">
        <f t="shared" si="988"/>
        <v>0.54403843276719832</v>
      </c>
      <c r="AU130" s="38">
        <f t="shared" si="990"/>
        <v>18.819640416666662</v>
      </c>
      <c r="AV130" s="121">
        <f t="shared" si="1009"/>
        <v>1</v>
      </c>
      <c r="AW130" s="121">
        <f t="shared" si="1010"/>
        <v>0.61515996637045212</v>
      </c>
      <c r="AX130" s="121">
        <f t="shared" si="1011"/>
        <v>6.9178702792542429E-2</v>
      </c>
      <c r="AY130" s="121">
        <f t="shared" si="1012"/>
        <v>0.10317660361511573</v>
      </c>
      <c r="AZ130" s="121">
        <f t="shared" si="1013"/>
        <v>3.2115547641993265E-2</v>
      </c>
      <c r="BA130" s="121">
        <f t="shared" si="1014"/>
        <v>4.5880868588797407E-3</v>
      </c>
      <c r="BB130" s="121">
        <f t="shared" si="1015"/>
        <v>2.6843472992276889E-2</v>
      </c>
      <c r="BC130" s="121">
        <f t="shared" si="1016"/>
        <v>1.8342381181830115E-3</v>
      </c>
      <c r="BD130" s="122">
        <f t="shared" si="1017"/>
        <v>0.14710337548124947</v>
      </c>
      <c r="BE130" s="38">
        <f t="shared" si="991"/>
        <v>5.8836143478260867</v>
      </c>
      <c r="BF130" s="123">
        <f t="shared" si="1018"/>
        <v>5.8836143478260867</v>
      </c>
      <c r="BG130" s="123">
        <f t="shared" si="992"/>
        <v>1.3221017665444597</v>
      </c>
      <c r="BH130" s="123">
        <f t="shared" si="993"/>
        <v>0.26205535227625448</v>
      </c>
      <c r="BI130" s="123">
        <f t="shared" si="994"/>
        <v>0.60654407809624389</v>
      </c>
      <c r="BJ130" s="123">
        <f t="shared" si="995"/>
        <v>0.18109787765629784</v>
      </c>
      <c r="BK130" s="123">
        <f t="shared" si="996"/>
        <v>2.829049818252341E-2</v>
      </c>
      <c r="BL130" s="123">
        <f t="shared" si="997"/>
        <v>0.24819915948529336</v>
      </c>
      <c r="BM130" s="123">
        <f t="shared" si="998"/>
        <v>3.4412869276805022E-2</v>
      </c>
      <c r="BN130" s="124">
        <f t="shared" si="999"/>
        <v>3.200912328797906</v>
      </c>
      <c r="BO130" s="38">
        <f t="shared" si="1000"/>
        <v>18.819640416666662</v>
      </c>
      <c r="BP130" s="123">
        <f t="shared" si="1019"/>
        <v>18.819640416666662</v>
      </c>
      <c r="BQ130" s="123">
        <f t="shared" si="1001"/>
        <v>11.577089365820665</v>
      </c>
      <c r="BR130" s="123">
        <f t="shared" si="1002"/>
        <v>1.3019183110471024</v>
      </c>
      <c r="BS130" s="123">
        <f t="shared" si="1003"/>
        <v>1.9417465794494275</v>
      </c>
      <c r="BT130" s="123">
        <f t="shared" si="1004"/>
        <v>0.60440305840664021</v>
      </c>
      <c r="BU130" s="123">
        <f t="shared" si="1005"/>
        <v>8.6346144884550363E-2</v>
      </c>
      <c r="BV130" s="123">
        <f t="shared" si="1006"/>
        <v>0.50518450924915415</v>
      </c>
      <c r="BW130" s="123">
        <f t="shared" si="1007"/>
        <v>3.4519701822747606E-2</v>
      </c>
      <c r="BX130" s="124">
        <f t="shared" si="1008"/>
        <v>2.7684326306350142</v>
      </c>
      <c r="BY130" s="114">
        <v>2.7063977272727273</v>
      </c>
      <c r="BZ130" s="115">
        <v>1.4781052173913043</v>
      </c>
      <c r="CA130" s="115">
        <v>2.6062854545454548</v>
      </c>
      <c r="CB130" s="115">
        <v>1.4362734782608695</v>
      </c>
      <c r="CC130" s="115">
        <v>0.53125565217391302</v>
      </c>
      <c r="CD130" s="115">
        <v>9.74330434782609E-2</v>
      </c>
      <c r="CE130" s="115">
        <v>0.64638086956521723</v>
      </c>
      <c r="CF130" s="115">
        <v>5.6576956521739129E-2</v>
      </c>
      <c r="CG130" s="115">
        <v>8.838260869565219E-2</v>
      </c>
      <c r="CH130" s="115">
        <v>1.2923352173913043</v>
      </c>
      <c r="CI130" s="115">
        <v>1.6244347826086959E-2</v>
      </c>
      <c r="CJ130" s="115">
        <v>8.9765217391304334E-3</v>
      </c>
      <c r="CK130" s="115">
        <v>6.3913043478260878E-5</v>
      </c>
      <c r="CL130" s="115">
        <v>7.5260869565217387E-4</v>
      </c>
      <c r="CM130" s="115">
        <v>7.9782608695652159E-3</v>
      </c>
      <c r="CN130" s="115">
        <v>0.11901565217391304</v>
      </c>
      <c r="CO130" s="115">
        <v>3.2964782608695661E-2</v>
      </c>
      <c r="CP130" s="115">
        <v>0</v>
      </c>
      <c r="CQ130" s="115">
        <v>-8.2995652173913047E-3</v>
      </c>
      <c r="CR130" s="115">
        <v>4.3000434782608697E-2</v>
      </c>
      <c r="CS130" s="115">
        <v>0.14758695652173914</v>
      </c>
      <c r="CT130" s="115">
        <v>8.0168260869565217E-2</v>
      </c>
      <c r="CU130" s="115">
        <v>9.540347826086959E-2</v>
      </c>
      <c r="CV130" s="115">
        <v>0.35785956521739121</v>
      </c>
      <c r="CW130" s="115">
        <v>1.1527391304347828E-2</v>
      </c>
      <c r="CX130" s="115">
        <v>2.6478260869565217E-3</v>
      </c>
      <c r="CY130" s="115">
        <v>4.0434782608695642E-5</v>
      </c>
      <c r="CZ130" s="115">
        <v>1.6695652173913045E-4</v>
      </c>
      <c r="DA130" s="115">
        <v>6.3930434782608694E-3</v>
      </c>
      <c r="DB130" s="115">
        <v>2.1999999999999998E-4</v>
      </c>
      <c r="DC130" s="115">
        <v>3.8743478260869564E-3</v>
      </c>
      <c r="DD130" s="115">
        <v>2.8391304347826082E-4</v>
      </c>
      <c r="DE130" s="115">
        <v>3.3913043478260867E-5</v>
      </c>
      <c r="DF130" s="115">
        <v>7.5529130434782599E-2</v>
      </c>
      <c r="DG130" s="115">
        <v>1.0078260869565217E-2</v>
      </c>
      <c r="DH130" s="115">
        <v>2.8043478260869565E-4</v>
      </c>
      <c r="DI130" s="115">
        <v>1.0951739130434785E-2</v>
      </c>
      <c r="DJ130" s="115">
        <v>3.6521739130434786E-5</v>
      </c>
      <c r="DK130" s="115">
        <v>8.1304347826086936E-5</v>
      </c>
      <c r="DL130" s="115">
        <v>1.5672173913043479E-2</v>
      </c>
      <c r="DM130" s="115">
        <v>1.4837391304347821E-2</v>
      </c>
      <c r="DN130" s="115">
        <v>6.7391304347826081E-5</v>
      </c>
      <c r="DO130" s="115">
        <v>0.32570956521739136</v>
      </c>
      <c r="DP130" s="115">
        <v>0.1287891304347826</v>
      </c>
      <c r="DQ130" s="115">
        <v>5.847826086956522E-4</v>
      </c>
      <c r="DR130" s="115">
        <v>2.9565217391304349E-5</v>
      </c>
      <c r="DS130" s="115">
        <v>1.016086956521739E-3</v>
      </c>
      <c r="DT130" s="115">
        <v>3.2782608695652171E-4</v>
      </c>
      <c r="DU130" s="116">
        <v>222.12632043478263</v>
      </c>
      <c r="DV130" s="114">
        <v>11.651889583333334</v>
      </c>
      <c r="DW130" s="115">
        <v>8.2766265217391286</v>
      </c>
      <c r="DX130" s="115">
        <v>10.121330434782607</v>
      </c>
      <c r="DY130" s="115">
        <v>7.6928550000000007</v>
      </c>
      <c r="DZ130" s="115">
        <v>4.4382770833333334</v>
      </c>
      <c r="EA130" s="115">
        <v>0.53700208333333332</v>
      </c>
      <c r="EB130" s="115">
        <v>2.1675654166666662</v>
      </c>
      <c r="EC130" s="115">
        <v>0.21831958333333334</v>
      </c>
      <c r="ED130" s="115">
        <v>0.31189541666666659</v>
      </c>
      <c r="EE130" s="115">
        <v>3.04133875</v>
      </c>
      <c r="EF130" s="115">
        <v>1.9797500000000003E-2</v>
      </c>
      <c r="EG130" s="115">
        <v>3.2174782608695648E-2</v>
      </c>
      <c r="EH130" s="115">
        <v>1.9739130434782612E-4</v>
      </c>
      <c r="EI130" s="115">
        <v>2.1091304347826091E-3</v>
      </c>
      <c r="EJ130" s="115">
        <v>2.6120434782608701E-2</v>
      </c>
      <c r="EK130" s="115">
        <v>0.52349958333333346</v>
      </c>
      <c r="EL130" s="115">
        <v>7.241125000000001E-2</v>
      </c>
      <c r="EM130" s="115">
        <v>0</v>
      </c>
      <c r="EN130" s="115">
        <v>1.6862083333333337E-2</v>
      </c>
      <c r="EO130" s="115">
        <v>0.29188208333333338</v>
      </c>
      <c r="EP130" s="115">
        <v>0.29832083333333342</v>
      </c>
      <c r="EQ130" s="115">
        <v>0.21954666666666664</v>
      </c>
      <c r="ER130" s="115">
        <v>0.37759125000000004</v>
      </c>
      <c r="ES130" s="115">
        <v>1.2042029166666663</v>
      </c>
      <c r="ET130" s="115">
        <v>1.2905416666666664E-2</v>
      </c>
      <c r="EU130" s="115">
        <v>1.3930434782608696E-3</v>
      </c>
      <c r="EV130" s="115">
        <v>3.0478260869565212E-4</v>
      </c>
      <c r="EW130" s="115">
        <v>5.591304347826087E-4</v>
      </c>
      <c r="EX130" s="115">
        <v>2.6414782608695651E-2</v>
      </c>
      <c r="EY130" s="115">
        <v>1.3256521739130433E-3</v>
      </c>
      <c r="EZ130" s="115">
        <v>9.3773913043478253E-3</v>
      </c>
      <c r="FA130" s="115">
        <v>1.4826086956521739E-3</v>
      </c>
      <c r="FB130" s="115">
        <v>1.4608695652173914E-4</v>
      </c>
      <c r="FC130" s="115">
        <v>0.41628000000000004</v>
      </c>
      <c r="FD130" s="115">
        <v>1.7710416666666669E-2</v>
      </c>
      <c r="FE130" s="115">
        <v>9.4565217391304342E-4</v>
      </c>
      <c r="FF130" s="115">
        <v>3.269260869565218E-2</v>
      </c>
      <c r="FG130" s="115">
        <v>1.0521739130434782E-4</v>
      </c>
      <c r="FH130" s="115">
        <v>6.4304347826086964E-4</v>
      </c>
      <c r="FI130" s="115">
        <v>5.1340000000000011E-2</v>
      </c>
      <c r="FJ130" s="115">
        <v>2.480695652173914E-2</v>
      </c>
      <c r="FK130" s="115">
        <v>2.4652173913043479E-4</v>
      </c>
      <c r="FL130" s="115">
        <v>2.8495970833333328</v>
      </c>
      <c r="FM130" s="115">
        <v>1.072501739130435</v>
      </c>
      <c r="FN130" s="115">
        <v>2.0426086956521739E-3</v>
      </c>
      <c r="FO130" s="115">
        <v>1.5608695652173912E-4</v>
      </c>
      <c r="FP130" s="115">
        <v>4.4617391304347821E-3</v>
      </c>
      <c r="FQ130" s="115">
        <v>3.8608695652173915E-4</v>
      </c>
      <c r="FR130" s="116">
        <v>61.444945833333321</v>
      </c>
    </row>
    <row r="131" spans="1:174" x14ac:dyDescent="0.2">
      <c r="A131" s="2" t="s">
        <v>2</v>
      </c>
      <c r="B131" s="21">
        <v>2016</v>
      </c>
      <c r="C131" s="38">
        <f>C119</f>
        <v>12.278002909732333</v>
      </c>
      <c r="D131" s="104">
        <f>Tracking!AO39</f>
        <v>24.413765147852153</v>
      </c>
      <c r="E131" s="104">
        <f>Tracking!AT39</f>
        <v>9.7740014548661627</v>
      </c>
      <c r="F131" s="104">
        <f>Tracking!AU39</f>
        <v>21.689008144782598</v>
      </c>
      <c r="G131" s="42">
        <f>G119</f>
        <v>3.6371528972</v>
      </c>
      <c r="H131" s="104">
        <f>H119</f>
        <v>8.9167605810000001</v>
      </c>
      <c r="I131" s="38">
        <f>Tracking!AI39</f>
        <v>6.995272916666667</v>
      </c>
      <c r="J131" s="42">
        <f>Tracking!AW39</f>
        <v>7.8664530181159424</v>
      </c>
      <c r="K131" s="40"/>
      <c r="L131" s="41"/>
      <c r="M131" s="142">
        <v>20.65545791666667</v>
      </c>
      <c r="N131" s="142">
        <v>10.655457916666666</v>
      </c>
      <c r="O131" s="142">
        <v>5.5702983333333336</v>
      </c>
      <c r="P131" s="142">
        <v>1.3965408333333331</v>
      </c>
      <c r="Q131" s="142">
        <v>2.0647495833333331</v>
      </c>
      <c r="R131" s="142">
        <v>0.66520000000000001</v>
      </c>
      <c r="S131" s="142">
        <v>9.4657499999999992E-2</v>
      </c>
      <c r="T131" s="142">
        <v>0.77946749999999987</v>
      </c>
      <c r="U131" s="142">
        <v>8.4543750000000015E-2</v>
      </c>
      <c r="V131" s="142">
        <v>10</v>
      </c>
      <c r="W131" s="38">
        <f>Tracking!AH39</f>
        <v>16.756800416666668</v>
      </c>
      <c r="X131" s="42">
        <f>Tracking!AV39</f>
        <v>18.9389945</v>
      </c>
      <c r="Y131" s="40"/>
      <c r="Z131" s="41"/>
      <c r="AA131" s="108">
        <v>55.746271666666679</v>
      </c>
      <c r="AB131" s="108">
        <v>45.746271666666665</v>
      </c>
      <c r="AC131" s="108">
        <v>30.130916666666668</v>
      </c>
      <c r="AD131" s="108">
        <v>6.3747195833333334</v>
      </c>
      <c r="AE131" s="108">
        <v>5.2022991666666671</v>
      </c>
      <c r="AF131" s="108">
        <v>1.7298458333333333</v>
      </c>
      <c r="AG131" s="108">
        <v>0.24160249999999997</v>
      </c>
      <c r="AH131" s="108">
        <v>1.9187120833333335</v>
      </c>
      <c r="AI131" s="108">
        <v>0.14817458333333333</v>
      </c>
      <c r="AJ131" s="110">
        <v>10</v>
      </c>
      <c r="AK131" s="38">
        <f t="shared" si="989"/>
        <v>6.995272916666667</v>
      </c>
      <c r="AL131" s="121">
        <f t="shared" si="980"/>
        <v>1</v>
      </c>
      <c r="AM131" s="121">
        <f t="shared" si="981"/>
        <v>0.26967682613507776</v>
      </c>
      <c r="AN131" s="121">
        <f t="shared" si="982"/>
        <v>6.7611225999810884E-2</v>
      </c>
      <c r="AO131" s="121">
        <f t="shared" si="983"/>
        <v>9.9961452883952223E-2</v>
      </c>
      <c r="AP131" s="121">
        <f t="shared" si="984"/>
        <v>3.2204563204733271E-2</v>
      </c>
      <c r="AQ131" s="121">
        <f t="shared" si="985"/>
        <v>4.5826870738906187E-3</v>
      </c>
      <c r="AR131" s="121">
        <f t="shared" si="986"/>
        <v>3.7736636154217421E-2</v>
      </c>
      <c r="AS131" s="121">
        <f t="shared" si="987"/>
        <v>4.0930465129888289E-3</v>
      </c>
      <c r="AT131" s="122">
        <f t="shared" si="988"/>
        <v>0.48413354186309787</v>
      </c>
      <c r="AU131" s="38">
        <f t="shared" si="990"/>
        <v>16.756800416666668</v>
      </c>
      <c r="AV131" s="121">
        <f t="shared" si="1009"/>
        <v>1</v>
      </c>
      <c r="AW131" s="121">
        <f t="shared" si="1010"/>
        <v>0.54050101945532192</v>
      </c>
      <c r="AX131" s="121">
        <f t="shared" si="1011"/>
        <v>0.11435239331252135</v>
      </c>
      <c r="AY131" s="121">
        <f t="shared" si="1012"/>
        <v>9.3321024189270879E-2</v>
      </c>
      <c r="AZ131" s="121">
        <f t="shared" si="1013"/>
        <v>3.1030700020207622E-2</v>
      </c>
      <c r="BA131" s="121">
        <f t="shared" si="1014"/>
        <v>4.333966968134758E-3</v>
      </c>
      <c r="BB131" s="121">
        <f t="shared" si="1015"/>
        <v>3.4418662019340421E-2</v>
      </c>
      <c r="BC131" s="121">
        <f t="shared" si="1016"/>
        <v>2.6580178172154584E-3</v>
      </c>
      <c r="BD131" s="122">
        <f t="shared" si="1017"/>
        <v>0.17938419379496318</v>
      </c>
      <c r="BE131" s="38">
        <f t="shared" si="991"/>
        <v>6.995272916666667</v>
      </c>
      <c r="BF131" s="123">
        <f t="shared" si="1018"/>
        <v>6.995272916666667</v>
      </c>
      <c r="BG131" s="123">
        <f t="shared" si="992"/>
        <v>1.8864629981153351</v>
      </c>
      <c r="BH131" s="123">
        <f t="shared" si="993"/>
        <v>0.47295897809910625</v>
      </c>
      <c r="BI131" s="123">
        <f t="shared" si="994"/>
        <v>0.6992576440697621</v>
      </c>
      <c r="BJ131" s="123">
        <f t="shared" si="995"/>
        <v>0.22527970877915052</v>
      </c>
      <c r="BK131" s="123">
        <f t="shared" si="996"/>
        <v>3.2057146773545458E-2</v>
      </c>
      <c r="BL131" s="123">
        <f t="shared" si="997"/>
        <v>0.2639780688557013</v>
      </c>
      <c r="BM131" s="123">
        <f t="shared" si="998"/>
        <v>2.8631977418967697E-2</v>
      </c>
      <c r="BN131" s="124">
        <f t="shared" si="999"/>
        <v>3.3866462534448365</v>
      </c>
      <c r="BO131" s="38">
        <f t="shared" si="1000"/>
        <v>16.756800416666668</v>
      </c>
      <c r="BP131" s="123">
        <f t="shared" si="1019"/>
        <v>16.756800416666668</v>
      </c>
      <c r="BQ131" s="123">
        <f t="shared" si="1001"/>
        <v>9.057067708017696</v>
      </c>
      <c r="BR131" s="123">
        <f t="shared" si="1002"/>
        <v>1.9161802319060885</v>
      </c>
      <c r="BS131" s="123">
        <f t="shared" si="1003"/>
        <v>1.5637617770185344</v>
      </c>
      <c r="BT131" s="123">
        <f t="shared" si="1004"/>
        <v>0.51997524702807341</v>
      </c>
      <c r="BU131" s="123">
        <f t="shared" si="1005"/>
        <v>7.2623419497460082E-2</v>
      </c>
      <c r="BV131" s="123">
        <f t="shared" si="1006"/>
        <v>0.57674665006679282</v>
      </c>
      <c r="BW131" s="123">
        <f t="shared" si="1007"/>
        <v>4.4539874067023422E-2</v>
      </c>
      <c r="BX131" s="124">
        <f t="shared" si="1008"/>
        <v>3.0059051333268534</v>
      </c>
      <c r="BY131" s="114">
        <v>3.085281818181818</v>
      </c>
      <c r="BZ131" s="115">
        <v>1.8118499999999997</v>
      </c>
      <c r="CA131" s="115">
        <v>3.0285886363636361</v>
      </c>
      <c r="CB131" s="115">
        <v>1.7809983333333335</v>
      </c>
      <c r="CC131" s="115">
        <v>0.73423583333333309</v>
      </c>
      <c r="CD131" s="115">
        <v>0.17213583333333329</v>
      </c>
      <c r="CE131" s="115">
        <v>0.69974791666666658</v>
      </c>
      <c r="CF131" s="115">
        <v>6.652000000000001E-2</v>
      </c>
      <c r="CG131" s="115">
        <v>9.4657499999999992E-2</v>
      </c>
      <c r="CH131" s="115">
        <v>1.2991124999999999</v>
      </c>
      <c r="CI131" s="115">
        <v>1.3701666666666662E-2</v>
      </c>
      <c r="CJ131" s="115">
        <v>9.3570833333333318E-3</v>
      </c>
      <c r="CK131" s="115">
        <v>4.125E-5</v>
      </c>
      <c r="CL131" s="115">
        <v>6.6666666666666664E-4</v>
      </c>
      <c r="CM131" s="115">
        <v>8.7149999999999988E-3</v>
      </c>
      <c r="CN131" s="115">
        <v>0.14298458333333333</v>
      </c>
      <c r="CO131" s="115">
        <v>4.2926250000000006E-2</v>
      </c>
      <c r="CP131" s="115">
        <v>0</v>
      </c>
      <c r="CQ131" s="115">
        <v>-9.9458333333333365E-4</v>
      </c>
      <c r="CR131" s="115">
        <v>6.0808749999999988E-2</v>
      </c>
      <c r="CS131" s="115">
        <v>0.12714249999999996</v>
      </c>
      <c r="CT131" s="115">
        <v>8.2401250000000009E-2</v>
      </c>
      <c r="CU131" s="115">
        <v>0.11939083333333333</v>
      </c>
      <c r="CV131" s="115">
        <v>0.38874874999999998</v>
      </c>
      <c r="CW131" s="115">
        <v>8.6008333333333319E-3</v>
      </c>
      <c r="CX131" s="115">
        <v>6.3458333333333324E-4</v>
      </c>
      <c r="CY131" s="115">
        <v>6.6249999999999984E-5</v>
      </c>
      <c r="CZ131" s="115">
        <v>1.8166666666666667E-4</v>
      </c>
      <c r="DA131" s="115">
        <v>7.1208333333333323E-3</v>
      </c>
      <c r="DB131" s="115">
        <v>2.4875E-4</v>
      </c>
      <c r="DC131" s="115">
        <v>3.1404166666666664E-3</v>
      </c>
      <c r="DD131" s="115">
        <v>3.5625000000000001E-4</v>
      </c>
      <c r="DE131" s="115">
        <v>3.3333333333333328E-5</v>
      </c>
      <c r="DF131" s="115">
        <v>0.13343875000000002</v>
      </c>
      <c r="DG131" s="115">
        <v>8.5187500000000003E-3</v>
      </c>
      <c r="DH131" s="115">
        <v>3.445833333333333E-4</v>
      </c>
      <c r="DI131" s="115">
        <v>1.281583333333333E-2</v>
      </c>
      <c r="DJ131" s="115">
        <v>4.7499999999999996E-5</v>
      </c>
      <c r="DK131" s="115">
        <v>1.2583333333333335E-4</v>
      </c>
      <c r="DL131" s="115">
        <v>1.6630416666666665E-2</v>
      </c>
      <c r="DM131" s="115">
        <v>8.0483333333333327E-3</v>
      </c>
      <c r="DN131" s="115">
        <v>7.5416666666666679E-5</v>
      </c>
      <c r="DO131" s="115">
        <v>0.50692083333333338</v>
      </c>
      <c r="DP131" s="115">
        <v>0.17799666666666669</v>
      </c>
      <c r="DQ131" s="115">
        <v>6.3124999999999998E-4</v>
      </c>
      <c r="DR131" s="115">
        <v>5.1249999999999992E-5</v>
      </c>
      <c r="DS131" s="115">
        <v>1.2137499999999998E-3</v>
      </c>
      <c r="DT131" s="115">
        <v>3.4333333333333335E-4</v>
      </c>
      <c r="DU131" s="116">
        <v>200.13307875000001</v>
      </c>
      <c r="DV131" s="114">
        <v>9.6023630434782614</v>
      </c>
      <c r="DW131" s="115">
        <v>6.3140429166666676</v>
      </c>
      <c r="DX131" s="115">
        <v>9.2441745454545483</v>
      </c>
      <c r="DY131" s="115">
        <v>6.0327616666666666</v>
      </c>
      <c r="DZ131" s="115">
        <v>3.2188629166666658</v>
      </c>
      <c r="EA131" s="115">
        <v>0.72066000000000008</v>
      </c>
      <c r="EB131" s="115">
        <v>1.6563904166666665</v>
      </c>
      <c r="EC131" s="115">
        <v>0.17298458333333333</v>
      </c>
      <c r="ED131" s="115">
        <v>0.24160249999999997</v>
      </c>
      <c r="EE131" s="115">
        <v>3.1978545833333327</v>
      </c>
      <c r="EF131" s="115">
        <v>2.2258333333333338E-2</v>
      </c>
      <c r="EG131" s="115">
        <v>2.7632500000000004E-2</v>
      </c>
      <c r="EH131" s="115">
        <v>1.5041666666666667E-4</v>
      </c>
      <c r="EI131" s="115">
        <v>1.4529166666666666E-3</v>
      </c>
      <c r="EJ131" s="115">
        <v>1.9696249999999995E-2</v>
      </c>
      <c r="EK131" s="115">
        <v>0.3597920833333334</v>
      </c>
      <c r="EL131" s="115">
        <v>6.9768333333333321E-2</v>
      </c>
      <c r="EM131" s="115">
        <v>0</v>
      </c>
      <c r="EN131" s="115">
        <v>9.4649999999999995E-3</v>
      </c>
      <c r="EO131" s="115">
        <v>0.24414833333333338</v>
      </c>
      <c r="EP131" s="115">
        <v>0.20526000000000003</v>
      </c>
      <c r="EQ131" s="115">
        <v>0.20476791666666669</v>
      </c>
      <c r="ER131" s="115">
        <v>0.25657583333333328</v>
      </c>
      <c r="ES131" s="115">
        <v>0.92021708333333307</v>
      </c>
      <c r="ET131" s="115">
        <v>1.4127500000000001E-2</v>
      </c>
      <c r="EU131" s="115">
        <v>8.4624999999999989E-4</v>
      </c>
      <c r="EV131" s="115">
        <v>1.7124999999999999E-4</v>
      </c>
      <c r="EW131" s="115">
        <v>4.4708333333333335E-4</v>
      </c>
      <c r="EX131" s="115">
        <v>1.9528333333333328E-2</v>
      </c>
      <c r="EY131" s="115">
        <v>1.0395833333333331E-3</v>
      </c>
      <c r="EZ131" s="115">
        <v>7.5320833333333325E-3</v>
      </c>
      <c r="FA131" s="115">
        <v>9.6291666666666672E-4</v>
      </c>
      <c r="FB131" s="115">
        <v>9.0833333333333337E-5</v>
      </c>
      <c r="FC131" s="115">
        <v>0.55865249999999989</v>
      </c>
      <c r="FD131" s="115">
        <v>7.9320833333333344E-3</v>
      </c>
      <c r="FE131" s="115">
        <v>2.4920833333333336E-3</v>
      </c>
      <c r="FF131" s="115">
        <v>2.5609166666666665E-2</v>
      </c>
      <c r="FG131" s="115">
        <v>6.541666666666668E-5</v>
      </c>
      <c r="FH131" s="115">
        <v>4.5999999999999996E-4</v>
      </c>
      <c r="FI131" s="115">
        <v>3.9547083333333337E-2</v>
      </c>
      <c r="FJ131" s="115">
        <v>2.3567083333333336E-2</v>
      </c>
      <c r="FK131" s="115">
        <v>1.7583333333333332E-4</v>
      </c>
      <c r="FL131" s="115">
        <v>2.1038337500000002</v>
      </c>
      <c r="FM131" s="115">
        <v>0.78033041666666669</v>
      </c>
      <c r="FN131" s="115">
        <v>1.5337499999999995E-3</v>
      </c>
      <c r="FO131" s="115">
        <v>1.4416666666666668E-4</v>
      </c>
      <c r="FP131" s="115">
        <v>4.2141666666666655E-3</v>
      </c>
      <c r="FQ131" s="115">
        <v>-2.8499999999999993E-4</v>
      </c>
      <c r="FR131" s="116">
        <v>76.219192500000005</v>
      </c>
    </row>
    <row r="132" spans="1:174" x14ac:dyDescent="0.2">
      <c r="A132" s="2" t="s">
        <v>2</v>
      </c>
      <c r="B132" s="21">
        <v>2017</v>
      </c>
      <c r="C132" s="38">
        <f>C119</f>
        <v>12.278002909732333</v>
      </c>
      <c r="D132" s="104">
        <f>Tracking!AO40</f>
        <v>24.090910886042732</v>
      </c>
      <c r="E132" s="104">
        <f>Tracking!AT40</f>
        <v>9.5653346669606485</v>
      </c>
      <c r="F132" s="104">
        <f>Tracking!AU40</f>
        <v>21.139090799384046</v>
      </c>
      <c r="G132" s="42">
        <f>G119</f>
        <v>3.6371528972</v>
      </c>
      <c r="H132" s="104">
        <f>H119</f>
        <v>8.9167605810000001</v>
      </c>
      <c r="I132" s="38">
        <f>Tracking!AI40</f>
        <v>6.4663708695652176</v>
      </c>
      <c r="J132" s="42">
        <f>Tracking!AW40</f>
        <v>7.2409989311594201</v>
      </c>
      <c r="K132" s="40"/>
      <c r="L132" s="41"/>
      <c r="M132" s="142">
        <v>19.436083478260866</v>
      </c>
      <c r="N132" s="142">
        <v>9.4360834782608691</v>
      </c>
      <c r="O132" s="142">
        <v>4.1533569565217396</v>
      </c>
      <c r="P132" s="142">
        <v>1.3632365217391305</v>
      </c>
      <c r="Q132" s="142">
        <v>2.1915878260869563</v>
      </c>
      <c r="R132" s="142">
        <v>0.77623478260869572</v>
      </c>
      <c r="S132" s="142">
        <v>8.1740869565217394E-2</v>
      </c>
      <c r="T132" s="142">
        <v>0.80806173913043489</v>
      </c>
      <c r="U132" s="142">
        <v>6.1867826086956519E-2</v>
      </c>
      <c r="V132" s="142">
        <v>10</v>
      </c>
      <c r="W132" s="38">
        <f>Tracking!AH40</f>
        <v>16.150939583333336</v>
      </c>
      <c r="X132" s="42">
        <f>Tracking!AV40</f>
        <v>17.99342725</v>
      </c>
      <c r="Y132" s="40"/>
      <c r="Z132" s="41"/>
      <c r="AA132" s="108">
        <v>51.710458333333321</v>
      </c>
      <c r="AB132" s="108">
        <v>41.710458333333328</v>
      </c>
      <c r="AC132" s="108">
        <v>22.072182499999997</v>
      </c>
      <c r="AD132" s="108">
        <v>8.4504008333333331</v>
      </c>
      <c r="AE132" s="108">
        <v>6.7182720833333329</v>
      </c>
      <c r="AF132" s="108">
        <v>2.4042250000000007</v>
      </c>
      <c r="AG132" s="108">
        <v>0.21374833333333335</v>
      </c>
      <c r="AH132" s="108">
        <v>1.7919375000000002</v>
      </c>
      <c r="AI132" s="108">
        <v>5.9692916666666658E-2</v>
      </c>
      <c r="AJ132" s="110">
        <v>10</v>
      </c>
      <c r="AK132" s="38">
        <f t="shared" ref="AK132" si="1020">I132</f>
        <v>6.4663708695652176</v>
      </c>
      <c r="AL132" s="121">
        <f t="shared" ref="AL132" si="1021">M132/M132</f>
        <v>1</v>
      </c>
      <c r="AM132" s="121">
        <f t="shared" ref="AM132" si="1022">O132/M132</f>
        <v>0.21369310134766825</v>
      </c>
      <c r="AN132" s="121">
        <f t="shared" ref="AN132" si="1023">P132/M132</f>
        <v>7.0139466280019935E-2</v>
      </c>
      <c r="AO132" s="121">
        <f t="shared" ref="AO132" si="1024">Q132/M132</f>
        <v>0.11275871646354232</v>
      </c>
      <c r="AP132" s="121">
        <f t="shared" ref="AP132" si="1025">R132/M132</f>
        <v>3.9937818927198443E-2</v>
      </c>
      <c r="AQ132" s="121">
        <f t="shared" ref="AQ132" si="1026">S132/M132</f>
        <v>4.2056245362726511E-3</v>
      </c>
      <c r="AR132" s="121">
        <f t="shared" ref="AR132" si="1027">T132/M132</f>
        <v>4.1575337955007591E-2</v>
      </c>
      <c r="AS132" s="121">
        <f t="shared" ref="AS132" si="1028">U132/M132</f>
        <v>3.1831426406536733E-3</v>
      </c>
      <c r="AT132" s="122">
        <f t="shared" ref="AT132" si="1029">V132/M132</f>
        <v>0.51450694843870859</v>
      </c>
      <c r="AU132" s="38">
        <f t="shared" ref="AU132" si="1030">W132</f>
        <v>16.150939583333336</v>
      </c>
      <c r="AV132" s="121">
        <f t="shared" ref="AV132" si="1031">AA132/AA132</f>
        <v>1</v>
      </c>
      <c r="AW132" s="121">
        <f t="shared" ref="AW132" si="1032">AC132/AA132</f>
        <v>0.42684174945268166</v>
      </c>
      <c r="AX132" s="121">
        <f t="shared" ref="AX132" si="1033">AD132/AA132</f>
        <v>0.16341763553633173</v>
      </c>
      <c r="AY132" s="121">
        <f t="shared" ref="AY132" si="1034">AE132/AA132</f>
        <v>0.12992095409455376</v>
      </c>
      <c r="AZ132" s="121">
        <f t="shared" ref="AZ132" si="1035">AF132/AA132</f>
        <v>4.6493979699464429E-2</v>
      </c>
      <c r="BA132" s="121">
        <f t="shared" ref="BA132" si="1036">AG132/AA132</f>
        <v>4.1335609898384531E-3</v>
      </c>
      <c r="BB132" s="121">
        <f t="shared" ref="BB132" si="1037">AH132/AA132</f>
        <v>3.4653289832569344E-2</v>
      </c>
      <c r="BC132" s="121">
        <f t="shared" ref="BC132" si="1038">AI132/AA132</f>
        <v>1.1543683539193797E-3</v>
      </c>
      <c r="BD132" s="122">
        <f t="shared" ref="BD132" si="1039">AJ132/AA132</f>
        <v>0.19338447815601459</v>
      </c>
      <c r="BE132" s="38">
        <f t="shared" ref="BE132" si="1040">I132</f>
        <v>6.4663708695652176</v>
      </c>
      <c r="BF132" s="123">
        <f t="shared" ref="BF132" si="1041">BE132</f>
        <v>6.4663708695652176</v>
      </c>
      <c r="BG132" s="123">
        <f t="shared" ref="BG132" si="1042">BE132*AM132</f>
        <v>1.3818188455816096</v>
      </c>
      <c r="BH132" s="123">
        <f t="shared" ref="BH132" si="1043">BE132*AN132</f>
        <v>0.45354780155997276</v>
      </c>
      <c r="BI132" s="123">
        <f t="shared" ref="BI132" si="1044">BE132*AO132</f>
        <v>0.72913967942941404</v>
      </c>
      <c r="BJ132" s="123">
        <f t="shared" ref="BJ132" si="1045">BE132*AP132</f>
        <v>0.25825274890480637</v>
      </c>
      <c r="BK132" s="123">
        <f t="shared" ref="BK132" si="1046">BE132*AQ132</f>
        <v>2.7195127989682197E-2</v>
      </c>
      <c r="BL132" s="123">
        <f t="shared" ref="BL132" si="1047">BE132*AR132</f>
        <v>0.26884155424459022</v>
      </c>
      <c r="BM132" s="123">
        <f t="shared" ref="BM132" si="1048">BE132*AS132</f>
        <v>2.0583380845193816E-2</v>
      </c>
      <c r="BN132" s="124">
        <f t="shared" ref="BN132" si="1049">BE132*AT132</f>
        <v>3.3269927435729585</v>
      </c>
      <c r="BO132" s="38">
        <f t="shared" ref="BO132" si="1050">W132</f>
        <v>16.150939583333336</v>
      </c>
      <c r="BP132" s="123">
        <f t="shared" ref="BP132" si="1051">BO132</f>
        <v>16.150939583333336</v>
      </c>
      <c r="BQ132" s="123">
        <f t="shared" ref="BQ132" si="1052">BO132*AW132</f>
        <v>6.8938953070545663</v>
      </c>
      <c r="BR132" s="123">
        <f t="shared" ref="BR132" si="1053">BO132*AX132</f>
        <v>2.6393483583984807</v>
      </c>
      <c r="BS132" s="123">
        <f t="shared" ref="BS132" si="1054">BO132*AY132</f>
        <v>2.0983454801901615</v>
      </c>
      <c r="BT132" s="123">
        <f t="shared" ref="BT132" si="1055">BO132*AZ132</f>
        <v>0.75092145711477665</v>
      </c>
      <c r="BU132" s="123">
        <f t="shared" ref="BU132" si="1056">BO132*BA132</f>
        <v>6.6760893810904401E-2</v>
      </c>
      <c r="BV132" s="123">
        <f t="shared" ref="BV132" si="1057">BO132*BB132</f>
        <v>0.55968319044956683</v>
      </c>
      <c r="BW132" s="123">
        <f t="shared" ref="BW132" si="1058">BO132*BC132</f>
        <v>1.8644133541063857E-2</v>
      </c>
      <c r="BX132" s="124">
        <f t="shared" ref="BX132" si="1059">BO132*BD132</f>
        <v>3.1233410230522369</v>
      </c>
      <c r="BY132" s="114">
        <v>2.6294852173913044</v>
      </c>
      <c r="BZ132" s="115">
        <v>1.4820242857142858</v>
      </c>
      <c r="CA132" s="115">
        <v>2.8351361904761903</v>
      </c>
      <c r="CB132" s="115">
        <v>1.6154882608695649</v>
      </c>
      <c r="CC132" s="115">
        <v>0.53809782608695655</v>
      </c>
      <c r="CD132" s="115">
        <v>0.16532130434782608</v>
      </c>
      <c r="CE132" s="115">
        <v>0.74276434782608702</v>
      </c>
      <c r="CF132" s="115">
        <v>7.7623478260869586E-2</v>
      </c>
      <c r="CG132" s="115">
        <v>8.1740869565217394E-2</v>
      </c>
      <c r="CH132" s="115">
        <v>1.3467686956521738</v>
      </c>
      <c r="CI132" s="115">
        <v>9.9417391304347808E-3</v>
      </c>
      <c r="CJ132" s="115">
        <v>5.624545454545455E-3</v>
      </c>
      <c r="CK132" s="115">
        <v>5.272727272727273E-5</v>
      </c>
      <c r="CL132" s="115">
        <v>4.6136363636363644E-4</v>
      </c>
      <c r="CM132" s="115">
        <v>6.8186363636363627E-3</v>
      </c>
      <c r="CN132" s="115">
        <v>0.12929217391304346</v>
      </c>
      <c r="CO132" s="115">
        <v>4.6192608695652171E-2</v>
      </c>
      <c r="CP132" s="115">
        <v>0</v>
      </c>
      <c r="CQ132" s="115">
        <v>-7.2673913043478254E-3</v>
      </c>
      <c r="CR132" s="115">
        <v>6.3557826086956523E-2</v>
      </c>
      <c r="CS132" s="115">
        <v>0.16469173913043481</v>
      </c>
      <c r="CT132" s="115">
        <v>9.3803043478260864E-2</v>
      </c>
      <c r="CU132" s="115">
        <v>9.786130434782607E-2</v>
      </c>
      <c r="CV132" s="115">
        <v>0.41264652173913047</v>
      </c>
      <c r="CW132" s="115">
        <v>7.7500000000000017E-3</v>
      </c>
      <c r="CX132" s="115">
        <v>3.5363636363636364E-4</v>
      </c>
      <c r="CY132" s="115">
        <v>2.5000000000000008E-5</v>
      </c>
      <c r="CZ132" s="115">
        <v>9.5000000000000019E-5</v>
      </c>
      <c r="DA132" s="115">
        <v>4.5972727272727268E-3</v>
      </c>
      <c r="DB132" s="115">
        <v>1.7136363636363638E-4</v>
      </c>
      <c r="DC132" s="115">
        <v>2.2177272727272723E-3</v>
      </c>
      <c r="DD132" s="115">
        <v>2.1272727272727274E-4</v>
      </c>
      <c r="DE132" s="115">
        <v>2.2272727272727277E-5</v>
      </c>
      <c r="DF132" s="115">
        <v>0.12815565217391306</v>
      </c>
      <c r="DG132" s="115">
        <v>2.8726086956521739E-3</v>
      </c>
      <c r="DH132" s="115">
        <v>1.7090909090909092E-4</v>
      </c>
      <c r="DI132" s="115">
        <v>1.1323636363636366E-2</v>
      </c>
      <c r="DJ132" s="115">
        <v>-2.4090909090909086E-5</v>
      </c>
      <c r="DK132" s="115">
        <v>3.1363636363636371E-5</v>
      </c>
      <c r="DL132" s="115">
        <v>1.2091818181818183E-2</v>
      </c>
      <c r="DM132" s="115">
        <v>6.0549999999999996E-3</v>
      </c>
      <c r="DN132" s="115">
        <v>8.0909090909090904E-5</v>
      </c>
      <c r="DO132" s="115">
        <v>0.37243304347826089</v>
      </c>
      <c r="DP132" s="115">
        <v>0.13064863636363636</v>
      </c>
      <c r="DQ132" s="115">
        <v>3.3863636363636371E-4</v>
      </c>
      <c r="DR132" s="115">
        <v>4.1818181818181813E-5</v>
      </c>
      <c r="DS132" s="115">
        <v>8.4000000000000003E-4</v>
      </c>
      <c r="DT132" s="115">
        <v>1.2227272727272727E-4</v>
      </c>
      <c r="DU132" s="116">
        <v>208.90440478260865</v>
      </c>
      <c r="DV132" s="114">
        <v>8.9265845833333337</v>
      </c>
      <c r="DW132" s="115">
        <v>5.94002125</v>
      </c>
      <c r="DX132" s="115">
        <v>8.7621366666666667</v>
      </c>
      <c r="DY132" s="115">
        <v>5.9841445833333333</v>
      </c>
      <c r="DZ132" s="115">
        <v>2.4730899999999996</v>
      </c>
      <c r="EA132" s="115">
        <v>0.94648333333333357</v>
      </c>
      <c r="EB132" s="115">
        <v>2.1011379166666662</v>
      </c>
      <c r="EC132" s="115">
        <v>0.24042249999999996</v>
      </c>
      <c r="ED132" s="115">
        <v>0.21374833333333335</v>
      </c>
      <c r="EE132" s="115">
        <v>2.9865633333333328</v>
      </c>
      <c r="EF132" s="115">
        <v>9.2620833333333322E-3</v>
      </c>
      <c r="EG132" s="115">
        <v>1.9384583333333334E-2</v>
      </c>
      <c r="EH132" s="115">
        <v>1.7791666666666664E-4</v>
      </c>
      <c r="EI132" s="115">
        <v>1.5895833333333333E-3</v>
      </c>
      <c r="EJ132" s="115">
        <v>2.1479166666666664E-2</v>
      </c>
      <c r="EK132" s="115">
        <v>0.46802541666666669</v>
      </c>
      <c r="EL132" s="115">
        <v>8.0417916666666686E-2</v>
      </c>
      <c r="EM132" s="115">
        <v>0</v>
      </c>
      <c r="EN132" s="115">
        <v>2.2174583333333331E-2</v>
      </c>
      <c r="EO132" s="115">
        <v>0.2798195833333334</v>
      </c>
      <c r="EP132" s="115">
        <v>0.29895125</v>
      </c>
      <c r="EQ132" s="115">
        <v>0.25833250000000002</v>
      </c>
      <c r="ER132" s="115">
        <v>0.3080208333333333</v>
      </c>
      <c r="ES132" s="115">
        <v>1.1672987499999998</v>
      </c>
      <c r="ET132" s="115">
        <v>8.6041666666666645E-3</v>
      </c>
      <c r="EU132" s="115">
        <v>1.2274999999999999E-3</v>
      </c>
      <c r="EV132" s="115">
        <v>1.5666666666666666E-4</v>
      </c>
      <c r="EW132" s="115">
        <v>4.7416666666666663E-4</v>
      </c>
      <c r="EX132" s="115">
        <v>1.8887916666666667E-2</v>
      </c>
      <c r="EY132" s="115">
        <v>8.5749999999999986E-4</v>
      </c>
      <c r="EZ132" s="115">
        <v>8.2983333333333329E-3</v>
      </c>
      <c r="FA132" s="115">
        <v>9.3583333333333366E-4</v>
      </c>
      <c r="FB132" s="115">
        <v>8.1249999999999996E-5</v>
      </c>
      <c r="FC132" s="115">
        <v>0.73370875000000024</v>
      </c>
      <c r="FD132" s="115">
        <v>4.1554166666666666E-3</v>
      </c>
      <c r="FE132" s="115">
        <v>1.1695833333333332E-3</v>
      </c>
      <c r="FF132" s="115">
        <v>2.954791666666667E-2</v>
      </c>
      <c r="FG132" s="115">
        <v>3.749999999999999E-5</v>
      </c>
      <c r="FH132" s="115">
        <v>3.8874999999999999E-4</v>
      </c>
      <c r="FI132" s="115">
        <v>3.5290833333333334E-2</v>
      </c>
      <c r="FJ132" s="115">
        <v>1.6424166666666667E-2</v>
      </c>
      <c r="FK132" s="115">
        <v>1.4291666666666665E-4</v>
      </c>
      <c r="FL132" s="115">
        <v>1.6423916666666665</v>
      </c>
      <c r="FM132" s="115">
        <v>0.59953708333333333</v>
      </c>
      <c r="FN132" s="115">
        <v>1.2929166666666668E-3</v>
      </c>
      <c r="FO132" s="115">
        <v>1.1208333333333332E-4</v>
      </c>
      <c r="FP132" s="115">
        <v>3.8866666666666663E-3</v>
      </c>
      <c r="FQ132" s="115">
        <v>9.3749999999999975E-5</v>
      </c>
      <c r="FR132" s="116">
        <v>79.880560416666668</v>
      </c>
    </row>
    <row r="133" spans="1:174" x14ac:dyDescent="0.2">
      <c r="A133" s="2" t="str">
        <f>A132</f>
        <v>DOSO1</v>
      </c>
      <c r="B133" s="21">
        <f>B132+1</f>
        <v>2018</v>
      </c>
      <c r="C133" s="38">
        <f>C119</f>
        <v>12.278002909732333</v>
      </c>
      <c r="D133" s="104">
        <f>Tracking!AO41</f>
        <v>23.76805662423331</v>
      </c>
      <c r="E133" s="104">
        <f>Tracking!AT41</f>
        <v>9.3566678790551343</v>
      </c>
      <c r="F133" s="104">
        <f>Tracking!AU41</f>
        <v>20.589173453985495</v>
      </c>
      <c r="G133" s="42">
        <f>G119</f>
        <v>3.6371528972</v>
      </c>
      <c r="H133" s="104">
        <f>H119</f>
        <v>8.9167605810000001</v>
      </c>
      <c r="I133" s="38">
        <f>Tracking!AI41</f>
        <v>5.5163000000000002</v>
      </c>
      <c r="J133" s="42">
        <f>Tracking!AW41</f>
        <v>6.6756753659420296</v>
      </c>
      <c r="K133" s="40"/>
      <c r="L133" s="41"/>
      <c r="M133" s="142">
        <v>17.578764347826084</v>
      </c>
      <c r="N133" s="142">
        <v>7.5787643478260867</v>
      </c>
      <c r="O133" s="142">
        <v>3.3867121739130428</v>
      </c>
      <c r="P133" s="142">
        <v>1.1409134782608696</v>
      </c>
      <c r="Q133" s="142">
        <v>1.5782239130434781</v>
      </c>
      <c r="R133" s="142">
        <v>0.64398695652173921</v>
      </c>
      <c r="S133" s="142">
        <v>5.0292608695652177E-2</v>
      </c>
      <c r="T133" s="142">
        <v>0.67775869565217384</v>
      </c>
      <c r="U133" s="142">
        <v>0.10087826086956521</v>
      </c>
      <c r="V133" s="142">
        <v>10</v>
      </c>
      <c r="W133" s="38">
        <f>Tracking!AH41</f>
        <v>17.102339583333329</v>
      </c>
      <c r="X133" s="42">
        <f>Tracking!AV41</f>
        <v>17.648492749999999</v>
      </c>
      <c r="Y133" s="40"/>
      <c r="Z133" s="41"/>
      <c r="AA133" s="108">
        <v>56.401112916666655</v>
      </c>
      <c r="AB133" s="108">
        <v>46.401112916666669</v>
      </c>
      <c r="AC133" s="108">
        <v>26.264938749999999</v>
      </c>
      <c r="AD133" s="108">
        <v>8.9697787499999979</v>
      </c>
      <c r="AE133" s="108">
        <v>6.2840708333333319</v>
      </c>
      <c r="AF133" s="108">
        <v>2.6593124999999995</v>
      </c>
      <c r="AG133" s="108">
        <v>0.29735000000000006</v>
      </c>
      <c r="AH133" s="108">
        <v>1.7891883333333334</v>
      </c>
      <c r="AI133" s="108">
        <v>0.13647249999999997</v>
      </c>
      <c r="AJ133" s="110">
        <v>10</v>
      </c>
      <c r="AK133" s="38">
        <f t="shared" ref="AK133" si="1060">I133</f>
        <v>5.5163000000000002</v>
      </c>
      <c r="AL133" s="121">
        <f t="shared" ref="AL133" si="1061">M133/M133</f>
        <v>1</v>
      </c>
      <c r="AM133" s="121">
        <f t="shared" ref="AM133" si="1062">O133/M133</f>
        <v>0.19265928519781697</v>
      </c>
      <c r="AN133" s="121">
        <f t="shared" ref="AN133" si="1063">P133/M133</f>
        <v>6.4902939460700096E-2</v>
      </c>
      <c r="AO133" s="121">
        <f t="shared" ref="AO133" si="1064">Q133/M133</f>
        <v>8.9780139366772538E-2</v>
      </c>
      <c r="AP133" s="121">
        <f t="shared" ref="AP133" si="1065">R133/M133</f>
        <v>3.6634369957941851E-2</v>
      </c>
      <c r="AQ133" s="121">
        <f t="shared" ref="AQ133" si="1066">S133/M133</f>
        <v>2.8609865688239756E-3</v>
      </c>
      <c r="AR133" s="121">
        <f t="shared" ref="AR133" si="1067">T133/M133</f>
        <v>3.8555536796645799E-2</v>
      </c>
      <c r="AS133" s="121">
        <f t="shared" ref="AS133" si="1068">U133/M133</f>
        <v>5.7386434491933178E-3</v>
      </c>
      <c r="AT133" s="122">
        <f t="shared" ref="AT133" si="1069">V133/M133</f>
        <v>0.56886819813570522</v>
      </c>
      <c r="AU133" s="38">
        <f t="shared" ref="AU133" si="1070">W133</f>
        <v>17.102339583333329</v>
      </c>
      <c r="AV133" s="121">
        <f t="shared" ref="AV133" si="1071">AA133/AA133</f>
        <v>1</v>
      </c>
      <c r="AW133" s="121">
        <f t="shared" ref="AW133" si="1072">AC133/AA133</f>
        <v>0.46568121428395876</v>
      </c>
      <c r="AX133" s="121">
        <f t="shared" ref="AX133" si="1073">AD133/AA133</f>
        <v>0.15903549214096108</v>
      </c>
      <c r="AY133" s="121">
        <f t="shared" ref="AY133" si="1074">AE133/AA133</f>
        <v>0.11141749707347308</v>
      </c>
      <c r="AZ133" s="121">
        <f t="shared" ref="AZ133" si="1075">AF133/AA133</f>
        <v>4.7150000460614433E-2</v>
      </c>
      <c r="BA133" s="121">
        <f t="shared" ref="BA133" si="1076">AG133/AA133</f>
        <v>5.2720590893186522E-3</v>
      </c>
      <c r="BB133" s="121">
        <f t="shared" ref="BB133" si="1077">AH133/AA133</f>
        <v>3.1722571431824075E-2</v>
      </c>
      <c r="BC133" s="121">
        <f t="shared" ref="BC133" si="1078">AI133/AA133</f>
        <v>2.4196774308627524E-3</v>
      </c>
      <c r="BD133" s="122">
        <f t="shared" ref="BD133" si="1079">AJ133/AA133</f>
        <v>0.17730146592630405</v>
      </c>
      <c r="BE133" s="38">
        <f t="shared" ref="BE133" si="1080">I133</f>
        <v>5.5163000000000002</v>
      </c>
      <c r="BF133" s="123">
        <f t="shared" ref="BF133" si="1081">BE133</f>
        <v>5.5163000000000002</v>
      </c>
      <c r="BG133" s="123">
        <f t="shared" ref="BG133" si="1082">BE133*AM133</f>
        <v>1.0627664149367178</v>
      </c>
      <c r="BH133" s="123">
        <f t="shared" ref="BH133" si="1083">BE133*AN133</f>
        <v>0.35802408494705995</v>
      </c>
      <c r="BI133" s="123">
        <f t="shared" ref="BI133" si="1084">BE133*AO133</f>
        <v>0.49525418278892736</v>
      </c>
      <c r="BJ133" s="123">
        <f t="shared" ref="BJ133" si="1085">BE133*AP133</f>
        <v>0.20208617499899464</v>
      </c>
      <c r="BK133" s="123">
        <f t="shared" ref="BK133" si="1086">BE133*AQ133</f>
        <v>1.5782060209603696E-2</v>
      </c>
      <c r="BL133" s="123">
        <f t="shared" ref="BL133" si="1087">BE133*AR133</f>
        <v>0.21268390763133724</v>
      </c>
      <c r="BM133" s="123">
        <f t="shared" ref="BM133" si="1088">BE133*AS133</f>
        <v>3.1656078858785103E-2</v>
      </c>
      <c r="BN133" s="124">
        <f t="shared" ref="BN133" si="1089">BE133*AT133</f>
        <v>3.1380476413759908</v>
      </c>
      <c r="BO133" s="38">
        <f t="shared" ref="BO133" si="1090">W133</f>
        <v>17.102339583333329</v>
      </c>
      <c r="BP133" s="123">
        <f t="shared" ref="BP133" si="1091">BO133</f>
        <v>17.102339583333329</v>
      </c>
      <c r="BQ133" s="123">
        <f t="shared" ref="BQ133" si="1092">BO133*AW133</f>
        <v>7.9642382642632779</v>
      </c>
      <c r="BR133" s="123">
        <f t="shared" ref="BR133" si="1093">BO133*AX133</f>
        <v>2.7198789923972551</v>
      </c>
      <c r="BS133" s="123">
        <f t="shared" ref="BS133" si="1094">BO133*AY133</f>
        <v>1.9054998704755839</v>
      </c>
      <c r="BT133" s="123">
        <f t="shared" ref="BT133" si="1095">BO133*AZ133</f>
        <v>0.80637531923175088</v>
      </c>
      <c r="BU133" s="123">
        <f t="shared" ref="BU133" si="1096">BO133*BA133</f>
        <v>9.016454484892665E-2</v>
      </c>
      <c r="BV133" s="123">
        <f t="shared" ref="BV133" si="1097">BO133*BB133</f>
        <v>0.54253018908360395</v>
      </c>
      <c r="BW133" s="123">
        <f t="shared" ref="BW133" si="1098">BO133*BC133</f>
        <v>4.1382145104742349E-2</v>
      </c>
      <c r="BX133" s="124">
        <f t="shared" ref="BX133" si="1099">BO133*BD133</f>
        <v>3.0322698788944553</v>
      </c>
      <c r="BY133" s="114">
        <v>2.4052778260869565</v>
      </c>
      <c r="BZ133" s="115">
        <v>1.2756799999999999</v>
      </c>
      <c r="CA133" s="115">
        <v>2.3271713043478264</v>
      </c>
      <c r="CB133" s="115">
        <v>1.2354717391304351</v>
      </c>
      <c r="CC133" s="115">
        <v>0.42667869565217392</v>
      </c>
      <c r="CD133" s="115">
        <v>0.13604608695652171</v>
      </c>
      <c r="CE133" s="115">
        <v>0.54193913043478259</v>
      </c>
      <c r="CF133" s="115">
        <v>6.4398695652173918E-2</v>
      </c>
      <c r="CG133" s="115">
        <v>5.0292608695652177E-2</v>
      </c>
      <c r="CH133" s="115">
        <v>1.1295978260869564</v>
      </c>
      <c r="CI133" s="115">
        <v>1.6116521739130436E-2</v>
      </c>
      <c r="CJ133" s="115">
        <v>4.6204347826086954E-3</v>
      </c>
      <c r="CK133" s="115">
        <v>4.7391304347826076E-5</v>
      </c>
      <c r="CL133" s="115">
        <v>4.8347826086956512E-4</v>
      </c>
      <c r="CM133" s="115">
        <v>4.779565217391305E-3</v>
      </c>
      <c r="CN133" s="115">
        <v>0.10373869565217389</v>
      </c>
      <c r="CO133" s="115">
        <v>4.9931304347826076E-2</v>
      </c>
      <c r="CP133" s="115">
        <v>0</v>
      </c>
      <c r="CQ133" s="115">
        <v>-1.0063478260869568E-2</v>
      </c>
      <c r="CR133" s="115">
        <v>4.6438695652173914E-2</v>
      </c>
      <c r="CS133" s="115">
        <v>0.11149869565217392</v>
      </c>
      <c r="CT133" s="115">
        <v>6.3931739130434762E-2</v>
      </c>
      <c r="CU133" s="115">
        <v>8.9271304347826069E-2</v>
      </c>
      <c r="CV133" s="115">
        <v>0.3010769565217391</v>
      </c>
      <c r="CW133" s="115">
        <v>1.0874782608695652E-2</v>
      </c>
      <c r="CX133" s="115">
        <v>1.3265217391304346E-3</v>
      </c>
      <c r="CY133" s="115">
        <v>7.1739130434782616E-5</v>
      </c>
      <c r="CZ133" s="115">
        <v>1.4608695652173914E-4</v>
      </c>
      <c r="DA133" s="115">
        <v>4.0426086956521735E-3</v>
      </c>
      <c r="DB133" s="115">
        <v>1.4304347826086955E-4</v>
      </c>
      <c r="DC133" s="115">
        <v>1.1869565217391305E-3</v>
      </c>
      <c r="DD133" s="115">
        <v>2.0695652173913042E-4</v>
      </c>
      <c r="DE133" s="115">
        <v>3.4347826086956532E-5</v>
      </c>
      <c r="DF133" s="115">
        <v>0.10546260869565217</v>
      </c>
      <c r="DG133" s="115">
        <v>8.7639130434782626E-3</v>
      </c>
      <c r="DH133" s="115">
        <v>4.3695652173913042E-4</v>
      </c>
      <c r="DI133" s="115">
        <v>9.7760869565217401E-3</v>
      </c>
      <c r="DJ133" s="115">
        <v>2.4782608695652172E-5</v>
      </c>
      <c r="DK133" s="115">
        <v>3.9130434782608692E-5</v>
      </c>
      <c r="DL133" s="115">
        <v>8.8400000000000024E-3</v>
      </c>
      <c r="DM133" s="115">
        <v>9.7121739130434787E-3</v>
      </c>
      <c r="DN133" s="115">
        <v>6.5217391304347834E-5</v>
      </c>
      <c r="DO133" s="115">
        <v>0.28023391304347828</v>
      </c>
      <c r="DP133" s="115">
        <v>0.10343739130434783</v>
      </c>
      <c r="DQ133" s="115">
        <v>2.7913043478260873E-4</v>
      </c>
      <c r="DR133" s="115">
        <v>2.91304347826087E-5</v>
      </c>
      <c r="DS133" s="115">
        <v>8.5913043478260873E-4</v>
      </c>
      <c r="DT133" s="115">
        <v>6.8695652173913051E-5</v>
      </c>
      <c r="DU133" s="116">
        <v>228.09849826086963</v>
      </c>
      <c r="DV133" s="114">
        <v>9.5897783333333333</v>
      </c>
      <c r="DW133" s="115">
        <v>6.6077958333333333</v>
      </c>
      <c r="DX133" s="115">
        <v>9.2022474999999986</v>
      </c>
      <c r="DY133" s="115">
        <v>6.4557975000000019</v>
      </c>
      <c r="DZ133" s="115">
        <v>2.8837479166666671</v>
      </c>
      <c r="EA133" s="115">
        <v>1.0145275</v>
      </c>
      <c r="EB133" s="115">
        <v>1.973155833333333</v>
      </c>
      <c r="EC133" s="115">
        <v>0.26593124999999995</v>
      </c>
      <c r="ED133" s="115">
        <v>0.29735000000000006</v>
      </c>
      <c r="EE133" s="115">
        <v>2.9819825000000004</v>
      </c>
      <c r="EF133" s="115">
        <v>2.1084166666666668E-2</v>
      </c>
      <c r="EG133" s="115">
        <v>3.0617500000000002E-2</v>
      </c>
      <c r="EH133" s="115">
        <v>1.0416666666666667E-4</v>
      </c>
      <c r="EI133" s="115">
        <v>1.7833333333333336E-3</v>
      </c>
      <c r="EJ133" s="115">
        <v>2.154E-2</v>
      </c>
      <c r="EK133" s="115">
        <v>0.52124166666666671</v>
      </c>
      <c r="EL133" s="115">
        <v>8.9923750000000011E-2</v>
      </c>
      <c r="EM133" s="115">
        <v>1.7416666666666665E-4</v>
      </c>
      <c r="EN133" s="115">
        <v>3.6654583333333331E-2</v>
      </c>
      <c r="EO133" s="115">
        <v>0.26157541666666667</v>
      </c>
      <c r="EP133" s="115">
        <v>0.24607541666666666</v>
      </c>
      <c r="EQ133" s="115">
        <v>0.20648374999999999</v>
      </c>
      <c r="ER133" s="115">
        <v>0.34540833333333337</v>
      </c>
      <c r="ES133" s="115">
        <v>1.0961974999999999</v>
      </c>
      <c r="ET133" s="115">
        <v>1.2267916666666668E-2</v>
      </c>
      <c r="EU133" s="115">
        <v>1.2408333333333334E-3</v>
      </c>
      <c r="EV133" s="115">
        <v>1.9958333333333338E-4</v>
      </c>
      <c r="EW133" s="115">
        <v>5.1416666666666657E-4</v>
      </c>
      <c r="EX133" s="115">
        <v>2.3715416666666669E-2</v>
      </c>
      <c r="EY133" s="115">
        <v>1.0220833333333334E-3</v>
      </c>
      <c r="EZ133" s="115">
        <v>7.8558333333333345E-3</v>
      </c>
      <c r="FA133" s="115">
        <v>1.06875E-3</v>
      </c>
      <c r="FB133" s="115">
        <v>8.6666666666666655E-5</v>
      </c>
      <c r="FC133" s="115">
        <v>0.78645583333333346</v>
      </c>
      <c r="FD133" s="115">
        <v>4.5670833333333336E-3</v>
      </c>
      <c r="FE133" s="115">
        <v>1.4783333333333335E-3</v>
      </c>
      <c r="FF133" s="115">
        <v>3.4902499999999996E-2</v>
      </c>
      <c r="FG133" s="115">
        <v>8.2916666666666672E-5</v>
      </c>
      <c r="FH133" s="115">
        <v>4.3583333333333327E-4</v>
      </c>
      <c r="FI133" s="115">
        <v>5.3651666666666674E-2</v>
      </c>
      <c r="FJ133" s="115">
        <v>1.8830416666666665E-2</v>
      </c>
      <c r="FK133" s="115">
        <v>2.5041666666666664E-4</v>
      </c>
      <c r="FL133" s="115">
        <v>1.9252495833333334</v>
      </c>
      <c r="FM133" s="115">
        <v>0.6990904166666666</v>
      </c>
      <c r="FN133" s="115">
        <v>2.0087499999999997E-3</v>
      </c>
      <c r="FO133" s="115">
        <v>1.0708333333333337E-4</v>
      </c>
      <c r="FP133" s="115">
        <v>3.7762499999999997E-3</v>
      </c>
      <c r="FQ133" s="115">
        <v>3.3583333333333338E-4</v>
      </c>
      <c r="FR133" s="116">
        <v>72.043392083333345</v>
      </c>
    </row>
    <row r="134" spans="1:174" x14ac:dyDescent="0.2">
      <c r="A134" s="2" t="str">
        <f t="shared" ref="A134:A142" si="1100">A133</f>
        <v>DOSO1</v>
      </c>
      <c r="B134" s="134">
        <f t="shared" ref="B134:B142" si="1101">B133+1</f>
        <v>2019</v>
      </c>
      <c r="C134" s="38">
        <f>C119</f>
        <v>12.278002909732333</v>
      </c>
      <c r="D134" s="104">
        <f>Tracking!AO42</f>
        <v>23.445202362423888</v>
      </c>
      <c r="E134" s="104">
        <f>Tracking!AT42</f>
        <v>9.1480010911496201</v>
      </c>
      <c r="F134" s="104">
        <f>Tracking!AU42</f>
        <v>20.039256108586944</v>
      </c>
      <c r="G134" s="42">
        <f>G119</f>
        <v>3.6371528972</v>
      </c>
      <c r="H134" s="104">
        <f>H119</f>
        <v>8.9167605810000001</v>
      </c>
      <c r="I134" s="38">
        <f>Tracking!AI42</f>
        <v>6.0377533333333337</v>
      </c>
      <c r="J134" s="42">
        <f>Tracking!AW42</f>
        <v>6.1798622934782612</v>
      </c>
      <c r="K134" s="40"/>
      <c r="L134" s="41"/>
      <c r="M134" s="142">
        <v>18.560944285714285</v>
      </c>
      <c r="N134" s="142">
        <v>8.5609442857142852</v>
      </c>
      <c r="O134" s="142">
        <v>4.0729999999999995</v>
      </c>
      <c r="P134" s="142">
        <v>1.2365057142857143</v>
      </c>
      <c r="Q134" s="142">
        <v>1.7521552380952381</v>
      </c>
      <c r="R134" s="142">
        <v>0.90728095238095197</v>
      </c>
      <c r="S134" s="142">
        <v>4.9948095238095236E-2</v>
      </c>
      <c r="T134" s="142">
        <v>0.45159428571428573</v>
      </c>
      <c r="U134" s="142">
        <v>9.0459999999999999E-2</v>
      </c>
      <c r="V134" s="142">
        <v>10</v>
      </c>
      <c r="W134" s="38">
        <f>Tracking!AH42</f>
        <v>16.340090454545454</v>
      </c>
      <c r="X134" s="42">
        <f>Tracking!AV42</f>
        <v>17.033962090909093</v>
      </c>
      <c r="Y134" s="40"/>
      <c r="Z134" s="41"/>
      <c r="AA134" s="108">
        <v>52.75374636363636</v>
      </c>
      <c r="AB134" s="108">
        <v>42.753746363636374</v>
      </c>
      <c r="AC134" s="108">
        <v>26.99758090909091</v>
      </c>
      <c r="AD134" s="108">
        <v>5.464412272727273</v>
      </c>
      <c r="AE134" s="108">
        <v>6.1638531818181832</v>
      </c>
      <c r="AF134" s="108">
        <v>2.1831590909090908</v>
      </c>
      <c r="AG134" s="108">
        <v>0.24495409090909084</v>
      </c>
      <c r="AH134" s="108">
        <v>1.5735377272727271</v>
      </c>
      <c r="AI134" s="108">
        <v>0.12624772727272729</v>
      </c>
      <c r="AJ134" s="110">
        <v>10</v>
      </c>
      <c r="AK134" s="38">
        <f t="shared" ref="AK134" si="1102">I134</f>
        <v>6.0377533333333337</v>
      </c>
      <c r="AL134" s="121">
        <f t="shared" ref="AL134" si="1103">M134/M134</f>
        <v>1</v>
      </c>
      <c r="AM134" s="121">
        <f t="shared" ref="AM134" si="1104">O134/M134</f>
        <v>0.21943926652130766</v>
      </c>
      <c r="AN134" s="121">
        <f t="shared" ref="AN134" si="1105">P134/M134</f>
        <v>6.6618685733430591E-2</v>
      </c>
      <c r="AO134" s="121">
        <f t="shared" ref="AO134" si="1106">Q134/M134</f>
        <v>9.4400113007386766E-2</v>
      </c>
      <c r="AP134" s="121">
        <f t="shared" ref="AP134" si="1107">R134/M134</f>
        <v>4.8881185052597489E-2</v>
      </c>
      <c r="AQ134" s="121">
        <f t="shared" ref="AQ134" si="1108">S134/M134</f>
        <v>2.6910320115845912E-3</v>
      </c>
      <c r="AR134" s="121">
        <f t="shared" ref="AR134" si="1109">T134/M134</f>
        <v>2.4330350803426642E-2</v>
      </c>
      <c r="AS134" s="121">
        <f t="shared" ref="AS134" si="1110">U134/M134</f>
        <v>4.873674453601152E-3</v>
      </c>
      <c r="AT134" s="122">
        <f t="shared" ref="AT134" si="1111">V134/M134</f>
        <v>0.53876569241666505</v>
      </c>
      <c r="AU134" s="38">
        <f t="shared" ref="AU134" si="1112">W134</f>
        <v>16.340090454545454</v>
      </c>
      <c r="AV134" s="121">
        <f t="shared" ref="AV134" si="1113">AA134/AA134</f>
        <v>1</v>
      </c>
      <c r="AW134" s="121">
        <f t="shared" ref="AW134" si="1114">AC134/AA134</f>
        <v>0.51176613548911076</v>
      </c>
      <c r="AX134" s="121">
        <f t="shared" ref="AX134" si="1115">AD134/AA134</f>
        <v>0.10358339737732716</v>
      </c>
      <c r="AY134" s="121">
        <f t="shared" ref="AY134" si="1116">AE134/AA134</f>
        <v>0.11684199903700078</v>
      </c>
      <c r="AZ134" s="121">
        <f t="shared" ref="AZ134" si="1117">AF134/AA134</f>
        <v>4.138396306227006E-2</v>
      </c>
      <c r="BA134" s="121">
        <f t="shared" ref="BA134" si="1118">AG134/AA134</f>
        <v>4.6433496726583185E-3</v>
      </c>
      <c r="BB134" s="121">
        <f t="shared" ref="BB134" si="1119">AH134/AA134</f>
        <v>2.9827980678873284E-2</v>
      </c>
      <c r="BC134" s="121">
        <f t="shared" ref="BC134" si="1120">AI134/AA134</f>
        <v>2.3931518797260434E-3</v>
      </c>
      <c r="BD134" s="122">
        <f t="shared" ref="BD134" si="1121">AJ134/AA134</f>
        <v>0.18955999695394318</v>
      </c>
      <c r="BE134" s="38">
        <f t="shared" ref="BE134" si="1122">I134</f>
        <v>6.0377533333333337</v>
      </c>
      <c r="BF134" s="123">
        <f t="shared" ref="BF134" si="1123">BE134</f>
        <v>6.0377533333333337</v>
      </c>
      <c r="BG134" s="123">
        <f t="shared" ref="BG134" si="1124">BE134*AM134</f>
        <v>1.3249201629032472</v>
      </c>
      <c r="BH134" s="123">
        <f t="shared" ref="BH134" si="1125">BE134*AN134</f>
        <v>0.40222719184930633</v>
      </c>
      <c r="BI134" s="123">
        <f t="shared" ref="BI134" si="1126">BE134*AO134</f>
        <v>0.56996459697739288</v>
      </c>
      <c r="BJ134" s="123">
        <f t="shared" ref="BJ134" si="1127">BE134*AP134</f>
        <v>0.295132537988604</v>
      </c>
      <c r="BK134" s="123">
        <f t="shared" ref="BK134" si="1128">BE134*AQ134</f>
        <v>1.6247787498051572E-2</v>
      </c>
      <c r="BL134" s="123">
        <f t="shared" ref="BL134" si="1129">BE134*AR134</f>
        <v>0.14690065666455857</v>
      </c>
      <c r="BM134" s="123">
        <f t="shared" ref="BM134" si="1130">BE134*AS134</f>
        <v>2.9426044177811871E-2</v>
      </c>
      <c r="BN134" s="124">
        <f t="shared" ref="BN134" si="1131">BE134*AT134</f>
        <v>3.2529343552743613</v>
      </c>
      <c r="BO134" s="38">
        <f t="shared" ref="BO134" si="1132">W134</f>
        <v>16.340090454545454</v>
      </c>
      <c r="BP134" s="123">
        <f t="shared" ref="BP134" si="1133">BO134</f>
        <v>16.340090454545454</v>
      </c>
      <c r="BQ134" s="123">
        <f t="shared" ref="BQ134" si="1134">BO134*AW134</f>
        <v>8.362304945465235</v>
      </c>
      <c r="BR134" s="123">
        <f t="shared" ref="BR134" si="1135">BO134*AX134</f>
        <v>1.6925620827346521</v>
      </c>
      <c r="BS134" s="123">
        <f t="shared" ref="BS134" si="1136">BO134*AY134</f>
        <v>1.9092088331545056</v>
      </c>
      <c r="BT134" s="123">
        <f t="shared" ref="BT134" si="1137">BO134*AZ134</f>
        <v>0.67621769980506063</v>
      </c>
      <c r="BU134" s="123">
        <f t="shared" ref="BU134" si="1138">BO134*BA134</f>
        <v>7.5872753663320955E-2</v>
      </c>
      <c r="BV134" s="123">
        <f t="shared" ref="BV134" si="1139">BO134*BB134</f>
        <v>0.48739190236922358</v>
      </c>
      <c r="BW134" s="123">
        <f t="shared" ref="BW134" si="1140">BO134*BC134</f>
        <v>3.9104318186189028E-2</v>
      </c>
      <c r="BX134" s="124">
        <f t="shared" ref="BX134" si="1141">BO134*BD134</f>
        <v>3.0974274967907922</v>
      </c>
      <c r="BY134" s="114">
        <v>2.0768066666666667</v>
      </c>
      <c r="BZ134" s="115">
        <v>1.3241499999999999</v>
      </c>
      <c r="CA134" s="115">
        <v>2.1488033333333334</v>
      </c>
      <c r="CB134" s="115">
        <v>1.4573961904761905</v>
      </c>
      <c r="CC134" s="115">
        <v>0.54581190476190478</v>
      </c>
      <c r="CD134" s="115">
        <v>0.15544666666666668</v>
      </c>
      <c r="CE134" s="115">
        <v>0.60054571428571435</v>
      </c>
      <c r="CF134" s="115">
        <v>9.0728095238095233E-2</v>
      </c>
      <c r="CG134" s="115">
        <v>4.9948095238095236E-2</v>
      </c>
      <c r="CH134" s="115">
        <v>0.75265666666666664</v>
      </c>
      <c r="CI134" s="115">
        <v>1.4915238095238093E-2</v>
      </c>
      <c r="CJ134" s="115">
        <v>3.8714285714285708E-3</v>
      </c>
      <c r="CK134" s="115">
        <v>0</v>
      </c>
      <c r="CL134" s="115">
        <v>5.2428571428571433E-4</v>
      </c>
      <c r="CM134" s="115">
        <v>5.3042857142857128E-3</v>
      </c>
      <c r="CN134" s="115">
        <v>0.13546095238095235</v>
      </c>
      <c r="CO134" s="115">
        <v>5.4468095238095232E-2</v>
      </c>
      <c r="CP134" s="115">
        <v>0</v>
      </c>
      <c r="CQ134" s="115">
        <v>-6.9333333333333313E-4</v>
      </c>
      <c r="CR134" s="115">
        <v>5.4376190476190474E-2</v>
      </c>
      <c r="CS134" s="115">
        <v>0.10616238095238095</v>
      </c>
      <c r="CT134" s="115">
        <v>7.4590476190476179E-2</v>
      </c>
      <c r="CU134" s="115">
        <v>9.9200952380952376E-2</v>
      </c>
      <c r="CV134" s="115">
        <v>0.33363666666666664</v>
      </c>
      <c r="CW134" s="115">
        <v>1.0026190476190475E-2</v>
      </c>
      <c r="CX134" s="115">
        <v>1.1509523809523808E-3</v>
      </c>
      <c r="CY134" s="115">
        <v>6.8095238095238096E-5</v>
      </c>
      <c r="CZ134" s="115">
        <v>1.6333333333333334E-4</v>
      </c>
      <c r="DA134" s="115">
        <v>4.1728571428571431E-3</v>
      </c>
      <c r="DB134" s="115">
        <v>3.3380952380952377E-4</v>
      </c>
      <c r="DC134" s="115">
        <v>1.5499999999999997E-3</v>
      </c>
      <c r="DD134" s="115">
        <v>2.7761904761904759E-4</v>
      </c>
      <c r="DE134" s="115">
        <v>3.0476190476190479E-5</v>
      </c>
      <c r="DF134" s="115">
        <v>0.12050190476190477</v>
      </c>
      <c r="DG134" s="115">
        <v>1.7995238095238095E-3</v>
      </c>
      <c r="DH134" s="115">
        <v>8.4761904761904757E-5</v>
      </c>
      <c r="DI134" s="115">
        <v>1.086142857142857E-2</v>
      </c>
      <c r="DJ134" s="115">
        <v>1.7142857142857142E-5</v>
      </c>
      <c r="DK134" s="115">
        <v>9.1904761904761917E-5</v>
      </c>
      <c r="DL134" s="115">
        <v>8.5571428571428552E-3</v>
      </c>
      <c r="DM134" s="115">
        <v>1.4498571428571427E-2</v>
      </c>
      <c r="DN134" s="115">
        <v>6.5714285714285728E-5</v>
      </c>
      <c r="DO134" s="115">
        <v>0.35072428571428571</v>
      </c>
      <c r="DP134" s="115">
        <v>0.13231809523809521</v>
      </c>
      <c r="DQ134" s="115">
        <v>2.904761904761905E-4</v>
      </c>
      <c r="DR134" s="115">
        <v>3.0000000000000001E-5</v>
      </c>
      <c r="DS134" s="115">
        <v>9.7428571428571421E-4</v>
      </c>
      <c r="DT134" s="115">
        <v>4.0952380952380979E-5</v>
      </c>
      <c r="DU134" s="116">
        <v>217.39903999999999</v>
      </c>
      <c r="DV134" s="114">
        <v>8.6495986363636366</v>
      </c>
      <c r="DW134" s="115">
        <v>6.027034545454546</v>
      </c>
      <c r="DX134" s="115">
        <v>8.1822213636363639</v>
      </c>
      <c r="DY134" s="115">
        <v>5.9154581818181811</v>
      </c>
      <c r="DZ134" s="115">
        <v>2.8787268181818182</v>
      </c>
      <c r="EA134" s="115">
        <v>0.62150500000000009</v>
      </c>
      <c r="EB134" s="115">
        <v>1.9327668181818183</v>
      </c>
      <c r="EC134" s="115">
        <v>0.21831590909090906</v>
      </c>
      <c r="ED134" s="115">
        <v>0.24495409090909084</v>
      </c>
      <c r="EE134" s="115">
        <v>2.6225640909090915</v>
      </c>
      <c r="EF134" s="115">
        <v>1.9189090909090909E-2</v>
      </c>
      <c r="EG134" s="115">
        <v>2.0863181818181819E-2</v>
      </c>
      <c r="EH134" s="115">
        <v>9.8181818181818182E-5</v>
      </c>
      <c r="EI134" s="115">
        <v>1.5368181818181817E-3</v>
      </c>
      <c r="EJ134" s="115">
        <v>2.1578181818181816E-2</v>
      </c>
      <c r="EK134" s="115">
        <v>0.45283454545454549</v>
      </c>
      <c r="EL134" s="115">
        <v>0.10553318181818182</v>
      </c>
      <c r="EM134" s="115">
        <v>4.109090909090909E-4</v>
      </c>
      <c r="EN134" s="115">
        <v>5.9444545454545451E-2</v>
      </c>
      <c r="EO134" s="115">
        <v>0.2838009090909091</v>
      </c>
      <c r="EP134" s="115">
        <v>0.21068045454545462</v>
      </c>
      <c r="EQ134" s="115">
        <v>0.17937136363636361</v>
      </c>
      <c r="ER134" s="115">
        <v>0.34046272727272719</v>
      </c>
      <c r="ES134" s="115">
        <v>1.0737600000000003</v>
      </c>
      <c r="ET134" s="115">
        <v>1.229090909090909E-2</v>
      </c>
      <c r="EU134" s="115">
        <v>9.6727272727272732E-4</v>
      </c>
      <c r="EV134" s="115">
        <v>1.9272727272727269E-4</v>
      </c>
      <c r="EW134" s="115">
        <v>5.3363636363636384E-4</v>
      </c>
      <c r="EX134" s="115">
        <v>2.102E-2</v>
      </c>
      <c r="EY134" s="115">
        <v>9.4227272727272747E-4</v>
      </c>
      <c r="EZ134" s="115">
        <v>6.0727272727272722E-3</v>
      </c>
      <c r="FA134" s="115">
        <v>1.035909090909091E-3</v>
      </c>
      <c r="FB134" s="115">
        <v>1.0363636363636364E-4</v>
      </c>
      <c r="FC134" s="115">
        <v>0.48178636363636362</v>
      </c>
      <c r="FD134" s="115">
        <v>1.4133636363636364E-2</v>
      </c>
      <c r="FE134" s="115">
        <v>1.1904545454545451E-3</v>
      </c>
      <c r="FF134" s="115">
        <v>2.6785909090909096E-2</v>
      </c>
      <c r="FG134" s="115">
        <v>7.6818181818181816E-5</v>
      </c>
      <c r="FH134" s="115">
        <v>4.3727272727272728E-4</v>
      </c>
      <c r="FI134" s="115">
        <v>4.4089545454545458E-2</v>
      </c>
      <c r="FJ134" s="115">
        <v>2.6197727272727258E-2</v>
      </c>
      <c r="FK134" s="115">
        <v>3.0409090909090902E-4</v>
      </c>
      <c r="FL134" s="115">
        <v>1.8327172727272725</v>
      </c>
      <c r="FM134" s="115">
        <v>0.69787318181818181</v>
      </c>
      <c r="FN134" s="115">
        <v>1.6659090909090907E-3</v>
      </c>
      <c r="FO134" s="115">
        <v>9.5000000000000019E-5</v>
      </c>
      <c r="FP134" s="115">
        <v>3.9668181818181816E-3</v>
      </c>
      <c r="FQ134" s="115">
        <v>4.1318181818181829E-4</v>
      </c>
      <c r="FR134" s="116">
        <v>78.409821363636354</v>
      </c>
    </row>
    <row r="135" spans="1:174" x14ac:dyDescent="0.2">
      <c r="A135" s="2" t="str">
        <f t="shared" si="1100"/>
        <v>DOSO1</v>
      </c>
      <c r="B135" s="135">
        <f t="shared" si="1101"/>
        <v>2020</v>
      </c>
      <c r="C135" s="38">
        <f>C119</f>
        <v>12.278002909732333</v>
      </c>
      <c r="D135" s="104">
        <f>Tracking!AO43</f>
        <v>23.122348100614467</v>
      </c>
      <c r="E135" s="104">
        <f>Tracking!AT43</f>
        <v>8.9393343032441059</v>
      </c>
      <c r="F135" s="104">
        <f>Tracking!AU43</f>
        <v>19.489338763188393</v>
      </c>
      <c r="G135" s="42">
        <f>G119</f>
        <v>3.6371528972</v>
      </c>
      <c r="H135" s="104">
        <f>H119</f>
        <v>8.9167605810000001</v>
      </c>
      <c r="I135" s="38">
        <f>Tracking!AI43</f>
        <v>5.8150758333333314</v>
      </c>
      <c r="J135" s="42">
        <f>Tracking!AW43</f>
        <v>6.1661545905797102</v>
      </c>
      <c r="K135" s="40"/>
      <c r="L135" s="41"/>
      <c r="M135" s="142">
        <v>18.179999166666672</v>
      </c>
      <c r="N135" s="142">
        <v>8.1799991666666667</v>
      </c>
      <c r="O135" s="142">
        <v>3.693132916666666</v>
      </c>
      <c r="P135" s="142">
        <v>1.0862516666666666</v>
      </c>
      <c r="Q135" s="142">
        <v>1.6937216666666668</v>
      </c>
      <c r="R135" s="142">
        <v>0.78841666666666665</v>
      </c>
      <c r="S135" s="142">
        <v>9.9713750000000032E-2</v>
      </c>
      <c r="T135" s="142">
        <v>0.66810958333333315</v>
      </c>
      <c r="U135" s="142">
        <v>0.15065333333333333</v>
      </c>
      <c r="V135" s="142">
        <v>10</v>
      </c>
      <c r="W135" s="38">
        <f>Tracking!AH43</f>
        <v>13.767987600000003</v>
      </c>
      <c r="X135" s="42">
        <f>Tracking!AV43</f>
        <v>16.023631527575759</v>
      </c>
      <c r="Y135" s="40"/>
      <c r="Z135" s="41"/>
      <c r="AA135" s="108">
        <v>40.3567368</v>
      </c>
      <c r="AB135" s="108">
        <v>30.356736800000004</v>
      </c>
      <c r="AC135" s="108">
        <v>15.593063200000003</v>
      </c>
      <c r="AD135" s="108">
        <v>7.7880300000000027</v>
      </c>
      <c r="AE135" s="108">
        <v>4.0417772000000003</v>
      </c>
      <c r="AF135" s="108">
        <v>1.6247400000000001</v>
      </c>
      <c r="AG135" s="108">
        <v>0.28757880000000002</v>
      </c>
      <c r="AH135" s="108">
        <v>0.91285959999999999</v>
      </c>
      <c r="AI135" s="108">
        <v>0.10868760000000002</v>
      </c>
      <c r="AJ135" s="110">
        <v>10</v>
      </c>
      <c r="AK135" s="38">
        <f t="shared" ref="AK135" si="1142">I135</f>
        <v>5.8150758333333314</v>
      </c>
      <c r="AL135" s="121">
        <f t="shared" ref="AL135" si="1143">M135/M135</f>
        <v>1</v>
      </c>
      <c r="AM135" s="121">
        <f t="shared" ref="AM135" si="1144">O135/M135</f>
        <v>0.20314263399076971</v>
      </c>
      <c r="AN135" s="121">
        <f t="shared" ref="AN135" si="1145">P135/M135</f>
        <v>5.9749819387138747E-2</v>
      </c>
      <c r="AO135" s="121">
        <f t="shared" ref="AO135" si="1146">Q135/M135</f>
        <v>9.316401233791767E-2</v>
      </c>
      <c r="AP135" s="121">
        <f t="shared" ref="AP135" si="1147">R135/M135</f>
        <v>4.336725537987051E-2</v>
      </c>
      <c r="AQ135" s="121">
        <f t="shared" ref="AQ135" si="1148">S135/M135</f>
        <v>5.4848049818850839E-3</v>
      </c>
      <c r="AR135" s="121">
        <f t="shared" ref="AR135" si="1149">T135/M135</f>
        <v>3.6749703738068538E-2</v>
      </c>
      <c r="AS135" s="121">
        <f t="shared" ref="AS135" si="1150">U135/M135</f>
        <v>8.2867623893822118E-3</v>
      </c>
      <c r="AT135" s="122">
        <f t="shared" ref="AT135" si="1151">V135/M135</f>
        <v>0.55005503071392681</v>
      </c>
      <c r="AU135" s="38">
        <f t="shared" ref="AU135" si="1152">W135</f>
        <v>13.767987600000003</v>
      </c>
      <c r="AV135" s="121">
        <f t="shared" ref="AV135" si="1153">AA135/AA135</f>
        <v>1</v>
      </c>
      <c r="AW135" s="121">
        <f t="shared" ref="AW135" si="1154">AC135/AA135</f>
        <v>0.38638067486169997</v>
      </c>
      <c r="AX135" s="121">
        <f t="shared" ref="AX135" si="1155">AD135/AA135</f>
        <v>0.1929796761962182</v>
      </c>
      <c r="AY135" s="121">
        <f t="shared" ref="AY135" si="1156">AE135/AA135</f>
        <v>0.10015123918542394</v>
      </c>
      <c r="AZ135" s="121">
        <f t="shared" ref="AZ135" si="1157">AF135/AA135</f>
        <v>4.0259449321977885E-2</v>
      </c>
      <c r="BA135" s="121">
        <f t="shared" ref="BA135" si="1158">AG135/AA135</f>
        <v>7.1259180697682183E-3</v>
      </c>
      <c r="BB135" s="121">
        <f t="shared" ref="BB135" si="1159">AH135/AA135</f>
        <v>2.2619757502296368E-2</v>
      </c>
      <c r="BC135" s="121">
        <f t="shared" ref="BC135" si="1160">AI135/AA135</f>
        <v>2.693171168388422E-3</v>
      </c>
      <c r="BD135" s="122">
        <f t="shared" ref="BD135" si="1161">AJ135/AA135</f>
        <v>0.24779010378262298</v>
      </c>
      <c r="BE135" s="38">
        <f t="shared" ref="BE135" si="1162">I135</f>
        <v>5.8150758333333314</v>
      </c>
      <c r="BF135" s="123">
        <f t="shared" ref="BF135" si="1163">BE135</f>
        <v>5.8150758333333314</v>
      </c>
      <c r="BG135" s="123">
        <f t="shared" ref="BG135" si="1164">BE135*AM135</f>
        <v>1.181289821639403</v>
      </c>
      <c r="BH135" s="123">
        <f t="shared" ref="BH135" si="1165">BE135*AN135</f>
        <v>0.3474497307641819</v>
      </c>
      <c r="BI135" s="123">
        <f t="shared" ref="BI135" si="1166">BE135*AO135</f>
        <v>0.54175579668259333</v>
      </c>
      <c r="BJ135" s="123">
        <f t="shared" ref="BJ135" si="1167">BE135*AP135</f>
        <v>0.25218387871747994</v>
      </c>
      <c r="BK135" s="123">
        <f t="shared" ref="BK135" si="1168">BE135*AQ135</f>
        <v>3.1894556900706215E-2</v>
      </c>
      <c r="BL135" s="123">
        <f t="shared" ref="BL135" si="1169">BE135*AR135</f>
        <v>0.21370231408940196</v>
      </c>
      <c r="BM135" s="123">
        <f t="shared" ref="BM135" si="1170">BE135*AS135</f>
        <v>4.8188151707072073E-2</v>
      </c>
      <c r="BN135" s="124">
        <f t="shared" ref="BN135" si="1171">BE135*AT135</f>
        <v>3.1986117161079792</v>
      </c>
      <c r="BO135" s="38">
        <f t="shared" ref="BO135" si="1172">W135</f>
        <v>13.767987600000003</v>
      </c>
      <c r="BP135" s="123">
        <f t="shared" ref="BP135" si="1173">BO135</f>
        <v>13.767987600000003</v>
      </c>
      <c r="BQ135" s="123">
        <f t="shared" ref="BQ135" si="1174">BO135*AW135</f>
        <v>5.3196843403755185</v>
      </c>
      <c r="BR135" s="123">
        <f t="shared" ref="BR135" si="1175">BO135*AX135</f>
        <v>2.6569417889215479</v>
      </c>
      <c r="BS135" s="123">
        <f t="shared" ref="BS135" si="1176">BO135*AY135</f>
        <v>1.3788810192295513</v>
      </c>
      <c r="BT135" s="123">
        <f t="shared" ref="BT135" si="1177">BO135*AZ135</f>
        <v>0.5542915990478201</v>
      </c>
      <c r="BU135" s="123">
        <f t="shared" ref="BU135" si="1178">BO135*BA135</f>
        <v>9.8109551623184785E-2</v>
      </c>
      <c r="BV135" s="123">
        <f t="shared" ref="BV135" si="1179">BO135*BB135</f>
        <v>0.31142854080662347</v>
      </c>
      <c r="BW135" s="123">
        <f t="shared" ref="BW135" si="1180">BO135*BC135</f>
        <v>3.7079547251049318E-2</v>
      </c>
      <c r="BX135" s="124">
        <f t="shared" ref="BX135" si="1181">BO135*BD135</f>
        <v>3.411571076281867</v>
      </c>
      <c r="BY135" s="114">
        <v>2.3393156521739131</v>
      </c>
      <c r="BZ135" s="115">
        <v>1.3410254166666666</v>
      </c>
      <c r="CA135" s="115">
        <v>2.3406515000000003</v>
      </c>
      <c r="CB135" s="115">
        <v>1.4011816666666663</v>
      </c>
      <c r="CC135" s="115">
        <v>0.48592708333333334</v>
      </c>
      <c r="CD135" s="115">
        <v>0.13446916666666667</v>
      </c>
      <c r="CE135" s="115">
        <v>0.57844708333333339</v>
      </c>
      <c r="CF135" s="115">
        <v>7.8841666666666657E-2</v>
      </c>
      <c r="CG135" s="115">
        <v>9.9713750000000032E-2</v>
      </c>
      <c r="CH135" s="115">
        <v>1.1135170833333332</v>
      </c>
      <c r="CI135" s="115">
        <v>2.3783333333333337E-2</v>
      </c>
      <c r="CJ135" s="115">
        <v>8.7308333333333335E-3</v>
      </c>
      <c r="CK135" s="115">
        <v>1.3333333333333332E-5</v>
      </c>
      <c r="CL135" s="115">
        <v>4.5375E-4</v>
      </c>
      <c r="CM135" s="115">
        <v>9.4245833333333334E-3</v>
      </c>
      <c r="CN135" s="115">
        <v>0.12138666666666664</v>
      </c>
      <c r="CO135" s="115">
        <v>5.0217083333333336E-2</v>
      </c>
      <c r="CP135" s="115">
        <v>0</v>
      </c>
      <c r="CQ135" s="115">
        <v>-8.6433333333333345E-3</v>
      </c>
      <c r="CR135" s="115">
        <v>5.3553333333333335E-2</v>
      </c>
      <c r="CS135" s="115">
        <v>0.11052083333333335</v>
      </c>
      <c r="CT135" s="115">
        <v>7.2930416666666664E-2</v>
      </c>
      <c r="CU135" s="115">
        <v>9.299833333333335E-2</v>
      </c>
      <c r="CV135" s="115">
        <v>0.32135958333333331</v>
      </c>
      <c r="CW135" s="115">
        <v>9.0876190476190475E-3</v>
      </c>
      <c r="CX135" s="115">
        <v>4.2658333333333341E-3</v>
      </c>
      <c r="CY135" s="115">
        <v>7.8333333333333331E-5</v>
      </c>
      <c r="CZ135" s="115">
        <v>1.7833333333333332E-4</v>
      </c>
      <c r="DA135" s="115">
        <v>6.559999999999999E-3</v>
      </c>
      <c r="DB135" s="115">
        <v>3.6625000000000004E-4</v>
      </c>
      <c r="DC135" s="115">
        <v>1.5108333333333334E-3</v>
      </c>
      <c r="DD135" s="115">
        <v>2.8166666666666666E-4</v>
      </c>
      <c r="DE135" s="115">
        <v>5.5416666666666695E-5</v>
      </c>
      <c r="DF135" s="115">
        <v>0.11053428571428572</v>
      </c>
      <c r="DG135" s="115">
        <v>7.5571428571428567E-4</v>
      </c>
      <c r="DH135" s="115">
        <v>2.2374999999999996E-4</v>
      </c>
      <c r="DI135" s="115">
        <v>1.1239999999999998E-2</v>
      </c>
      <c r="DJ135" s="115">
        <v>2.541666666666667E-5</v>
      </c>
      <c r="DK135" s="115">
        <v>6.4166666666666677E-5</v>
      </c>
      <c r="DL135" s="115">
        <v>1.9374166666666668E-2</v>
      </c>
      <c r="DM135" s="115">
        <v>2.1212083333333329E-2</v>
      </c>
      <c r="DN135" s="115">
        <v>4.3750000000000006E-5</v>
      </c>
      <c r="DO135" s="115">
        <v>0.32689047619047618</v>
      </c>
      <c r="DP135" s="115">
        <v>0.11780041666666669</v>
      </c>
      <c r="DQ135" s="115">
        <v>5.2875000000000003E-4</v>
      </c>
      <c r="DR135" s="115">
        <v>3.0000000000000008E-5</v>
      </c>
      <c r="DS135" s="115">
        <v>1.1300000000000001E-3</v>
      </c>
      <c r="DT135" s="115">
        <v>8.4583333333333334E-5</v>
      </c>
      <c r="DU135" s="116">
        <v>222.50624375000004</v>
      </c>
      <c r="DV135" s="114">
        <v>5.333957916666666</v>
      </c>
      <c r="DW135" s="115">
        <v>3.9303644000000006</v>
      </c>
      <c r="DX135" s="115">
        <v>4.9586373333333338</v>
      </c>
      <c r="DY135" s="115">
        <v>4.5733999999999995</v>
      </c>
      <c r="DZ135" s="115">
        <v>1.8707123999999995</v>
      </c>
      <c r="EA135" s="115">
        <v>0.91859199999999996</v>
      </c>
      <c r="EB135" s="115">
        <v>1.3169575999999998</v>
      </c>
      <c r="EC135" s="115">
        <v>0.16247400000000004</v>
      </c>
      <c r="ED135" s="115">
        <v>0.28757880000000002</v>
      </c>
      <c r="EE135" s="115">
        <v>1.5214347999999998</v>
      </c>
      <c r="EF135" s="115">
        <v>1.7083999999999998E-2</v>
      </c>
      <c r="EG135" s="115">
        <v>2.8995199999999999E-2</v>
      </c>
      <c r="EH135" s="115">
        <v>8.6399999999999999E-5</v>
      </c>
      <c r="EI135" s="115">
        <v>1.1083999999999998E-3</v>
      </c>
      <c r="EJ135" s="115">
        <v>1.5540400000000003E-2</v>
      </c>
      <c r="EK135" s="115">
        <v>0.32428759999999995</v>
      </c>
      <c r="EL135" s="115">
        <v>7.5633199999999998E-2</v>
      </c>
      <c r="EM135" s="115">
        <v>0</v>
      </c>
      <c r="EN135" s="115">
        <v>8.4087999999999993E-3</v>
      </c>
      <c r="EO135" s="115">
        <v>0.15719359999999999</v>
      </c>
      <c r="EP135" s="115">
        <v>0.17096800000000001</v>
      </c>
      <c r="EQ135" s="115">
        <v>0.1576264</v>
      </c>
      <c r="ER135" s="115">
        <v>0.23744679999999999</v>
      </c>
      <c r="ES135" s="115">
        <v>0.73164360000000017</v>
      </c>
      <c r="ET135" s="115">
        <v>1.0009999999999998E-2</v>
      </c>
      <c r="EU135" s="115">
        <v>4.9479999999999988E-4</v>
      </c>
      <c r="EV135" s="115">
        <v>1.2599999999999997E-4</v>
      </c>
      <c r="EW135" s="115">
        <v>3.4319999999999994E-4</v>
      </c>
      <c r="EX135" s="115">
        <v>2.0180000000000003E-2</v>
      </c>
      <c r="EY135" s="115">
        <v>8.5880000000000017E-4</v>
      </c>
      <c r="EZ135" s="115">
        <v>6.2544000000000002E-3</v>
      </c>
      <c r="FA135" s="115">
        <v>8.0400000000000014E-4</v>
      </c>
      <c r="FB135" s="115">
        <v>6.9200000000000002E-5</v>
      </c>
      <c r="FC135" s="115">
        <v>0.96651687499999994</v>
      </c>
      <c r="FD135" s="115">
        <v>2.905E-3</v>
      </c>
      <c r="FE135" s="115">
        <v>2.5399999999999989E-4</v>
      </c>
      <c r="FF135" s="115">
        <v>2.6269200000000003E-2</v>
      </c>
      <c r="FG135" s="115">
        <v>7.6799999999999997E-5</v>
      </c>
      <c r="FH135" s="115">
        <v>3.0600000000000001E-4</v>
      </c>
      <c r="FI135" s="115">
        <v>5.8698E-2</v>
      </c>
      <c r="FJ135" s="115">
        <v>3.4325599999999998E-2</v>
      </c>
      <c r="FK135" s="115">
        <v>1.5360000000000002E-4</v>
      </c>
      <c r="FL135" s="115">
        <v>1.041285625</v>
      </c>
      <c r="FM135" s="115">
        <v>0.45350600000000002</v>
      </c>
      <c r="FN135" s="115">
        <v>1.7863999999999998E-3</v>
      </c>
      <c r="FO135" s="115">
        <v>8.3999999999999995E-5</v>
      </c>
      <c r="FP135" s="115">
        <v>3.0423999999999994E-3</v>
      </c>
      <c r="FQ135" s="115">
        <v>2.396E-4</v>
      </c>
      <c r="FR135" s="116">
        <v>100.50397240000001</v>
      </c>
    </row>
    <row r="136" spans="1:174" x14ac:dyDescent="0.2">
      <c r="A136" s="2" t="str">
        <f t="shared" si="1100"/>
        <v>DOSO1</v>
      </c>
      <c r="B136" s="21">
        <f t="shared" si="1101"/>
        <v>2021</v>
      </c>
      <c r="C136" s="38">
        <f>C119</f>
        <v>12.278002909732333</v>
      </c>
      <c r="D136" s="104">
        <f>Tracking!AO44</f>
        <v>22.799493838805045</v>
      </c>
      <c r="E136" s="104">
        <f>Tracking!AT44</f>
        <v>8.7306675153385918</v>
      </c>
      <c r="F136" s="104">
        <f>Tracking!AU44</f>
        <v>18.939421417789841</v>
      </c>
      <c r="G136" s="42">
        <f>G119</f>
        <v>3.6371528972</v>
      </c>
      <c r="H136" s="104">
        <f>H119</f>
        <v>8.9167605810000001</v>
      </c>
      <c r="I136" s="20"/>
      <c r="J136" s="41"/>
      <c r="K136" s="40"/>
      <c r="L136" s="41"/>
      <c r="M136" s="40"/>
      <c r="N136" s="41"/>
      <c r="O136" s="40"/>
      <c r="P136" s="40"/>
      <c r="Q136" s="40"/>
      <c r="R136" s="40"/>
      <c r="S136" s="40"/>
      <c r="T136" s="40"/>
      <c r="U136" s="40"/>
      <c r="V136" s="28"/>
      <c r="W136" s="20"/>
      <c r="X136" s="41"/>
      <c r="Y136" s="40"/>
      <c r="Z136" s="41"/>
      <c r="AA136" s="40"/>
      <c r="AB136" s="41"/>
      <c r="AC136" s="40"/>
      <c r="AD136" s="40"/>
      <c r="AE136" s="40"/>
      <c r="AF136" s="40"/>
      <c r="AG136" s="40"/>
      <c r="AH136" s="40"/>
      <c r="AI136" s="40"/>
      <c r="AJ136" s="28"/>
      <c r="AK136" s="20"/>
      <c r="AL136" s="43"/>
      <c r="AM136" s="43"/>
      <c r="AN136" s="43"/>
      <c r="AO136" s="43"/>
      <c r="AP136" s="43"/>
      <c r="AQ136" s="43"/>
      <c r="AR136" s="43"/>
      <c r="AS136" s="43"/>
      <c r="AT136" s="44"/>
      <c r="AU136" s="20"/>
      <c r="AV136" s="43"/>
      <c r="AW136" s="43"/>
      <c r="AX136" s="43"/>
      <c r="AY136" s="43"/>
      <c r="AZ136" s="43"/>
      <c r="BA136" s="43"/>
      <c r="BB136" s="43"/>
      <c r="BC136" s="43"/>
      <c r="BD136" s="44"/>
      <c r="BE136" s="20"/>
      <c r="BF136" s="45"/>
      <c r="BG136" s="45"/>
      <c r="BH136" s="45"/>
      <c r="BI136" s="45"/>
      <c r="BJ136" s="45"/>
      <c r="BK136" s="45"/>
      <c r="BL136" s="45"/>
      <c r="BM136" s="45"/>
      <c r="BN136" s="46"/>
      <c r="BO136" s="20"/>
      <c r="BP136" s="45"/>
      <c r="BQ136" s="45"/>
      <c r="BR136" s="45"/>
      <c r="BS136" s="45"/>
      <c r="BT136" s="45"/>
      <c r="BU136" s="45"/>
      <c r="BV136" s="45"/>
      <c r="BW136" s="45"/>
      <c r="BX136" s="46"/>
      <c r="BY136" s="47"/>
      <c r="BZ136" s="48"/>
      <c r="CA136" s="48"/>
      <c r="CB136" s="48"/>
      <c r="CC136" s="48"/>
      <c r="CD136" s="48"/>
      <c r="CE136" s="48"/>
      <c r="CF136" s="48"/>
      <c r="CG136" s="48"/>
      <c r="CH136" s="48"/>
      <c r="CI136" s="48"/>
      <c r="CJ136" s="48"/>
      <c r="CK136" s="48"/>
      <c r="CL136" s="48"/>
      <c r="CM136" s="48"/>
      <c r="CN136" s="48"/>
      <c r="CO136" s="48"/>
      <c r="CP136" s="48"/>
      <c r="CQ136" s="48"/>
      <c r="CR136" s="48"/>
      <c r="CS136" s="48"/>
      <c r="CT136" s="48"/>
      <c r="CU136" s="48"/>
      <c r="CV136" s="48"/>
      <c r="CW136" s="48"/>
      <c r="CX136" s="48"/>
      <c r="CY136" s="48"/>
      <c r="CZ136" s="48"/>
      <c r="DA136" s="48"/>
      <c r="DB136" s="48"/>
      <c r="DC136" s="48"/>
      <c r="DD136" s="48"/>
      <c r="DE136" s="48"/>
      <c r="DF136" s="48"/>
      <c r="DG136" s="48"/>
      <c r="DH136" s="48"/>
      <c r="DI136" s="48"/>
      <c r="DJ136" s="48"/>
      <c r="DK136" s="48"/>
      <c r="DL136" s="48"/>
      <c r="DM136" s="48"/>
      <c r="DN136" s="48"/>
      <c r="DO136" s="48"/>
      <c r="DP136" s="48"/>
      <c r="DQ136" s="48"/>
      <c r="DR136" s="48"/>
      <c r="DS136" s="48"/>
      <c r="DT136" s="48"/>
      <c r="DU136" s="49"/>
      <c r="DV136" s="47"/>
      <c r="DW136" s="48"/>
      <c r="DX136" s="48"/>
      <c r="DY136" s="48"/>
      <c r="DZ136" s="48"/>
      <c r="EA136" s="48"/>
      <c r="EB136" s="48"/>
      <c r="EC136" s="48"/>
      <c r="ED136" s="48"/>
      <c r="EE136" s="48"/>
      <c r="EF136" s="48"/>
      <c r="EG136" s="48"/>
      <c r="EH136" s="48"/>
      <c r="EI136" s="48"/>
      <c r="EJ136" s="48"/>
      <c r="EK136" s="48"/>
      <c r="EL136" s="48"/>
      <c r="EM136" s="48"/>
      <c r="EN136" s="48"/>
      <c r="EO136" s="48"/>
      <c r="EP136" s="48"/>
      <c r="EQ136" s="48"/>
      <c r="ER136" s="48"/>
      <c r="ES136" s="48"/>
      <c r="ET136" s="48"/>
      <c r="EU136" s="48"/>
      <c r="EV136" s="48"/>
      <c r="EW136" s="48"/>
      <c r="EX136" s="48"/>
      <c r="EY136" s="48"/>
      <c r="EZ136" s="48"/>
      <c r="FA136" s="48"/>
      <c r="FB136" s="48"/>
      <c r="FC136" s="48"/>
      <c r="FD136" s="48"/>
      <c r="FE136" s="48"/>
      <c r="FF136" s="48"/>
      <c r="FG136" s="48"/>
      <c r="FH136" s="48"/>
      <c r="FI136" s="48"/>
      <c r="FJ136" s="48"/>
      <c r="FK136" s="48"/>
      <c r="FL136" s="48"/>
      <c r="FM136" s="48"/>
      <c r="FN136" s="48"/>
      <c r="FO136" s="48"/>
      <c r="FP136" s="48"/>
      <c r="FQ136" s="48"/>
      <c r="FR136" s="49"/>
    </row>
    <row r="137" spans="1:174" x14ac:dyDescent="0.2">
      <c r="A137" s="2" t="str">
        <f t="shared" si="1100"/>
        <v>DOSO1</v>
      </c>
      <c r="B137" s="21">
        <f t="shared" si="1101"/>
        <v>2022</v>
      </c>
      <c r="C137" s="38">
        <f>C119</f>
        <v>12.278002909732333</v>
      </c>
      <c r="D137" s="104">
        <f>Tracking!AO45</f>
        <v>22.476639576995623</v>
      </c>
      <c r="E137" s="104">
        <f>Tracking!AT45</f>
        <v>8.5220007274330776</v>
      </c>
      <c r="F137" s="104">
        <f>Tracking!AU45</f>
        <v>18.38950407239129</v>
      </c>
      <c r="G137" s="42">
        <f>G119</f>
        <v>3.6371528972</v>
      </c>
      <c r="H137" s="104">
        <f>H119</f>
        <v>8.9167605810000001</v>
      </c>
      <c r="I137" s="20"/>
      <c r="J137" s="41"/>
      <c r="K137" s="40"/>
      <c r="L137" s="41"/>
      <c r="M137" s="40"/>
      <c r="N137" s="41"/>
      <c r="O137" s="40"/>
      <c r="P137" s="40"/>
      <c r="Q137" s="40"/>
      <c r="R137" s="40"/>
      <c r="S137" s="40"/>
      <c r="T137" s="40"/>
      <c r="U137" s="40"/>
      <c r="V137" s="28"/>
      <c r="W137" s="20"/>
      <c r="X137" s="41"/>
      <c r="Y137" s="40"/>
      <c r="Z137" s="41"/>
      <c r="AA137" s="40"/>
      <c r="AB137" s="41"/>
      <c r="AC137" s="40"/>
      <c r="AD137" s="40"/>
      <c r="AE137" s="40"/>
      <c r="AF137" s="40"/>
      <c r="AG137" s="40"/>
      <c r="AH137" s="40"/>
      <c r="AI137" s="40"/>
      <c r="AJ137" s="28"/>
      <c r="AK137" s="20"/>
      <c r="AL137" s="43"/>
      <c r="AM137" s="43"/>
      <c r="AN137" s="43"/>
      <c r="AO137" s="43"/>
      <c r="AP137" s="43"/>
      <c r="AQ137" s="43"/>
      <c r="AR137" s="43"/>
      <c r="AS137" s="43"/>
      <c r="AT137" s="44"/>
      <c r="AU137" s="20"/>
      <c r="AV137" s="43"/>
      <c r="AW137" s="43"/>
      <c r="AX137" s="43"/>
      <c r="AY137" s="43"/>
      <c r="AZ137" s="43"/>
      <c r="BA137" s="43"/>
      <c r="BB137" s="43"/>
      <c r="BC137" s="43"/>
      <c r="BD137" s="44"/>
      <c r="BE137" s="20"/>
      <c r="BF137" s="45"/>
      <c r="BG137" s="45"/>
      <c r="BH137" s="45"/>
      <c r="BI137" s="45"/>
      <c r="BJ137" s="45"/>
      <c r="BK137" s="45"/>
      <c r="BL137" s="45"/>
      <c r="BM137" s="45"/>
      <c r="BN137" s="46"/>
      <c r="BO137" s="20"/>
      <c r="BP137" s="45"/>
      <c r="BQ137" s="45"/>
      <c r="BR137" s="45"/>
      <c r="BS137" s="45"/>
      <c r="BT137" s="45"/>
      <c r="BU137" s="45"/>
      <c r="BV137" s="45"/>
      <c r="BW137" s="45"/>
      <c r="BX137" s="46"/>
      <c r="BY137" s="47"/>
      <c r="BZ137" s="48"/>
      <c r="CA137" s="48"/>
      <c r="CB137" s="48"/>
      <c r="CC137" s="48"/>
      <c r="CD137" s="48"/>
      <c r="CE137" s="48"/>
      <c r="CF137" s="48"/>
      <c r="CG137" s="48"/>
      <c r="CH137" s="48"/>
      <c r="CI137" s="48"/>
      <c r="CJ137" s="48"/>
      <c r="CK137" s="48"/>
      <c r="CL137" s="48"/>
      <c r="CM137" s="48"/>
      <c r="CN137" s="48"/>
      <c r="CO137" s="48"/>
      <c r="CP137" s="48"/>
      <c r="CQ137" s="48"/>
      <c r="CR137" s="48"/>
      <c r="CS137" s="48"/>
      <c r="CT137" s="48"/>
      <c r="CU137" s="48"/>
      <c r="CV137" s="48"/>
      <c r="CW137" s="48"/>
      <c r="CX137" s="48"/>
      <c r="CY137" s="48"/>
      <c r="CZ137" s="48"/>
      <c r="DA137" s="48"/>
      <c r="DB137" s="48"/>
      <c r="DC137" s="48"/>
      <c r="DD137" s="48"/>
      <c r="DE137" s="48"/>
      <c r="DF137" s="48"/>
      <c r="DG137" s="48"/>
      <c r="DH137" s="48"/>
      <c r="DI137" s="48"/>
      <c r="DJ137" s="48"/>
      <c r="DK137" s="48"/>
      <c r="DL137" s="48"/>
      <c r="DM137" s="48"/>
      <c r="DN137" s="48"/>
      <c r="DO137" s="48"/>
      <c r="DP137" s="48"/>
      <c r="DQ137" s="48"/>
      <c r="DR137" s="48"/>
      <c r="DS137" s="48"/>
      <c r="DT137" s="48"/>
      <c r="DU137" s="49"/>
      <c r="DV137" s="47"/>
      <c r="DW137" s="48"/>
      <c r="DX137" s="48"/>
      <c r="DY137" s="48"/>
      <c r="DZ137" s="48"/>
      <c r="EA137" s="48"/>
      <c r="EB137" s="48"/>
      <c r="EC137" s="48"/>
      <c r="ED137" s="48"/>
      <c r="EE137" s="48"/>
      <c r="EF137" s="48"/>
      <c r="EG137" s="48"/>
      <c r="EH137" s="48"/>
      <c r="EI137" s="48"/>
      <c r="EJ137" s="48"/>
      <c r="EK137" s="48"/>
      <c r="EL137" s="48"/>
      <c r="EM137" s="48"/>
      <c r="EN137" s="48"/>
      <c r="EO137" s="48"/>
      <c r="EP137" s="48"/>
      <c r="EQ137" s="48"/>
      <c r="ER137" s="48"/>
      <c r="ES137" s="48"/>
      <c r="ET137" s="48"/>
      <c r="EU137" s="48"/>
      <c r="EV137" s="48"/>
      <c r="EW137" s="48"/>
      <c r="EX137" s="48"/>
      <c r="EY137" s="48"/>
      <c r="EZ137" s="48"/>
      <c r="FA137" s="48"/>
      <c r="FB137" s="48"/>
      <c r="FC137" s="48"/>
      <c r="FD137" s="48"/>
      <c r="FE137" s="48"/>
      <c r="FF137" s="48"/>
      <c r="FG137" s="48"/>
      <c r="FH137" s="48"/>
      <c r="FI137" s="48"/>
      <c r="FJ137" s="48"/>
      <c r="FK137" s="48"/>
      <c r="FL137" s="48"/>
      <c r="FM137" s="48"/>
      <c r="FN137" s="48"/>
      <c r="FO137" s="48"/>
      <c r="FP137" s="48"/>
      <c r="FQ137" s="48"/>
      <c r="FR137" s="49"/>
    </row>
    <row r="138" spans="1:174" x14ac:dyDescent="0.2">
      <c r="A138" s="2" t="str">
        <f t="shared" si="1100"/>
        <v>DOSO1</v>
      </c>
      <c r="B138" s="21">
        <f t="shared" si="1101"/>
        <v>2023</v>
      </c>
      <c r="C138" s="38">
        <f>C119</f>
        <v>12.278002909732333</v>
      </c>
      <c r="D138" s="104">
        <f>Tracking!AO46</f>
        <v>22.153785315186202</v>
      </c>
      <c r="E138" s="104">
        <f>Tracking!AT46</f>
        <v>8.3133339395275634</v>
      </c>
      <c r="F138" s="104">
        <f>Tracking!AU46</f>
        <v>17.839586726992739</v>
      </c>
      <c r="G138" s="42">
        <f>G119</f>
        <v>3.6371528972</v>
      </c>
      <c r="H138" s="104">
        <f>H119</f>
        <v>8.9167605810000001</v>
      </c>
      <c r="I138" s="20"/>
      <c r="J138" s="41"/>
      <c r="K138" s="40"/>
      <c r="L138" s="41"/>
      <c r="M138" s="40"/>
      <c r="N138" s="41"/>
      <c r="O138" s="40"/>
      <c r="P138" s="40"/>
      <c r="Q138" s="40"/>
      <c r="R138" s="40"/>
      <c r="S138" s="40"/>
      <c r="T138" s="40"/>
      <c r="U138" s="40"/>
      <c r="V138" s="28"/>
      <c r="W138" s="20"/>
      <c r="X138" s="41"/>
      <c r="Y138" s="40"/>
      <c r="Z138" s="41"/>
      <c r="AA138" s="40"/>
      <c r="AB138" s="41"/>
      <c r="AC138" s="40"/>
      <c r="AD138" s="40"/>
      <c r="AE138" s="40"/>
      <c r="AF138" s="40"/>
      <c r="AG138" s="40"/>
      <c r="AH138" s="40"/>
      <c r="AI138" s="40"/>
      <c r="AJ138" s="28"/>
      <c r="AK138" s="20"/>
      <c r="AL138" s="43"/>
      <c r="AM138" s="43"/>
      <c r="AN138" s="43"/>
      <c r="AO138" s="43"/>
      <c r="AP138" s="43"/>
      <c r="AQ138" s="43"/>
      <c r="AR138" s="43"/>
      <c r="AS138" s="43"/>
      <c r="AT138" s="44"/>
      <c r="AU138" s="20"/>
      <c r="AV138" s="43"/>
      <c r="AW138" s="43"/>
      <c r="AX138" s="43"/>
      <c r="AY138" s="43"/>
      <c r="AZ138" s="43"/>
      <c r="BA138" s="43"/>
      <c r="BB138" s="43"/>
      <c r="BC138" s="43"/>
      <c r="BD138" s="44"/>
      <c r="BE138" s="20"/>
      <c r="BF138" s="45"/>
      <c r="BG138" s="45"/>
      <c r="BH138" s="45"/>
      <c r="BI138" s="45"/>
      <c r="BJ138" s="45"/>
      <c r="BK138" s="45"/>
      <c r="BL138" s="45"/>
      <c r="BM138" s="45"/>
      <c r="BN138" s="46"/>
      <c r="BO138" s="20"/>
      <c r="BP138" s="45"/>
      <c r="BQ138" s="45"/>
      <c r="BR138" s="45"/>
      <c r="BS138" s="45"/>
      <c r="BT138" s="45"/>
      <c r="BU138" s="45"/>
      <c r="BV138" s="45"/>
      <c r="BW138" s="45"/>
      <c r="BX138" s="46"/>
      <c r="BY138" s="47"/>
      <c r="BZ138" s="48"/>
      <c r="CA138" s="48"/>
      <c r="CB138" s="48"/>
      <c r="CC138" s="48"/>
      <c r="CD138" s="48"/>
      <c r="CE138" s="48"/>
      <c r="CF138" s="48"/>
      <c r="CG138" s="48"/>
      <c r="CH138" s="48"/>
      <c r="CI138" s="48"/>
      <c r="CJ138" s="48"/>
      <c r="CK138" s="48"/>
      <c r="CL138" s="48"/>
      <c r="CM138" s="48"/>
      <c r="CN138" s="48"/>
      <c r="CO138" s="48"/>
      <c r="CP138" s="48"/>
      <c r="CQ138" s="48"/>
      <c r="CR138" s="48"/>
      <c r="CS138" s="48"/>
      <c r="CT138" s="48"/>
      <c r="CU138" s="48"/>
      <c r="CV138" s="48"/>
      <c r="CW138" s="48"/>
      <c r="CX138" s="48"/>
      <c r="CY138" s="48"/>
      <c r="CZ138" s="48"/>
      <c r="DA138" s="48"/>
      <c r="DB138" s="48"/>
      <c r="DC138" s="48"/>
      <c r="DD138" s="48"/>
      <c r="DE138" s="48"/>
      <c r="DF138" s="48"/>
      <c r="DG138" s="48"/>
      <c r="DH138" s="48"/>
      <c r="DI138" s="48"/>
      <c r="DJ138" s="48"/>
      <c r="DK138" s="48"/>
      <c r="DL138" s="48"/>
      <c r="DM138" s="48"/>
      <c r="DN138" s="48"/>
      <c r="DO138" s="48"/>
      <c r="DP138" s="48"/>
      <c r="DQ138" s="48"/>
      <c r="DR138" s="48"/>
      <c r="DS138" s="48"/>
      <c r="DT138" s="48"/>
      <c r="DU138" s="49"/>
      <c r="DV138" s="47"/>
      <c r="DW138" s="48"/>
      <c r="DX138" s="48"/>
      <c r="DY138" s="48"/>
      <c r="DZ138" s="48"/>
      <c r="EA138" s="48"/>
      <c r="EB138" s="48"/>
      <c r="EC138" s="48"/>
      <c r="ED138" s="48"/>
      <c r="EE138" s="48"/>
      <c r="EF138" s="48"/>
      <c r="EG138" s="48"/>
      <c r="EH138" s="48"/>
      <c r="EI138" s="48"/>
      <c r="EJ138" s="48"/>
      <c r="EK138" s="48"/>
      <c r="EL138" s="48"/>
      <c r="EM138" s="48"/>
      <c r="EN138" s="48"/>
      <c r="EO138" s="48"/>
      <c r="EP138" s="48"/>
      <c r="EQ138" s="48"/>
      <c r="ER138" s="48"/>
      <c r="ES138" s="48"/>
      <c r="ET138" s="48"/>
      <c r="EU138" s="48"/>
      <c r="EV138" s="48"/>
      <c r="EW138" s="48"/>
      <c r="EX138" s="48"/>
      <c r="EY138" s="48"/>
      <c r="EZ138" s="48"/>
      <c r="FA138" s="48"/>
      <c r="FB138" s="48"/>
      <c r="FC138" s="48"/>
      <c r="FD138" s="48"/>
      <c r="FE138" s="48"/>
      <c r="FF138" s="48"/>
      <c r="FG138" s="48"/>
      <c r="FH138" s="48"/>
      <c r="FI138" s="48"/>
      <c r="FJ138" s="48"/>
      <c r="FK138" s="48"/>
      <c r="FL138" s="48"/>
      <c r="FM138" s="48"/>
      <c r="FN138" s="48"/>
      <c r="FO138" s="48"/>
      <c r="FP138" s="48"/>
      <c r="FQ138" s="48"/>
      <c r="FR138" s="49"/>
    </row>
    <row r="139" spans="1:174" x14ac:dyDescent="0.2">
      <c r="A139" s="2" t="str">
        <f t="shared" si="1100"/>
        <v>DOSO1</v>
      </c>
      <c r="B139" s="21">
        <f t="shared" si="1101"/>
        <v>2024</v>
      </c>
      <c r="C139" s="38">
        <f>C119</f>
        <v>12.278002909732333</v>
      </c>
      <c r="D139" s="104">
        <f>Tracking!AO47</f>
        <v>21.83093105337678</v>
      </c>
      <c r="E139" s="104">
        <f>Tracking!AT47</f>
        <v>8.1046671516220492</v>
      </c>
      <c r="F139" s="104">
        <f>Tracking!AU47</f>
        <v>17.289669381594187</v>
      </c>
      <c r="G139" s="42">
        <f>G119</f>
        <v>3.6371528972</v>
      </c>
      <c r="H139" s="104">
        <f>H119</f>
        <v>8.9167605810000001</v>
      </c>
      <c r="I139" s="20"/>
      <c r="J139" s="41"/>
      <c r="K139" s="40"/>
      <c r="L139" s="41"/>
      <c r="M139" s="40"/>
      <c r="N139" s="41"/>
      <c r="O139" s="40"/>
      <c r="P139" s="40"/>
      <c r="Q139" s="40"/>
      <c r="R139" s="40"/>
      <c r="S139" s="40"/>
      <c r="T139" s="40"/>
      <c r="U139" s="40"/>
      <c r="V139" s="28"/>
      <c r="W139" s="20"/>
      <c r="X139" s="41"/>
      <c r="Y139" s="40"/>
      <c r="Z139" s="41"/>
      <c r="AA139" s="40"/>
      <c r="AB139" s="41"/>
      <c r="AC139" s="40"/>
      <c r="AD139" s="40"/>
      <c r="AE139" s="40"/>
      <c r="AF139" s="40"/>
      <c r="AG139" s="40"/>
      <c r="AH139" s="40"/>
      <c r="AI139" s="40"/>
      <c r="AJ139" s="28"/>
      <c r="AK139" s="20"/>
      <c r="AL139" s="43"/>
      <c r="AM139" s="43"/>
      <c r="AN139" s="43"/>
      <c r="AO139" s="43"/>
      <c r="AP139" s="43"/>
      <c r="AQ139" s="43"/>
      <c r="AR139" s="43"/>
      <c r="AS139" s="43"/>
      <c r="AT139" s="44"/>
      <c r="AU139" s="20"/>
      <c r="AV139" s="43"/>
      <c r="AW139" s="43"/>
      <c r="AX139" s="43"/>
      <c r="AY139" s="43"/>
      <c r="AZ139" s="43"/>
      <c r="BA139" s="43"/>
      <c r="BB139" s="43"/>
      <c r="BC139" s="43"/>
      <c r="BD139" s="44"/>
      <c r="BE139" s="20"/>
      <c r="BF139" s="45"/>
      <c r="BG139" s="45"/>
      <c r="BH139" s="45"/>
      <c r="BI139" s="45"/>
      <c r="BJ139" s="45"/>
      <c r="BK139" s="45"/>
      <c r="BL139" s="45"/>
      <c r="BM139" s="45"/>
      <c r="BN139" s="46"/>
      <c r="BO139" s="20"/>
      <c r="BP139" s="45"/>
      <c r="BQ139" s="45"/>
      <c r="BR139" s="45"/>
      <c r="BS139" s="45"/>
      <c r="BT139" s="45"/>
      <c r="BU139" s="45"/>
      <c r="BV139" s="45"/>
      <c r="BW139" s="45"/>
      <c r="BX139" s="46"/>
      <c r="BY139" s="47"/>
      <c r="BZ139" s="48"/>
      <c r="CA139" s="48"/>
      <c r="CB139" s="48"/>
      <c r="CC139" s="48"/>
      <c r="CD139" s="48"/>
      <c r="CE139" s="48"/>
      <c r="CF139" s="48"/>
      <c r="CG139" s="48"/>
      <c r="CH139" s="48"/>
      <c r="CI139" s="48"/>
      <c r="CJ139" s="48"/>
      <c r="CK139" s="48"/>
      <c r="CL139" s="48"/>
      <c r="CM139" s="48"/>
      <c r="CN139" s="48"/>
      <c r="CO139" s="48"/>
      <c r="CP139" s="48"/>
      <c r="CQ139" s="48"/>
      <c r="CR139" s="48"/>
      <c r="CS139" s="48"/>
      <c r="CT139" s="48"/>
      <c r="CU139" s="48"/>
      <c r="CV139" s="48"/>
      <c r="CW139" s="48"/>
      <c r="CX139" s="48"/>
      <c r="CY139" s="48"/>
      <c r="CZ139" s="48"/>
      <c r="DA139" s="48"/>
      <c r="DB139" s="48"/>
      <c r="DC139" s="48"/>
      <c r="DD139" s="48"/>
      <c r="DE139" s="48"/>
      <c r="DF139" s="48"/>
      <c r="DG139" s="48"/>
      <c r="DH139" s="48"/>
      <c r="DI139" s="48"/>
      <c r="DJ139" s="48"/>
      <c r="DK139" s="48"/>
      <c r="DL139" s="48"/>
      <c r="DM139" s="48"/>
      <c r="DN139" s="48"/>
      <c r="DO139" s="48"/>
      <c r="DP139" s="48"/>
      <c r="DQ139" s="48"/>
      <c r="DR139" s="48"/>
      <c r="DS139" s="48"/>
      <c r="DT139" s="48"/>
      <c r="DU139" s="49"/>
      <c r="DV139" s="47"/>
      <c r="DW139" s="48"/>
      <c r="DX139" s="48"/>
      <c r="DY139" s="48"/>
      <c r="DZ139" s="48"/>
      <c r="EA139" s="48"/>
      <c r="EB139" s="48"/>
      <c r="EC139" s="48"/>
      <c r="ED139" s="48"/>
      <c r="EE139" s="48"/>
      <c r="EF139" s="48"/>
      <c r="EG139" s="48"/>
      <c r="EH139" s="48"/>
      <c r="EI139" s="48"/>
      <c r="EJ139" s="48"/>
      <c r="EK139" s="48"/>
      <c r="EL139" s="48"/>
      <c r="EM139" s="48"/>
      <c r="EN139" s="48"/>
      <c r="EO139" s="48"/>
      <c r="EP139" s="48"/>
      <c r="EQ139" s="48"/>
      <c r="ER139" s="48"/>
      <c r="ES139" s="48"/>
      <c r="ET139" s="48"/>
      <c r="EU139" s="48"/>
      <c r="EV139" s="48"/>
      <c r="EW139" s="48"/>
      <c r="EX139" s="48"/>
      <c r="EY139" s="48"/>
      <c r="EZ139" s="48"/>
      <c r="FA139" s="48"/>
      <c r="FB139" s="48"/>
      <c r="FC139" s="48"/>
      <c r="FD139" s="48"/>
      <c r="FE139" s="48"/>
      <c r="FF139" s="48"/>
      <c r="FG139" s="48"/>
      <c r="FH139" s="48"/>
      <c r="FI139" s="48"/>
      <c r="FJ139" s="48"/>
      <c r="FK139" s="48"/>
      <c r="FL139" s="48"/>
      <c r="FM139" s="48"/>
      <c r="FN139" s="48"/>
      <c r="FO139" s="48"/>
      <c r="FP139" s="48"/>
      <c r="FQ139" s="48"/>
      <c r="FR139" s="49"/>
    </row>
    <row r="140" spans="1:174" x14ac:dyDescent="0.2">
      <c r="A140" s="2" t="str">
        <f t="shared" si="1100"/>
        <v>DOSO1</v>
      </c>
      <c r="B140" s="21">
        <f t="shared" si="1101"/>
        <v>2025</v>
      </c>
      <c r="C140" s="38">
        <f>C119</f>
        <v>12.278002909732333</v>
      </c>
      <c r="D140" s="104">
        <f>Tracking!AO48</f>
        <v>21.508076791567358</v>
      </c>
      <c r="E140" s="104">
        <f>Tracking!AT48</f>
        <v>7.896000363716535</v>
      </c>
      <c r="F140" s="104">
        <f>Tracking!AU48</f>
        <v>16.739752036195636</v>
      </c>
      <c r="G140" s="42">
        <f>G119</f>
        <v>3.6371528972</v>
      </c>
      <c r="H140" s="104">
        <f>H119</f>
        <v>8.9167605810000001</v>
      </c>
      <c r="I140" s="20"/>
      <c r="J140" s="41"/>
      <c r="K140" s="40"/>
      <c r="L140" s="41"/>
      <c r="M140" s="40"/>
      <c r="N140" s="41"/>
      <c r="O140" s="40"/>
      <c r="P140" s="40"/>
      <c r="Q140" s="40"/>
      <c r="R140" s="40"/>
      <c r="S140" s="40"/>
      <c r="T140" s="40"/>
      <c r="U140" s="40"/>
      <c r="V140" s="28"/>
      <c r="W140" s="20"/>
      <c r="X140" s="41"/>
      <c r="Y140" s="40"/>
      <c r="Z140" s="41"/>
      <c r="AA140" s="40"/>
      <c r="AB140" s="41"/>
      <c r="AC140" s="40"/>
      <c r="AD140" s="40"/>
      <c r="AE140" s="40"/>
      <c r="AF140" s="40"/>
      <c r="AG140" s="40"/>
      <c r="AH140" s="40"/>
      <c r="AI140" s="40"/>
      <c r="AJ140" s="28"/>
      <c r="AK140" s="20"/>
      <c r="AL140" s="43"/>
      <c r="AM140" s="43"/>
      <c r="AN140" s="43"/>
      <c r="AO140" s="43"/>
      <c r="AP140" s="43"/>
      <c r="AQ140" s="43"/>
      <c r="AR140" s="43"/>
      <c r="AS140" s="43"/>
      <c r="AT140" s="44"/>
      <c r="AU140" s="20"/>
      <c r="AV140" s="43"/>
      <c r="AW140" s="43"/>
      <c r="AX140" s="43"/>
      <c r="AY140" s="43"/>
      <c r="AZ140" s="43"/>
      <c r="BA140" s="43"/>
      <c r="BB140" s="43"/>
      <c r="BC140" s="43"/>
      <c r="BD140" s="44"/>
      <c r="BE140" s="20"/>
      <c r="BF140" s="45"/>
      <c r="BG140" s="45"/>
      <c r="BH140" s="45"/>
      <c r="BI140" s="45"/>
      <c r="BJ140" s="45"/>
      <c r="BK140" s="45"/>
      <c r="BL140" s="45"/>
      <c r="BM140" s="45"/>
      <c r="BN140" s="46"/>
      <c r="BO140" s="20"/>
      <c r="BP140" s="45"/>
      <c r="BQ140" s="45"/>
      <c r="BR140" s="45"/>
      <c r="BS140" s="45"/>
      <c r="BT140" s="45"/>
      <c r="BU140" s="45"/>
      <c r="BV140" s="45"/>
      <c r="BW140" s="45"/>
      <c r="BX140" s="46"/>
      <c r="BY140" s="47"/>
      <c r="BZ140" s="48"/>
      <c r="CA140" s="48"/>
      <c r="CB140" s="48"/>
      <c r="CC140" s="48"/>
      <c r="CD140" s="48"/>
      <c r="CE140" s="48"/>
      <c r="CF140" s="48"/>
      <c r="CG140" s="48"/>
      <c r="CH140" s="48"/>
      <c r="CI140" s="48"/>
      <c r="CJ140" s="48"/>
      <c r="CK140" s="48"/>
      <c r="CL140" s="48"/>
      <c r="CM140" s="48"/>
      <c r="CN140" s="48"/>
      <c r="CO140" s="48"/>
      <c r="CP140" s="48"/>
      <c r="CQ140" s="48"/>
      <c r="CR140" s="48"/>
      <c r="CS140" s="48"/>
      <c r="CT140" s="48"/>
      <c r="CU140" s="48"/>
      <c r="CV140" s="48"/>
      <c r="CW140" s="48"/>
      <c r="CX140" s="48"/>
      <c r="CY140" s="48"/>
      <c r="CZ140" s="48"/>
      <c r="DA140" s="48"/>
      <c r="DB140" s="48"/>
      <c r="DC140" s="48"/>
      <c r="DD140" s="48"/>
      <c r="DE140" s="48"/>
      <c r="DF140" s="48"/>
      <c r="DG140" s="48"/>
      <c r="DH140" s="48"/>
      <c r="DI140" s="48"/>
      <c r="DJ140" s="48"/>
      <c r="DK140" s="48"/>
      <c r="DL140" s="48"/>
      <c r="DM140" s="48"/>
      <c r="DN140" s="48"/>
      <c r="DO140" s="48"/>
      <c r="DP140" s="48"/>
      <c r="DQ140" s="48"/>
      <c r="DR140" s="48"/>
      <c r="DS140" s="48"/>
      <c r="DT140" s="48"/>
      <c r="DU140" s="49"/>
      <c r="DV140" s="47"/>
      <c r="DW140" s="48"/>
      <c r="DX140" s="48"/>
      <c r="DY140" s="48"/>
      <c r="DZ140" s="48"/>
      <c r="EA140" s="48"/>
      <c r="EB140" s="48"/>
      <c r="EC140" s="48"/>
      <c r="ED140" s="48"/>
      <c r="EE140" s="48"/>
      <c r="EF140" s="48"/>
      <c r="EG140" s="48"/>
      <c r="EH140" s="48"/>
      <c r="EI140" s="48"/>
      <c r="EJ140" s="48"/>
      <c r="EK140" s="48"/>
      <c r="EL140" s="48"/>
      <c r="EM140" s="48"/>
      <c r="EN140" s="48"/>
      <c r="EO140" s="48"/>
      <c r="EP140" s="48"/>
      <c r="EQ140" s="48"/>
      <c r="ER140" s="48"/>
      <c r="ES140" s="48"/>
      <c r="ET140" s="48"/>
      <c r="EU140" s="48"/>
      <c r="EV140" s="48"/>
      <c r="EW140" s="48"/>
      <c r="EX140" s="48"/>
      <c r="EY140" s="48"/>
      <c r="EZ140" s="48"/>
      <c r="FA140" s="48"/>
      <c r="FB140" s="48"/>
      <c r="FC140" s="48"/>
      <c r="FD140" s="48"/>
      <c r="FE140" s="48"/>
      <c r="FF140" s="48"/>
      <c r="FG140" s="48"/>
      <c r="FH140" s="48"/>
      <c r="FI140" s="48"/>
      <c r="FJ140" s="48"/>
      <c r="FK140" s="48"/>
      <c r="FL140" s="48"/>
      <c r="FM140" s="48"/>
      <c r="FN140" s="48"/>
      <c r="FO140" s="48"/>
      <c r="FP140" s="48"/>
      <c r="FQ140" s="48"/>
      <c r="FR140" s="49"/>
    </row>
    <row r="141" spans="1:174" x14ac:dyDescent="0.2">
      <c r="A141" s="2" t="str">
        <f t="shared" si="1100"/>
        <v>DOSO1</v>
      </c>
      <c r="B141" s="21">
        <f t="shared" si="1101"/>
        <v>2026</v>
      </c>
      <c r="C141" s="38">
        <f>C119</f>
        <v>12.278002909732333</v>
      </c>
      <c r="D141" s="104">
        <f>Tracking!AO49</f>
        <v>21.185222529757937</v>
      </c>
      <c r="E141" s="104">
        <f>Tracking!AT49</f>
        <v>7.6873335758110208</v>
      </c>
      <c r="F141" s="104">
        <f>Tracking!AU49</f>
        <v>16.189834690797085</v>
      </c>
      <c r="G141" s="42">
        <f>G119</f>
        <v>3.6371528972</v>
      </c>
      <c r="H141" s="104">
        <f>H119</f>
        <v>8.9167605810000001</v>
      </c>
      <c r="I141" s="20"/>
      <c r="J141" s="41"/>
      <c r="K141" s="40"/>
      <c r="L141" s="41"/>
      <c r="M141" s="40"/>
      <c r="N141" s="41"/>
      <c r="O141" s="40"/>
      <c r="P141" s="40"/>
      <c r="Q141" s="40"/>
      <c r="R141" s="40"/>
      <c r="S141" s="40"/>
      <c r="T141" s="40"/>
      <c r="U141" s="40"/>
      <c r="V141" s="28"/>
      <c r="W141" s="20"/>
      <c r="X141" s="41"/>
      <c r="Y141" s="40"/>
      <c r="Z141" s="41"/>
      <c r="AA141" s="40"/>
      <c r="AB141" s="41"/>
      <c r="AC141" s="40"/>
      <c r="AD141" s="40"/>
      <c r="AE141" s="40"/>
      <c r="AF141" s="40"/>
      <c r="AG141" s="40"/>
      <c r="AH141" s="40"/>
      <c r="AI141" s="40"/>
      <c r="AJ141" s="28"/>
      <c r="AK141" s="20"/>
      <c r="AL141" s="43"/>
      <c r="AM141" s="43"/>
      <c r="AN141" s="43"/>
      <c r="AO141" s="43"/>
      <c r="AP141" s="43"/>
      <c r="AQ141" s="43"/>
      <c r="AR141" s="43"/>
      <c r="AS141" s="43"/>
      <c r="AT141" s="44"/>
      <c r="AU141" s="20"/>
      <c r="AV141" s="43"/>
      <c r="AW141" s="43"/>
      <c r="AX141" s="43"/>
      <c r="AY141" s="43"/>
      <c r="AZ141" s="43"/>
      <c r="BA141" s="43"/>
      <c r="BB141" s="43"/>
      <c r="BC141" s="43"/>
      <c r="BD141" s="44"/>
      <c r="BE141" s="20"/>
      <c r="BF141" s="45"/>
      <c r="BG141" s="45"/>
      <c r="BH141" s="45"/>
      <c r="BI141" s="45"/>
      <c r="BJ141" s="45"/>
      <c r="BK141" s="45"/>
      <c r="BL141" s="45"/>
      <c r="BM141" s="45"/>
      <c r="BN141" s="46"/>
      <c r="BO141" s="20"/>
      <c r="BP141" s="45"/>
      <c r="BQ141" s="45"/>
      <c r="BR141" s="45"/>
      <c r="BS141" s="45"/>
      <c r="BT141" s="45"/>
      <c r="BU141" s="45"/>
      <c r="BV141" s="45"/>
      <c r="BW141" s="45"/>
      <c r="BX141" s="46"/>
      <c r="BY141" s="47"/>
      <c r="BZ141" s="48"/>
      <c r="CA141" s="48"/>
      <c r="CB141" s="48"/>
      <c r="CC141" s="48"/>
      <c r="CD141" s="48"/>
      <c r="CE141" s="48"/>
      <c r="CF141" s="48"/>
      <c r="CG141" s="48"/>
      <c r="CH141" s="48"/>
      <c r="CI141" s="48"/>
      <c r="CJ141" s="48"/>
      <c r="CK141" s="48"/>
      <c r="CL141" s="48"/>
      <c r="CM141" s="48"/>
      <c r="CN141" s="48"/>
      <c r="CO141" s="48"/>
      <c r="CP141" s="48"/>
      <c r="CQ141" s="48"/>
      <c r="CR141" s="48"/>
      <c r="CS141" s="48"/>
      <c r="CT141" s="48"/>
      <c r="CU141" s="48"/>
      <c r="CV141" s="48"/>
      <c r="CW141" s="48"/>
      <c r="CX141" s="48"/>
      <c r="CY141" s="48"/>
      <c r="CZ141" s="48"/>
      <c r="DA141" s="48"/>
      <c r="DB141" s="48"/>
      <c r="DC141" s="48"/>
      <c r="DD141" s="48"/>
      <c r="DE141" s="48"/>
      <c r="DF141" s="48"/>
      <c r="DG141" s="48"/>
      <c r="DH141" s="48"/>
      <c r="DI141" s="48"/>
      <c r="DJ141" s="48"/>
      <c r="DK141" s="48"/>
      <c r="DL141" s="48"/>
      <c r="DM141" s="48"/>
      <c r="DN141" s="48"/>
      <c r="DO141" s="48"/>
      <c r="DP141" s="48"/>
      <c r="DQ141" s="48"/>
      <c r="DR141" s="48"/>
      <c r="DS141" s="48"/>
      <c r="DT141" s="48"/>
      <c r="DU141" s="49"/>
      <c r="DV141" s="47"/>
      <c r="DW141" s="48"/>
      <c r="DX141" s="48"/>
      <c r="DY141" s="48"/>
      <c r="DZ141" s="48"/>
      <c r="EA141" s="48"/>
      <c r="EB141" s="48"/>
      <c r="EC141" s="48"/>
      <c r="ED141" s="48"/>
      <c r="EE141" s="48"/>
      <c r="EF141" s="48"/>
      <c r="EG141" s="48"/>
      <c r="EH141" s="48"/>
      <c r="EI141" s="48"/>
      <c r="EJ141" s="48"/>
      <c r="EK141" s="48"/>
      <c r="EL141" s="48"/>
      <c r="EM141" s="48"/>
      <c r="EN141" s="48"/>
      <c r="EO141" s="48"/>
      <c r="EP141" s="48"/>
      <c r="EQ141" s="48"/>
      <c r="ER141" s="48"/>
      <c r="ES141" s="48"/>
      <c r="ET141" s="48"/>
      <c r="EU141" s="48"/>
      <c r="EV141" s="48"/>
      <c r="EW141" s="48"/>
      <c r="EX141" s="48"/>
      <c r="EY141" s="48"/>
      <c r="EZ141" s="48"/>
      <c r="FA141" s="48"/>
      <c r="FB141" s="48"/>
      <c r="FC141" s="48"/>
      <c r="FD141" s="48"/>
      <c r="FE141" s="48"/>
      <c r="FF141" s="48"/>
      <c r="FG141" s="48"/>
      <c r="FH141" s="48"/>
      <c r="FI141" s="48"/>
      <c r="FJ141" s="48"/>
      <c r="FK141" s="48"/>
      <c r="FL141" s="48"/>
      <c r="FM141" s="48"/>
      <c r="FN141" s="48"/>
      <c r="FO141" s="48"/>
      <c r="FP141" s="48"/>
      <c r="FQ141" s="48"/>
      <c r="FR141" s="49"/>
    </row>
    <row r="142" spans="1:174" x14ac:dyDescent="0.2">
      <c r="A142" s="2" t="str">
        <f t="shared" si="1100"/>
        <v>DOSO1</v>
      </c>
      <c r="B142" s="21">
        <f t="shared" si="1101"/>
        <v>2027</v>
      </c>
      <c r="C142" s="38">
        <f>C119</f>
        <v>12.278002909732333</v>
      </c>
      <c r="D142" s="104">
        <f>Tracking!AO50</f>
        <v>20.862368267948515</v>
      </c>
      <c r="E142" s="104">
        <f>Tracking!AT50</f>
        <v>7.4786667879055067</v>
      </c>
      <c r="F142" s="104">
        <f>Tracking!AU50</f>
        <v>15.639917345398533</v>
      </c>
      <c r="G142" s="42">
        <f>G119</f>
        <v>3.6371528972</v>
      </c>
      <c r="H142" s="104">
        <f>H119</f>
        <v>8.9167605810000001</v>
      </c>
      <c r="I142" s="20"/>
      <c r="J142" s="41"/>
      <c r="K142" s="40"/>
      <c r="L142" s="41"/>
      <c r="M142" s="40"/>
      <c r="N142" s="41"/>
      <c r="O142" s="40"/>
      <c r="P142" s="40"/>
      <c r="Q142" s="40"/>
      <c r="R142" s="40"/>
      <c r="S142" s="40"/>
      <c r="T142" s="40"/>
      <c r="U142" s="40"/>
      <c r="V142" s="28"/>
      <c r="W142" s="20"/>
      <c r="X142" s="41"/>
      <c r="Y142" s="40"/>
      <c r="Z142" s="41"/>
      <c r="AA142" s="40"/>
      <c r="AB142" s="41"/>
      <c r="AC142" s="40"/>
      <c r="AD142" s="40"/>
      <c r="AE142" s="40"/>
      <c r="AF142" s="40"/>
      <c r="AG142" s="40"/>
      <c r="AH142" s="40"/>
      <c r="AI142" s="40"/>
      <c r="AJ142" s="28"/>
      <c r="AK142" s="20"/>
      <c r="AL142" s="43"/>
      <c r="AM142" s="43"/>
      <c r="AN142" s="43"/>
      <c r="AO142" s="43"/>
      <c r="AP142" s="43"/>
      <c r="AQ142" s="43"/>
      <c r="AR142" s="43"/>
      <c r="AS142" s="43"/>
      <c r="AT142" s="44"/>
      <c r="AU142" s="20"/>
      <c r="AV142" s="43"/>
      <c r="AW142" s="43"/>
      <c r="AX142" s="43"/>
      <c r="AY142" s="43"/>
      <c r="AZ142" s="43"/>
      <c r="BA142" s="43"/>
      <c r="BB142" s="43"/>
      <c r="BC142" s="43"/>
      <c r="BD142" s="44"/>
      <c r="BE142" s="20"/>
      <c r="BF142" s="45"/>
      <c r="BG142" s="45"/>
      <c r="BH142" s="45"/>
      <c r="BI142" s="45"/>
      <c r="BJ142" s="45"/>
      <c r="BK142" s="45"/>
      <c r="BL142" s="45"/>
      <c r="BM142" s="45"/>
      <c r="BN142" s="46"/>
      <c r="BO142" s="20"/>
      <c r="BP142" s="45"/>
      <c r="BQ142" s="45"/>
      <c r="BR142" s="45"/>
      <c r="BS142" s="45"/>
      <c r="BT142" s="45"/>
      <c r="BU142" s="45"/>
      <c r="BV142" s="45"/>
      <c r="BW142" s="45"/>
      <c r="BX142" s="46"/>
      <c r="BY142" s="47"/>
      <c r="BZ142" s="48"/>
      <c r="CA142" s="48"/>
      <c r="CB142" s="48"/>
      <c r="CC142" s="48"/>
      <c r="CD142" s="48"/>
      <c r="CE142" s="48"/>
      <c r="CF142" s="48"/>
      <c r="CG142" s="48"/>
      <c r="CH142" s="48"/>
      <c r="CI142" s="48"/>
      <c r="CJ142" s="48"/>
      <c r="CK142" s="48"/>
      <c r="CL142" s="48"/>
      <c r="CM142" s="48"/>
      <c r="CN142" s="48"/>
      <c r="CO142" s="48"/>
      <c r="CP142" s="48"/>
      <c r="CQ142" s="48"/>
      <c r="CR142" s="48"/>
      <c r="CS142" s="48"/>
      <c r="CT142" s="48"/>
      <c r="CU142" s="48"/>
      <c r="CV142" s="48"/>
      <c r="CW142" s="48"/>
      <c r="CX142" s="48"/>
      <c r="CY142" s="48"/>
      <c r="CZ142" s="48"/>
      <c r="DA142" s="48"/>
      <c r="DB142" s="48"/>
      <c r="DC142" s="48"/>
      <c r="DD142" s="48"/>
      <c r="DE142" s="48"/>
      <c r="DF142" s="48"/>
      <c r="DG142" s="48"/>
      <c r="DH142" s="48"/>
      <c r="DI142" s="48"/>
      <c r="DJ142" s="48"/>
      <c r="DK142" s="48"/>
      <c r="DL142" s="48"/>
      <c r="DM142" s="48"/>
      <c r="DN142" s="48"/>
      <c r="DO142" s="48"/>
      <c r="DP142" s="48"/>
      <c r="DQ142" s="48"/>
      <c r="DR142" s="48"/>
      <c r="DS142" s="48"/>
      <c r="DT142" s="48"/>
      <c r="DU142" s="49"/>
      <c r="DV142" s="47"/>
      <c r="DW142" s="48"/>
      <c r="DX142" s="48"/>
      <c r="DY142" s="48"/>
      <c r="DZ142" s="48"/>
      <c r="EA142" s="48"/>
      <c r="EB142" s="48"/>
      <c r="EC142" s="48"/>
      <c r="ED142" s="48"/>
      <c r="EE142" s="48"/>
      <c r="EF142" s="48"/>
      <c r="EG142" s="48"/>
      <c r="EH142" s="48"/>
      <c r="EI142" s="48"/>
      <c r="EJ142" s="48"/>
      <c r="EK142" s="48"/>
      <c r="EL142" s="48"/>
      <c r="EM142" s="48"/>
      <c r="EN142" s="48"/>
      <c r="EO142" s="48"/>
      <c r="EP142" s="48"/>
      <c r="EQ142" s="48"/>
      <c r="ER142" s="48"/>
      <c r="ES142" s="48"/>
      <c r="ET142" s="48"/>
      <c r="EU142" s="48"/>
      <c r="EV142" s="48"/>
      <c r="EW142" s="48"/>
      <c r="EX142" s="48"/>
      <c r="EY142" s="48"/>
      <c r="EZ142" s="48"/>
      <c r="FA142" s="48"/>
      <c r="FB142" s="48"/>
      <c r="FC142" s="48"/>
      <c r="FD142" s="48"/>
      <c r="FE142" s="48"/>
      <c r="FF142" s="48"/>
      <c r="FG142" s="48"/>
      <c r="FH142" s="48"/>
      <c r="FI142" s="48"/>
      <c r="FJ142" s="48"/>
      <c r="FK142" s="48"/>
      <c r="FL142" s="48"/>
      <c r="FM142" s="48"/>
      <c r="FN142" s="48"/>
      <c r="FO142" s="48"/>
      <c r="FP142" s="48"/>
      <c r="FQ142" s="48"/>
      <c r="FR142" s="49"/>
    </row>
    <row r="143" spans="1:174" ht="12" thickBot="1" x14ac:dyDescent="0.25">
      <c r="A143" s="29" t="str">
        <f>A142</f>
        <v>DOSO1</v>
      </c>
      <c r="B143" s="30">
        <v>2028</v>
      </c>
      <c r="C143" s="126">
        <f>C119</f>
        <v>12.278002909732333</v>
      </c>
      <c r="D143" s="50">
        <f>Tracking!AO51</f>
        <v>20.539514006139093</v>
      </c>
      <c r="E143" s="50">
        <f>Tracking!AT51</f>
        <v>7.27</v>
      </c>
      <c r="F143" s="50">
        <f>Tracking!AU51</f>
        <v>15.09</v>
      </c>
      <c r="G143" s="50">
        <f>G119</f>
        <v>3.6371528972</v>
      </c>
      <c r="H143" s="50">
        <f>H119</f>
        <v>8.9167605810000001</v>
      </c>
      <c r="I143" s="51"/>
      <c r="J143" s="52"/>
      <c r="K143" s="140">
        <v>7.33</v>
      </c>
      <c r="L143" s="50">
        <f>E143</f>
        <v>7.27</v>
      </c>
      <c r="M143" s="53"/>
      <c r="N143" s="52" t="str">
        <f t="shared" ref="N143:N171" si="1182">IF(M143="","",M143-V143)</f>
        <v/>
      </c>
      <c r="O143" s="53"/>
      <c r="P143" s="53"/>
      <c r="Q143" s="53"/>
      <c r="R143" s="53"/>
      <c r="S143" s="53"/>
      <c r="T143" s="53"/>
      <c r="U143" s="53"/>
      <c r="V143" s="54"/>
      <c r="W143" s="51"/>
      <c r="X143" s="52"/>
      <c r="Y143" s="140">
        <v>15.3</v>
      </c>
      <c r="Z143" s="50">
        <f>F143</f>
        <v>15.09</v>
      </c>
      <c r="AA143" s="53"/>
      <c r="AB143" s="52" t="str">
        <f t="shared" ref="AB143" si="1183">IF(AA143="","",AA143-AJ143)</f>
        <v/>
      </c>
      <c r="AC143" s="53"/>
      <c r="AD143" s="53"/>
      <c r="AE143" s="53"/>
      <c r="AF143" s="53"/>
      <c r="AG143" s="53"/>
      <c r="AH143" s="53"/>
      <c r="AI143" s="53"/>
      <c r="AJ143" s="54"/>
      <c r="AK143" s="51"/>
      <c r="AL143" s="55"/>
      <c r="AM143" s="55"/>
      <c r="AN143" s="55"/>
      <c r="AO143" s="55"/>
      <c r="AP143" s="55"/>
      <c r="AQ143" s="55"/>
      <c r="AR143" s="55"/>
      <c r="AS143" s="55"/>
      <c r="AT143" s="56"/>
      <c r="AU143" s="51"/>
      <c r="AV143" s="55"/>
      <c r="AW143" s="55"/>
      <c r="AX143" s="55"/>
      <c r="AY143" s="55"/>
      <c r="AZ143" s="55"/>
      <c r="BA143" s="55"/>
      <c r="BB143" s="55"/>
      <c r="BC143" s="55"/>
      <c r="BD143" s="56"/>
      <c r="BE143" s="51"/>
      <c r="BF143" s="57"/>
      <c r="BG143" s="57"/>
      <c r="BH143" s="57"/>
      <c r="BI143" s="57"/>
      <c r="BJ143" s="57"/>
      <c r="BK143" s="57"/>
      <c r="BL143" s="57"/>
      <c r="BM143" s="57"/>
      <c r="BN143" s="58"/>
      <c r="BO143" s="51"/>
      <c r="BP143" s="57"/>
      <c r="BQ143" s="57"/>
      <c r="BR143" s="57"/>
      <c r="BS143" s="57"/>
      <c r="BT143" s="57"/>
      <c r="BU143" s="57"/>
      <c r="BV143" s="57"/>
      <c r="BW143" s="57"/>
      <c r="BX143" s="58"/>
      <c r="BY143" s="59"/>
      <c r="BZ143" s="60"/>
      <c r="CA143" s="60"/>
      <c r="CB143" s="60"/>
      <c r="CC143" s="60"/>
      <c r="CD143" s="60"/>
      <c r="CE143" s="60"/>
      <c r="CF143" s="60"/>
      <c r="CG143" s="60"/>
      <c r="CH143" s="60"/>
      <c r="CI143" s="60"/>
      <c r="CJ143" s="60"/>
      <c r="CK143" s="60"/>
      <c r="CL143" s="60"/>
      <c r="CM143" s="60"/>
      <c r="CN143" s="60"/>
      <c r="CO143" s="60"/>
      <c r="CP143" s="60"/>
      <c r="CQ143" s="60"/>
      <c r="CR143" s="60"/>
      <c r="CS143" s="60"/>
      <c r="CT143" s="60"/>
      <c r="CU143" s="60"/>
      <c r="CV143" s="60"/>
      <c r="CW143" s="60"/>
      <c r="CX143" s="60"/>
      <c r="CY143" s="60"/>
      <c r="CZ143" s="60"/>
      <c r="DA143" s="60"/>
      <c r="DB143" s="60"/>
      <c r="DC143" s="60"/>
      <c r="DD143" s="60"/>
      <c r="DE143" s="60"/>
      <c r="DF143" s="60"/>
      <c r="DG143" s="60"/>
      <c r="DH143" s="60"/>
      <c r="DI143" s="60"/>
      <c r="DJ143" s="60"/>
      <c r="DK143" s="60"/>
      <c r="DL143" s="60"/>
      <c r="DM143" s="60"/>
      <c r="DN143" s="60"/>
      <c r="DO143" s="60"/>
      <c r="DP143" s="60"/>
      <c r="DQ143" s="60"/>
      <c r="DR143" s="60"/>
      <c r="DS143" s="60"/>
      <c r="DT143" s="60"/>
      <c r="DU143" s="61"/>
      <c r="DV143" s="59"/>
      <c r="DW143" s="60"/>
      <c r="DX143" s="60"/>
      <c r="DY143" s="60"/>
      <c r="DZ143" s="60"/>
      <c r="EA143" s="60"/>
      <c r="EB143" s="60"/>
      <c r="EC143" s="60"/>
      <c r="ED143" s="60"/>
      <c r="EE143" s="60"/>
      <c r="EF143" s="60"/>
      <c r="EG143" s="60"/>
      <c r="EH143" s="60"/>
      <c r="EI143" s="60"/>
      <c r="EJ143" s="60"/>
      <c r="EK143" s="60"/>
      <c r="EL143" s="60"/>
      <c r="EM143" s="60"/>
      <c r="EN143" s="60"/>
      <c r="EO143" s="60"/>
      <c r="EP143" s="60"/>
      <c r="EQ143" s="60"/>
      <c r="ER143" s="60"/>
      <c r="ES143" s="60"/>
      <c r="ET143" s="60"/>
      <c r="EU143" s="60"/>
      <c r="EV143" s="60"/>
      <c r="EW143" s="60"/>
      <c r="EX143" s="60"/>
      <c r="EY143" s="60"/>
      <c r="EZ143" s="60"/>
      <c r="FA143" s="60"/>
      <c r="FB143" s="60"/>
      <c r="FC143" s="60"/>
      <c r="FD143" s="60"/>
      <c r="FE143" s="60"/>
      <c r="FF143" s="60"/>
      <c r="FG143" s="60"/>
      <c r="FH143" s="60"/>
      <c r="FI143" s="60"/>
      <c r="FJ143" s="60"/>
      <c r="FK143" s="60"/>
      <c r="FL143" s="60"/>
      <c r="FM143" s="60"/>
      <c r="FN143" s="60"/>
      <c r="FO143" s="60"/>
      <c r="FP143" s="60"/>
      <c r="FQ143" s="60"/>
      <c r="FR143" s="61"/>
    </row>
    <row r="144" spans="1:174" x14ac:dyDescent="0.2">
      <c r="A144" s="62"/>
      <c r="B144" s="63" t="s">
        <v>68</v>
      </c>
      <c r="C144" s="20"/>
      <c r="D144" s="41"/>
      <c r="E144" s="41"/>
      <c r="F144" s="41"/>
      <c r="G144" s="41"/>
      <c r="H144" s="41"/>
      <c r="I144" s="20"/>
      <c r="J144" s="41"/>
      <c r="K144" s="40"/>
      <c r="L144" s="41"/>
      <c r="M144" s="40"/>
      <c r="N144" s="40"/>
      <c r="O144" s="40"/>
      <c r="P144" s="40"/>
      <c r="Q144" s="40"/>
      <c r="R144" s="40"/>
      <c r="S144" s="40"/>
      <c r="T144" s="40"/>
      <c r="U144" s="40"/>
      <c r="V144" s="28"/>
      <c r="W144" s="20"/>
      <c r="X144" s="41"/>
      <c r="Y144" s="40"/>
      <c r="Z144" s="41"/>
      <c r="AA144" s="40"/>
      <c r="AB144" s="40"/>
      <c r="AC144" s="40"/>
      <c r="AD144" s="40"/>
      <c r="AE144" s="40"/>
      <c r="AF144" s="40"/>
      <c r="AG144" s="40"/>
      <c r="AH144" s="40"/>
      <c r="AI144" s="40"/>
      <c r="AJ144" s="28"/>
      <c r="AK144" s="20"/>
      <c r="AL144" s="43"/>
      <c r="AM144" s="43"/>
      <c r="AN144" s="43"/>
      <c r="AO144" s="43"/>
      <c r="AP144" s="43"/>
      <c r="AQ144" s="43"/>
      <c r="AR144" s="43"/>
      <c r="AS144" s="43"/>
      <c r="AT144" s="44"/>
      <c r="AU144" s="20"/>
      <c r="AV144" s="43"/>
      <c r="AW144" s="43"/>
      <c r="AX144" s="43"/>
      <c r="AY144" s="43"/>
      <c r="AZ144" s="43"/>
      <c r="BA144" s="43"/>
      <c r="BB144" s="43"/>
      <c r="BC144" s="43"/>
      <c r="BD144" s="44"/>
      <c r="BE144" s="20"/>
      <c r="BF144" s="45"/>
      <c r="BG144" s="45"/>
      <c r="BH144" s="45"/>
      <c r="BI144" s="45"/>
      <c r="BJ144" s="45"/>
      <c r="BK144" s="45"/>
      <c r="BL144" s="45"/>
      <c r="BM144" s="45"/>
      <c r="BN144" s="46"/>
      <c r="BO144" s="20"/>
      <c r="BP144" s="45"/>
      <c r="BQ144" s="45"/>
      <c r="BR144" s="45"/>
      <c r="BS144" s="45"/>
      <c r="BT144" s="45"/>
      <c r="BU144" s="45"/>
      <c r="BV144" s="45"/>
      <c r="BW144" s="45"/>
      <c r="BX144" s="46"/>
      <c r="BY144" s="47"/>
      <c r="BZ144" s="48"/>
      <c r="CA144" s="48"/>
      <c r="CB144" s="48"/>
      <c r="CC144" s="48"/>
      <c r="CD144" s="48"/>
      <c r="CE144" s="48"/>
      <c r="CF144" s="48"/>
      <c r="CG144" s="48"/>
      <c r="CH144" s="48"/>
      <c r="CI144" s="48"/>
      <c r="CJ144" s="48"/>
      <c r="CK144" s="48"/>
      <c r="CL144" s="48"/>
      <c r="CM144" s="48"/>
      <c r="CN144" s="48"/>
      <c r="CO144" s="48"/>
      <c r="CP144" s="48"/>
      <c r="CQ144" s="48"/>
      <c r="CR144" s="48"/>
      <c r="CS144" s="48"/>
      <c r="CT144" s="48"/>
      <c r="CU144" s="48"/>
      <c r="CV144" s="48"/>
      <c r="CW144" s="48"/>
      <c r="CX144" s="48"/>
      <c r="CY144" s="48"/>
      <c r="CZ144" s="48"/>
      <c r="DA144" s="48"/>
      <c r="DB144" s="48"/>
      <c r="DC144" s="48"/>
      <c r="DD144" s="48"/>
      <c r="DE144" s="48"/>
      <c r="DF144" s="48"/>
      <c r="DG144" s="48"/>
      <c r="DH144" s="48"/>
      <c r="DI144" s="48"/>
      <c r="DJ144" s="48"/>
      <c r="DK144" s="48"/>
      <c r="DL144" s="48"/>
      <c r="DM144" s="48"/>
      <c r="DN144" s="48"/>
      <c r="DO144" s="48"/>
      <c r="DP144" s="48"/>
      <c r="DQ144" s="48"/>
      <c r="DR144" s="48"/>
      <c r="DS144" s="48"/>
      <c r="DT144" s="48"/>
      <c r="DU144" s="49"/>
      <c r="DV144" s="47"/>
      <c r="DW144" s="48"/>
      <c r="DX144" s="48"/>
      <c r="DY144" s="48"/>
      <c r="DZ144" s="48"/>
      <c r="EA144" s="48"/>
      <c r="EB144" s="48"/>
      <c r="EC144" s="48"/>
      <c r="ED144" s="48"/>
      <c r="EE144" s="48"/>
      <c r="EF144" s="48"/>
      <c r="EG144" s="48"/>
      <c r="EH144" s="48"/>
      <c r="EI144" s="48"/>
      <c r="EJ144" s="48"/>
      <c r="EK144" s="48"/>
      <c r="EL144" s="48"/>
      <c r="EM144" s="48"/>
      <c r="EN144" s="48"/>
      <c r="EO144" s="48"/>
      <c r="EP144" s="48"/>
      <c r="EQ144" s="48"/>
      <c r="ER144" s="48"/>
      <c r="ES144" s="48"/>
      <c r="ET144" s="48"/>
      <c r="EU144" s="48"/>
      <c r="EV144" s="48"/>
      <c r="EW144" s="48"/>
      <c r="EX144" s="48"/>
      <c r="EY144" s="48"/>
      <c r="EZ144" s="48"/>
      <c r="FA144" s="48"/>
      <c r="FB144" s="48"/>
      <c r="FC144" s="48"/>
      <c r="FD144" s="48"/>
      <c r="FE144" s="48"/>
      <c r="FF144" s="48"/>
      <c r="FG144" s="48"/>
      <c r="FH144" s="48"/>
      <c r="FI144" s="48"/>
      <c r="FJ144" s="48"/>
      <c r="FK144" s="48"/>
      <c r="FL144" s="48"/>
      <c r="FM144" s="48"/>
      <c r="FN144" s="48"/>
      <c r="FO144" s="48"/>
      <c r="FP144" s="48"/>
      <c r="FQ144" s="48"/>
      <c r="FR144" s="49"/>
    </row>
    <row r="145" spans="1:174" x14ac:dyDescent="0.2">
      <c r="A145" s="62" t="str">
        <f t="shared" ref="A145:A158" si="1184">A119</f>
        <v>DOSO1</v>
      </c>
      <c r="B145" s="63" t="s">
        <v>67</v>
      </c>
      <c r="C145" s="20"/>
      <c r="D145" s="41"/>
      <c r="E145" s="41"/>
      <c r="F145" s="41"/>
      <c r="G145" s="41"/>
      <c r="H145" s="41"/>
      <c r="I145" s="20"/>
      <c r="J145" s="64">
        <f t="shared" ref="J145:J161" si="1185">IF(J119="","",J119)</f>
        <v>12.278002909732333</v>
      </c>
      <c r="K145" s="40"/>
      <c r="L145" s="41"/>
      <c r="M145" s="64">
        <f>IF(COUNT(M115:M119)&lt;3,"",AVERAGE(M115:M119))</f>
        <v>35.416318432147563</v>
      </c>
      <c r="N145" s="64">
        <f t="shared" ref="N145:V145" si="1186">IF(COUNT(N115:N119)&lt;3,"",AVERAGE(N115:N119))</f>
        <v>25.416318432147563</v>
      </c>
      <c r="O145" s="64">
        <f t="shared" si="1186"/>
        <v>14.347488801539422</v>
      </c>
      <c r="P145" s="64">
        <f t="shared" si="1186"/>
        <v>3.1030298421572704</v>
      </c>
      <c r="Q145" s="64">
        <f t="shared" si="1186"/>
        <v>4.8754778481034604</v>
      </c>
      <c r="R145" s="64">
        <f t="shared" si="1186"/>
        <v>2.0530225608487624</v>
      </c>
      <c r="S145" s="64">
        <f t="shared" si="1186"/>
        <v>0.17822452725192425</v>
      </c>
      <c r="T145" s="64">
        <f t="shared" si="1186"/>
        <v>0.73362208404410245</v>
      </c>
      <c r="U145" s="64">
        <f t="shared" si="1186"/>
        <v>0.12545278716801886</v>
      </c>
      <c r="V145" s="65">
        <f t="shared" si="1186"/>
        <v>10</v>
      </c>
      <c r="W145" s="20"/>
      <c r="X145" s="64">
        <f t="shared" ref="X145:X161" si="1187">IF(X119="","",X119)</f>
        <v>28.288016289565213</v>
      </c>
      <c r="Y145" s="40"/>
      <c r="Z145" s="41"/>
      <c r="AA145" s="64">
        <f>IF(COUNT(AA115:AA119)&lt;3,"",AVERAGE(AA115:AA119))</f>
        <v>184.66350527826089</v>
      </c>
      <c r="AB145" s="64">
        <f t="shared" ref="AB145:AJ145" si="1188">IF(COUNT(AB115:AB119)&lt;3,"",AVERAGE(AB115:AB119))</f>
        <v>174.66350527826089</v>
      </c>
      <c r="AC145" s="64">
        <f t="shared" si="1188"/>
        <v>157.31669699652176</v>
      </c>
      <c r="AD145" s="64">
        <f t="shared" si="1188"/>
        <v>2.0329776486956521</v>
      </c>
      <c r="AE145" s="64">
        <f t="shared" si="1188"/>
        <v>9.3563937556521743</v>
      </c>
      <c r="AF145" s="64">
        <f t="shared" si="1188"/>
        <v>3.9550986956521741</v>
      </c>
      <c r="AG145" s="64">
        <f t="shared" si="1188"/>
        <v>0.70174657565217413</v>
      </c>
      <c r="AH145" s="64">
        <f t="shared" si="1188"/>
        <v>1.2298407704347825</v>
      </c>
      <c r="AI145" s="64">
        <f t="shared" si="1188"/>
        <v>7.0750849565217391E-2</v>
      </c>
      <c r="AJ145" s="65">
        <f t="shared" si="1188"/>
        <v>10</v>
      </c>
      <c r="AK145" s="66">
        <f>J145</f>
        <v>12.278002909732333</v>
      </c>
      <c r="AL145" s="67">
        <f>M145/M145</f>
        <v>1</v>
      </c>
      <c r="AM145" s="67">
        <f>O145/M145</f>
        <v>0.4051095494024059</v>
      </c>
      <c r="AN145" s="67">
        <f>P145/M145</f>
        <v>8.7615821732070137E-2</v>
      </c>
      <c r="AO145" s="67">
        <f>Q145/M145</f>
        <v>0.13766190456651095</v>
      </c>
      <c r="AP145" s="67">
        <f>R145/M145</f>
        <v>5.7968265808939191E-2</v>
      </c>
      <c r="AQ145" s="67">
        <f>S145/M145</f>
        <v>5.0322714257659542E-3</v>
      </c>
      <c r="AR145" s="67">
        <f>T145/M145</f>
        <v>2.0714238987025544E-2</v>
      </c>
      <c r="AS145" s="67">
        <f>U145/M145</f>
        <v>3.5422311725700085E-3</v>
      </c>
      <c r="AT145" s="68">
        <f>V145/M145</f>
        <v>0.28235571744021115</v>
      </c>
      <c r="AU145" s="66">
        <f>X145</f>
        <v>28.288016289565213</v>
      </c>
      <c r="AV145" s="67">
        <f>AA145/AA145</f>
        <v>1</v>
      </c>
      <c r="AW145" s="67">
        <f>AC145/AA145</f>
        <v>0.8519100553163903</v>
      </c>
      <c r="AX145" s="67">
        <f>AD145/AA145</f>
        <v>1.1009092704225733E-2</v>
      </c>
      <c r="AY145" s="67">
        <f>AE145/AA145</f>
        <v>5.0667259573316657E-2</v>
      </c>
      <c r="AZ145" s="67">
        <f>AF145/AA145</f>
        <v>2.1417868623756595E-2</v>
      </c>
      <c r="BA145" s="67">
        <f>AG145/AA145</f>
        <v>3.8001367654899908E-3</v>
      </c>
      <c r="BB145" s="67">
        <f>AH145/AA145</f>
        <v>6.6599015792621957E-3</v>
      </c>
      <c r="BC145" s="67">
        <f>AI145/AA145</f>
        <v>3.831339032507057E-4</v>
      </c>
      <c r="BD145" s="68">
        <f>AJ145/AA145</f>
        <v>5.4152551609650552E-2</v>
      </c>
      <c r="BE145" s="66">
        <f>J145</f>
        <v>12.278002909732333</v>
      </c>
      <c r="BF145" s="69">
        <f>BE145</f>
        <v>12.278002909732333</v>
      </c>
      <c r="BG145" s="69">
        <f>BE145*AM145</f>
        <v>4.9739362263230937</v>
      </c>
      <c r="BH145" s="69">
        <f>BE145*AN145</f>
        <v>1.0757473141649465</v>
      </c>
      <c r="BI145" s="69">
        <f>BE145*AO145</f>
        <v>1.6902132648269161</v>
      </c>
      <c r="BJ145" s="69">
        <f>BE145*AP145</f>
        <v>0.71173453627429273</v>
      </c>
      <c r="BK145" s="69">
        <f>BE145*AQ145</f>
        <v>6.1786243208117264E-2</v>
      </c>
      <c r="BL145" s="69">
        <f>BE145*AR145</f>
        <v>0.25432948655559057</v>
      </c>
      <c r="BM145" s="69">
        <f>BE145*AS145</f>
        <v>4.349152464375914E-2</v>
      </c>
      <c r="BN145" s="70">
        <f>BE145*AT145</f>
        <v>3.4667643203104728</v>
      </c>
      <c r="BO145" s="66">
        <f>X145</f>
        <v>28.288016289565213</v>
      </c>
      <c r="BP145" s="69">
        <f>BO145</f>
        <v>28.288016289565213</v>
      </c>
      <c r="BQ145" s="69">
        <f>BO145*AW145</f>
        <v>24.098845522034452</v>
      </c>
      <c r="BR145" s="69">
        <f>BO145*AX145</f>
        <v>0.31142539375047107</v>
      </c>
      <c r="BS145" s="69">
        <f>BO145*AY145</f>
        <v>1.4332762641576107</v>
      </c>
      <c r="BT145" s="69">
        <f>BO145*AZ145</f>
        <v>0.60586901651659419</v>
      </c>
      <c r="BU145" s="69">
        <f>BO145*BA145</f>
        <v>0.10749833072475652</v>
      </c>
      <c r="BV145" s="69">
        <f>BO145*BB145</f>
        <v>0.18839540436107008</v>
      </c>
      <c r="BW145" s="69">
        <f>BO145*BC145</f>
        <v>1.0838098096240666E-2</v>
      </c>
      <c r="BX145" s="70">
        <f>BO145*BD145</f>
        <v>1.5318682620553157</v>
      </c>
      <c r="BY145" s="71">
        <f>IF(COUNT(BY115:BY119)&lt;3,"",AVERAGE(BY115:BY119))</f>
        <v>4.7796047760210794</v>
      </c>
      <c r="BZ145" s="71">
        <f t="shared" ref="BZ145:EK145" si="1189">IF(COUNT(BZ115:BZ119)&lt;3,"",AVERAGE(BZ115:BZ119))</f>
        <v>3.5595413026142433</v>
      </c>
      <c r="CA145" s="71">
        <f t="shared" si="1189"/>
        <v>5.0018750279973645</v>
      </c>
      <c r="CB145" s="71">
        <f t="shared" si="1189"/>
        <v>4.1256541028534777</v>
      </c>
      <c r="CC145" s="71">
        <f t="shared" si="1189"/>
        <v>1.7860501858400941</v>
      </c>
      <c r="CD145" s="71">
        <f t="shared" si="1189"/>
        <v>0.37522782362526874</v>
      </c>
      <c r="CE145" s="71">
        <f t="shared" si="1189"/>
        <v>1.5599661381318908</v>
      </c>
      <c r="CF145" s="71">
        <f t="shared" si="1189"/>
        <v>0.20530225608487623</v>
      </c>
      <c r="CG145" s="71">
        <f t="shared" si="1189"/>
        <v>0.17822452725192425</v>
      </c>
      <c r="CH145" s="71">
        <f t="shared" si="1189"/>
        <v>1.2227034734068372</v>
      </c>
      <c r="CI145" s="71">
        <f t="shared" si="1189"/>
        <v>2.0883433447749813E-2</v>
      </c>
      <c r="CJ145" s="71">
        <f t="shared" si="1189"/>
        <v>7.6402027425282572E-3</v>
      </c>
      <c r="CK145" s="71">
        <f t="shared" si="1189"/>
        <v>1.4357459607516817E-4</v>
      </c>
      <c r="CL145" s="71">
        <f t="shared" si="1189"/>
        <v>1.3983091671867416E-3</v>
      </c>
      <c r="CM145" s="71">
        <f t="shared" si="1189"/>
        <v>1.2219136224949724E-2</v>
      </c>
      <c r="CN145" s="71">
        <f t="shared" si="1189"/>
        <v>0.29542562218292773</v>
      </c>
      <c r="CO145" s="71">
        <f t="shared" si="1189"/>
        <v>8.717644511476319E-2</v>
      </c>
      <c r="CP145" s="71">
        <f t="shared" si="1189"/>
        <v>8.0161004784688999E-3</v>
      </c>
      <c r="CQ145" s="71">
        <f t="shared" si="1189"/>
        <v>6.0550380174745164E-2</v>
      </c>
      <c r="CR145" s="71">
        <f t="shared" si="1189"/>
        <v>0.12943530719090215</v>
      </c>
      <c r="CS145" s="71">
        <f t="shared" si="1189"/>
        <v>0.27582596387213093</v>
      </c>
      <c r="CT145" s="71">
        <f t="shared" si="1189"/>
        <v>0.21552029158865543</v>
      </c>
      <c r="CU145" s="71">
        <f t="shared" si="1189"/>
        <v>0.18531591169128356</v>
      </c>
      <c r="CV145" s="71">
        <f t="shared" si="1189"/>
        <v>0.8666478545177172</v>
      </c>
      <c r="CW145" s="71">
        <f t="shared" si="1189"/>
        <v>-2.0083273524720894E-2</v>
      </c>
      <c r="CX145" s="71">
        <f t="shared" si="1189"/>
        <v>1.1739130434782609E-5</v>
      </c>
      <c r="CY145" s="71">
        <f t="shared" si="1189"/>
        <v>3.5767743221690586E-4</v>
      </c>
      <c r="CZ145" s="71">
        <f t="shared" si="1189"/>
        <v>2.8019277442618406E-4</v>
      </c>
      <c r="DA145" s="71">
        <f t="shared" si="1189"/>
        <v>1.0845771687122946E-2</v>
      </c>
      <c r="DB145" s="71">
        <f t="shared" si="1189"/>
        <v>1.0248566153526107E-3</v>
      </c>
      <c r="DC145" s="71">
        <f t="shared" si="1189"/>
        <v>9.1821529366895496E-3</v>
      </c>
      <c r="DD145" s="71">
        <f t="shared" si="1189"/>
        <v>7.890548158934887E-4</v>
      </c>
      <c r="DE145" s="71">
        <f t="shared" si="1189"/>
        <v>6.7993377713057349E-5</v>
      </c>
      <c r="DF145" s="71">
        <f t="shared" si="1189"/>
        <v>0.29070518792039385</v>
      </c>
      <c r="DG145" s="71">
        <f t="shared" si="1189"/>
        <v>1.231232456140351E-2</v>
      </c>
      <c r="DH145" s="71">
        <f t="shared" si="1189"/>
        <v>6.5894736842105265E-5</v>
      </c>
      <c r="DI145" s="71">
        <f t="shared" si="1189"/>
        <v>2.1778021531100478E-2</v>
      </c>
      <c r="DJ145" s="71">
        <f t="shared" si="1189"/>
        <v>9.2637369114485817E-5</v>
      </c>
      <c r="DK145" s="71">
        <f t="shared" si="1189"/>
        <v>7.4432903404756941E-4</v>
      </c>
      <c r="DL145" s="71">
        <f t="shared" si="1189"/>
        <v>4.2988795315858822E-2</v>
      </c>
      <c r="DM145" s="71">
        <f t="shared" si="1189"/>
        <v>4.3905661517925243E-2</v>
      </c>
      <c r="DN145" s="71">
        <f t="shared" si="1189"/>
        <v>1.0595249982664171E-4</v>
      </c>
      <c r="DO145" s="71">
        <f t="shared" si="1189"/>
        <v>1.2377880490257265</v>
      </c>
      <c r="DP145" s="71">
        <f t="shared" si="1189"/>
        <v>0.43298184229595726</v>
      </c>
      <c r="DQ145" s="71">
        <f t="shared" si="1189"/>
        <v>1.7162714270855003E-3</v>
      </c>
      <c r="DR145" s="71">
        <f t="shared" si="1189"/>
        <v>5.822273073989321E-4</v>
      </c>
      <c r="DS145" s="71">
        <f t="shared" si="1189"/>
        <v>3.0570863150960409E-3</v>
      </c>
      <c r="DT145" s="71">
        <f t="shared" si="1189"/>
        <v>3.058603772276541E-5</v>
      </c>
      <c r="DU145" s="72">
        <f t="shared" si="1189"/>
        <v>119.69200665966298</v>
      </c>
      <c r="DV145" s="73">
        <f t="shared" si="1189"/>
        <v>20.836551773913044</v>
      </c>
      <c r="DW145" s="71">
        <f t="shared" si="1189"/>
        <v>18.801405852173914</v>
      </c>
      <c r="DX145" s="71">
        <f t="shared" si="1189"/>
        <v>18.45734542125604</v>
      </c>
      <c r="DY145" s="71">
        <f t="shared" si="1189"/>
        <v>17.23215141478261</v>
      </c>
      <c r="DZ145" s="71">
        <f t="shared" si="1189"/>
        <v>13.11331504869565</v>
      </c>
      <c r="EA145" s="71">
        <f t="shared" si="1189"/>
        <v>0.21925146434782611</v>
      </c>
      <c r="EB145" s="71">
        <f t="shared" si="1189"/>
        <v>2.7917557513043483</v>
      </c>
      <c r="EC145" s="71">
        <f t="shared" si="1189"/>
        <v>0.39550986956521739</v>
      </c>
      <c r="ED145" s="71">
        <f t="shared" si="1189"/>
        <v>0.70174657565217413</v>
      </c>
      <c r="EE145" s="71">
        <f t="shared" si="1189"/>
        <v>2.0497346173913042</v>
      </c>
      <c r="EF145" s="71">
        <f t="shared" si="1189"/>
        <v>1.05735E-2</v>
      </c>
      <c r="EG145" s="71">
        <f t="shared" si="1189"/>
        <v>2.2320691304347828E-2</v>
      </c>
      <c r="EH145" s="71">
        <f t="shared" si="1189"/>
        <v>2.3929391304347829E-4</v>
      </c>
      <c r="EI145" s="71">
        <f t="shared" si="1189"/>
        <v>1.8826869565217394E-3</v>
      </c>
      <c r="EJ145" s="71">
        <f t="shared" si="1189"/>
        <v>2.6422709565217396E-2</v>
      </c>
      <c r="EK145" s="71">
        <f t="shared" si="1189"/>
        <v>0.60158502608695652</v>
      </c>
      <c r="EL145" s="71">
        <f t="shared" ref="EL145:FR145" si="1190">IF(COUNT(EL115:EL119)&lt;3,"",AVERAGE(EL115:EL119))</f>
        <v>0.13246201739130434</v>
      </c>
      <c r="EM145" s="71">
        <f t="shared" si="1190"/>
        <v>8.7953130434782617E-3</v>
      </c>
      <c r="EN145" s="71">
        <f t="shared" si="1190"/>
        <v>0.10701950434782607</v>
      </c>
      <c r="EO145" s="71">
        <f t="shared" si="1190"/>
        <v>0.35527883478260874</v>
      </c>
      <c r="EP145" s="71">
        <f t="shared" si="1190"/>
        <v>0.29243744347826089</v>
      </c>
      <c r="EQ145" s="71">
        <f t="shared" si="1190"/>
        <v>0.44890714782608698</v>
      </c>
      <c r="ER145" s="71">
        <f t="shared" si="1190"/>
        <v>0.34733248695652169</v>
      </c>
      <c r="ES145" s="71">
        <f t="shared" si="1190"/>
        <v>1.5509754173913044</v>
      </c>
      <c r="ET145" s="71">
        <f t="shared" si="1190"/>
        <v>-0.2433997913043478</v>
      </c>
      <c r="EU145" s="71">
        <f t="shared" si="1190"/>
        <v>0</v>
      </c>
      <c r="EV145" s="71">
        <f t="shared" si="1190"/>
        <v>4.1245826086956519E-4</v>
      </c>
      <c r="EW145" s="71">
        <f t="shared" si="1190"/>
        <v>6.9156608695652186E-4</v>
      </c>
      <c r="EX145" s="71">
        <f t="shared" si="1190"/>
        <v>3.1597459130434782E-2</v>
      </c>
      <c r="EY145" s="71">
        <f t="shared" si="1190"/>
        <v>1.8500878260869565E-3</v>
      </c>
      <c r="EZ145" s="71">
        <f t="shared" si="1190"/>
        <v>1.0797969565217393E-2</v>
      </c>
      <c r="FA145" s="71">
        <f t="shared" si="1190"/>
        <v>1.2596460869565217E-3</v>
      </c>
      <c r="FB145" s="71">
        <f t="shared" si="1190"/>
        <v>1.6770695652173914E-4</v>
      </c>
      <c r="FC145" s="71">
        <f t="shared" si="1190"/>
        <v>0.16970413043478261</v>
      </c>
      <c r="FD145" s="71">
        <f t="shared" si="1190"/>
        <v>2.0370391304347826E-2</v>
      </c>
      <c r="FE145" s="71">
        <f t="shared" si="1190"/>
        <v>0</v>
      </c>
      <c r="FF145" s="71">
        <f t="shared" si="1190"/>
        <v>3.9961705217391306E-2</v>
      </c>
      <c r="FG145" s="71">
        <f t="shared" si="1190"/>
        <v>1.3042782608695651E-4</v>
      </c>
      <c r="FH145" s="71">
        <f t="shared" si="1190"/>
        <v>1.9697765217391301E-3</v>
      </c>
      <c r="FI145" s="71">
        <f t="shared" si="1190"/>
        <v>0.20199001739130434</v>
      </c>
      <c r="FJ145" s="71">
        <f t="shared" si="1190"/>
        <v>0.16376436434782607</v>
      </c>
      <c r="FK145" s="71">
        <f t="shared" si="1190"/>
        <v>2.8320000000000005E-4</v>
      </c>
      <c r="FL145" s="71">
        <f t="shared" si="1190"/>
        <v>9.6771069913043473</v>
      </c>
      <c r="FM145" s="71">
        <f t="shared" si="1190"/>
        <v>3.1789854643478259</v>
      </c>
      <c r="FN145" s="71">
        <f t="shared" si="1190"/>
        <v>9.7595391304347821E-3</v>
      </c>
      <c r="FO145" s="71">
        <f t="shared" si="1190"/>
        <v>3.5526173913043475E-4</v>
      </c>
      <c r="FP145" s="71">
        <f t="shared" si="1190"/>
        <v>6.0484634782608706E-3</v>
      </c>
      <c r="FQ145" s="71">
        <f t="shared" si="1190"/>
        <v>2.8369565217391305E-5</v>
      </c>
      <c r="FR145" s="72">
        <f t="shared" si="1190"/>
        <v>24.962559713043483</v>
      </c>
    </row>
    <row r="146" spans="1:174" x14ac:dyDescent="0.2">
      <c r="A146" s="62" t="str">
        <f t="shared" si="1184"/>
        <v>DOSO1</v>
      </c>
      <c r="B146" s="63" t="s">
        <v>79</v>
      </c>
      <c r="C146" s="20"/>
      <c r="D146" s="41"/>
      <c r="E146" s="41"/>
      <c r="F146" s="41"/>
      <c r="G146" s="41"/>
      <c r="H146" s="41"/>
      <c r="I146" s="20"/>
      <c r="J146" s="64">
        <f t="shared" si="1185"/>
        <v>12.068398168313568</v>
      </c>
      <c r="K146" s="40"/>
      <c r="L146" s="41"/>
      <c r="M146" s="64">
        <f t="shared" ref="M146:V146" si="1191">IF(COUNT(M116:M120)&lt;3,"",AVERAGE(M116:M120))</f>
        <v>34.399845214756262</v>
      </c>
      <c r="N146" s="64">
        <f t="shared" si="1191"/>
        <v>24.399845214756262</v>
      </c>
      <c r="O146" s="64">
        <f t="shared" si="1191"/>
        <v>14.271424083003954</v>
      </c>
      <c r="P146" s="64">
        <f t="shared" si="1191"/>
        <v>2.9491543547430825</v>
      </c>
      <c r="Q146" s="64">
        <f t="shared" si="1191"/>
        <v>4.2758013629776013</v>
      </c>
      <c r="R146" s="64">
        <f t="shared" si="1191"/>
        <v>1.8535136363636362</v>
      </c>
      <c r="S146" s="64">
        <f t="shared" si="1191"/>
        <v>0.1678573418972332</v>
      </c>
      <c r="T146" s="64">
        <f t="shared" si="1191"/>
        <v>0.758034743083004</v>
      </c>
      <c r="U146" s="64">
        <f t="shared" si="1191"/>
        <v>0.1240597803030303</v>
      </c>
      <c r="V146" s="65">
        <f t="shared" si="1191"/>
        <v>10</v>
      </c>
      <c r="W146" s="20"/>
      <c r="X146" s="64">
        <f t="shared" si="1187"/>
        <v>28.835634722898543</v>
      </c>
      <c r="Y146" s="40"/>
      <c r="Z146" s="41"/>
      <c r="AA146" s="64">
        <f t="shared" ref="AA146:AJ146" si="1192">IF(COUNT(AA116:AA120)&lt;3,"",AVERAGE(AA116:AA120))</f>
        <v>194.42239011159418</v>
      </c>
      <c r="AB146" s="64">
        <f t="shared" si="1192"/>
        <v>184.42239011159418</v>
      </c>
      <c r="AC146" s="64">
        <f t="shared" si="1192"/>
        <v>167.21054024652173</v>
      </c>
      <c r="AD146" s="64">
        <f t="shared" si="1192"/>
        <v>1.9456476653623187</v>
      </c>
      <c r="AE146" s="64">
        <f t="shared" si="1192"/>
        <v>9.4428743556521741</v>
      </c>
      <c r="AF146" s="64">
        <f t="shared" si="1192"/>
        <v>3.7782170289855075</v>
      </c>
      <c r="AG146" s="64">
        <f t="shared" si="1192"/>
        <v>0.71138685898550735</v>
      </c>
      <c r="AH146" s="64">
        <f t="shared" si="1192"/>
        <v>1.2458417704347826</v>
      </c>
      <c r="AI146" s="64">
        <f t="shared" si="1192"/>
        <v>8.788211623188405E-2</v>
      </c>
      <c r="AJ146" s="65">
        <f t="shared" si="1192"/>
        <v>10</v>
      </c>
      <c r="AK146" s="66">
        <f t="shared" ref="AK146:AK154" si="1193">J146</f>
        <v>12.068398168313568</v>
      </c>
      <c r="AL146" s="67">
        <f t="shared" ref="AL146:AL154" si="1194">M146/M146</f>
        <v>1</v>
      </c>
      <c r="AM146" s="67">
        <f t="shared" ref="AM146:AM154" si="1195">O146/M146</f>
        <v>0.41486884588893558</v>
      </c>
      <c r="AN146" s="67">
        <f t="shared" ref="AN146:AN154" si="1196">P146/M146</f>
        <v>8.5731616998032431E-2</v>
      </c>
      <c r="AO146" s="67">
        <f t="shared" ref="AO146:AO154" si="1197">Q146/M146</f>
        <v>0.12429711053302765</v>
      </c>
      <c r="AP146" s="67">
        <f t="shared" ref="AP146:AP154" si="1198">R146/M146</f>
        <v>5.3881452802832595E-2</v>
      </c>
      <c r="AQ146" s="67">
        <f t="shared" ref="AQ146:AQ154" si="1199">S146/M146</f>
        <v>4.8795958484495914E-3</v>
      </c>
      <c r="AR146" s="67">
        <f t="shared" ref="AR146:AR154" si="1200">T146/M146</f>
        <v>2.2035992846788598E-2</v>
      </c>
      <c r="AS146" s="67">
        <f t="shared" ref="AS146:AS154" si="1201">U146/M146</f>
        <v>3.6064051895737382E-3</v>
      </c>
      <c r="AT146" s="68">
        <f t="shared" ref="AT146:AT154" si="1202">V146/M146</f>
        <v>0.29069898243932707</v>
      </c>
      <c r="AU146" s="66">
        <f t="shared" ref="AU146:AU154" si="1203">X146</f>
        <v>28.835634722898543</v>
      </c>
      <c r="AV146" s="67">
        <f t="shared" ref="AV146:AV154" si="1204">AA146/AA146</f>
        <v>1</v>
      </c>
      <c r="AW146" s="67">
        <f t="shared" ref="AW146:AW154" si="1205">AC146/AA146</f>
        <v>0.86003746868118713</v>
      </c>
      <c r="AX146" s="67">
        <f t="shared" ref="AX146:AX154" si="1206">AD146/AA146</f>
        <v>1.0007323046720903E-2</v>
      </c>
      <c r="AY146" s="67">
        <f t="shared" ref="AY146:AY154" si="1207">AE146/AA146</f>
        <v>4.8568862620360607E-2</v>
      </c>
      <c r="AZ146" s="67">
        <f t="shared" ref="AZ146:AZ154" si="1208">AF146/AA146</f>
        <v>1.9433034573934072E-2</v>
      </c>
      <c r="BA146" s="67">
        <f t="shared" ref="BA146:BA154" si="1209">AG146/AA146</f>
        <v>3.6589759984803545E-3</v>
      </c>
      <c r="BB146" s="67">
        <f t="shared" ref="BB146:BB154" si="1210">AH146/AA146</f>
        <v>6.4079130480789621E-3</v>
      </c>
      <c r="BC146" s="67">
        <f t="shared" ref="BC146:BC154" si="1211">AI146/AA146</f>
        <v>4.5201643792899392E-4</v>
      </c>
      <c r="BD146" s="68">
        <f t="shared" ref="BD146:BD154" si="1212">AJ146/AA146</f>
        <v>5.1434405236249897E-2</v>
      </c>
      <c r="BE146" s="66">
        <f t="shared" ref="BE146:BE154" si="1213">J146</f>
        <v>12.068398168313568</v>
      </c>
      <c r="BF146" s="69">
        <f t="shared" ref="BF146:BF154" si="1214">BE146</f>
        <v>12.068398168313568</v>
      </c>
      <c r="BG146" s="69">
        <f t="shared" ref="BG146:BG154" si="1215">BE146*AM146</f>
        <v>5.0068024198163936</v>
      </c>
      <c r="BH146" s="69">
        <f t="shared" ref="BH146:BH154" si="1216">BE146*AN146</f>
        <v>1.034643289545615</v>
      </c>
      <c r="BI146" s="69">
        <f t="shared" ref="BI146:BI154" si="1217">BE146*AO146</f>
        <v>1.5000670210834599</v>
      </c>
      <c r="BJ146" s="69">
        <f t="shared" ref="BJ146:BJ154" si="1218">BE146*AP146</f>
        <v>0.6502628263117789</v>
      </c>
      <c r="BK146" s="69">
        <f t="shared" ref="BK146:BK154" si="1219">BE146*AQ146</f>
        <v>5.8888905599539541E-2</v>
      </c>
      <c r="BL146" s="69">
        <f t="shared" ref="BL146:BL154" si="1220">BE146*AR146</f>
        <v>0.2659391357091544</v>
      </c>
      <c r="BM146" s="69">
        <f t="shared" ref="BM146:BM154" si="1221">BE146*AS146</f>
        <v>4.3523533784048246E-2</v>
      </c>
      <c r="BN146" s="70">
        <f t="shared" ref="BN146:BN154" si="1222">BE146*AT146</f>
        <v>3.5082710672013926</v>
      </c>
      <c r="BO146" s="66">
        <f t="shared" ref="BO146:BO154" si="1223">X146</f>
        <v>28.835634722898543</v>
      </c>
      <c r="BP146" s="69">
        <f t="shared" ref="BP146:BP154" si="1224">BO146</f>
        <v>28.835634722898543</v>
      </c>
      <c r="BQ146" s="69">
        <f t="shared" ref="BQ146:BQ154" si="1225">BO146*AW146</f>
        <v>24.79972629489701</v>
      </c>
      <c r="BR146" s="69">
        <f t="shared" ref="BR146:BR154" si="1226">BO146*AX146</f>
        <v>0.28856751192928815</v>
      </c>
      <c r="BS146" s="69">
        <f t="shared" ref="BS146:BS154" si="1227">BO146*AY146</f>
        <v>1.4005139814273595</v>
      </c>
      <c r="BT146" s="69">
        <f t="shared" ref="BT146:BT154" si="1228">BO146*AZ146</f>
        <v>0.56036388653142122</v>
      </c>
      <c r="BU146" s="69">
        <f t="shared" ref="BU146:BU154" si="1229">BO146*BA146</f>
        <v>0.10550889535203248</v>
      </c>
      <c r="BV146" s="69">
        <f t="shared" ref="BV146:BV154" si="1230">BO146*BB146</f>
        <v>0.18477623999050036</v>
      </c>
      <c r="BW146" s="69">
        <f t="shared" ref="BW146:BW154" si="1231">BO146*BC146</f>
        <v>1.3034180892866211E-2</v>
      </c>
      <c r="BX146" s="70">
        <f t="shared" ref="BX146:BX154" si="1232">BO146*BD146</f>
        <v>1.4831437215820422</v>
      </c>
      <c r="BY146" s="71">
        <f t="shared" ref="BY146:EJ146" si="1233">IF(COUNT(BY116:BY120)&lt;3,"",AVERAGE(BY116:BY120))</f>
        <v>4.6827543412384713</v>
      </c>
      <c r="BZ146" s="71">
        <f t="shared" si="1233"/>
        <v>3.4240131686429516</v>
      </c>
      <c r="CA146" s="71">
        <f t="shared" si="1233"/>
        <v>5.0155713860342548</v>
      </c>
      <c r="CB146" s="71">
        <f t="shared" si="1233"/>
        <v>3.9115167664690382</v>
      </c>
      <c r="CC146" s="71">
        <f t="shared" si="1233"/>
        <v>1.7902974123847166</v>
      </c>
      <c r="CD146" s="71">
        <f t="shared" si="1233"/>
        <v>0.3599995856389987</v>
      </c>
      <c r="CE146" s="71">
        <f t="shared" si="1233"/>
        <v>1.387437415019763</v>
      </c>
      <c r="CF146" s="71">
        <f t="shared" si="1233"/>
        <v>0.18535136363636368</v>
      </c>
      <c r="CG146" s="71">
        <f t="shared" si="1233"/>
        <v>0.1678573418972332</v>
      </c>
      <c r="CH146" s="71">
        <f t="shared" si="1233"/>
        <v>1.2633912674571806</v>
      </c>
      <c r="CI146" s="71">
        <f t="shared" si="1233"/>
        <v>2.057382246376812E-2</v>
      </c>
      <c r="CJ146" s="71">
        <f t="shared" si="1233"/>
        <v>7.2763797760210802E-3</v>
      </c>
      <c r="CK146" s="71">
        <f t="shared" si="1233"/>
        <v>1.4803392621870882E-4</v>
      </c>
      <c r="CL146" s="71">
        <f t="shared" si="1233"/>
        <v>1.3560125164690383E-3</v>
      </c>
      <c r="CM146" s="71">
        <f t="shared" si="1233"/>
        <v>1.1345394598155468E-2</v>
      </c>
      <c r="CN146" s="71">
        <f t="shared" si="1233"/>
        <v>0.27908122859025031</v>
      </c>
      <c r="CO146" s="71">
        <f t="shared" si="1233"/>
        <v>8.2315895915678519E-2</v>
      </c>
      <c r="CP146" s="71">
        <f t="shared" si="1233"/>
        <v>6.2144071146245069E-3</v>
      </c>
      <c r="CQ146" s="71">
        <f t="shared" si="1233"/>
        <v>3.4505345849802374E-2</v>
      </c>
      <c r="CR146" s="71">
        <f t="shared" si="1233"/>
        <v>0.12385672595520421</v>
      </c>
      <c r="CS146" s="71">
        <f t="shared" si="1233"/>
        <v>0.24380276021080372</v>
      </c>
      <c r="CT146" s="71">
        <f t="shared" si="1233"/>
        <v>0.19074921607378126</v>
      </c>
      <c r="CU146" s="71">
        <f t="shared" si="1233"/>
        <v>0.18171147233201582</v>
      </c>
      <c r="CV146" s="71">
        <f t="shared" si="1233"/>
        <v>0.77462552042160726</v>
      </c>
      <c r="CW146" s="71">
        <f t="shared" si="1233"/>
        <v>-2.1300161396574441E-2</v>
      </c>
      <c r="CX146" s="71">
        <f t="shared" si="1233"/>
        <v>1.1739130434782609E-5</v>
      </c>
      <c r="CY146" s="71">
        <f t="shared" si="1233"/>
        <v>1.3837121212121212E-4</v>
      </c>
      <c r="CZ146" s="71">
        <f t="shared" si="1233"/>
        <v>2.9505401844532285E-4</v>
      </c>
      <c r="DA146" s="71">
        <f t="shared" si="1233"/>
        <v>1.03816185770751E-2</v>
      </c>
      <c r="DB146" s="71">
        <f t="shared" si="1233"/>
        <v>9.9773221343873531E-4</v>
      </c>
      <c r="DC146" s="71">
        <f t="shared" si="1233"/>
        <v>8.7316409749670608E-3</v>
      </c>
      <c r="DD146" s="71">
        <f t="shared" si="1233"/>
        <v>6.6288735177865603E-4</v>
      </c>
      <c r="DE146" s="71">
        <f t="shared" si="1233"/>
        <v>8.4376152832674555E-5</v>
      </c>
      <c r="DF146" s="71">
        <f t="shared" si="1233"/>
        <v>0.27890042819499339</v>
      </c>
      <c r="DG146" s="71">
        <f t="shared" si="1233"/>
        <v>1.1041340579710145E-2</v>
      </c>
      <c r="DH146" s="71">
        <f t="shared" si="1233"/>
        <v>0</v>
      </c>
      <c r="DI146" s="71">
        <f t="shared" si="1233"/>
        <v>2.0250499999999998E-2</v>
      </c>
      <c r="DJ146" s="71">
        <f t="shared" si="1233"/>
        <v>9.2355072463768106E-5</v>
      </c>
      <c r="DK146" s="71">
        <f t="shared" si="1233"/>
        <v>6.7833860342555985E-4</v>
      </c>
      <c r="DL146" s="71">
        <f t="shared" si="1233"/>
        <v>4.0493326416337294E-2</v>
      </c>
      <c r="DM146" s="71">
        <f t="shared" si="1233"/>
        <v>4.001495816864295E-2</v>
      </c>
      <c r="DN146" s="71">
        <f t="shared" si="1233"/>
        <v>1.1853623188405799E-4</v>
      </c>
      <c r="DO146" s="71">
        <f t="shared" si="1233"/>
        <v>1.2260496508563901</v>
      </c>
      <c r="DP146" s="71">
        <f t="shared" si="1233"/>
        <v>0.43568889492753621</v>
      </c>
      <c r="DQ146" s="71">
        <f t="shared" si="1233"/>
        <v>1.1713527667984189E-3</v>
      </c>
      <c r="DR146" s="71">
        <f t="shared" si="1233"/>
        <v>4.1838998682476949E-4</v>
      </c>
      <c r="DS146" s="71">
        <f t="shared" si="1233"/>
        <v>2.9775312911725959E-3</v>
      </c>
      <c r="DT146" s="71">
        <f t="shared" si="1233"/>
        <v>2.0093214756258233E-5</v>
      </c>
      <c r="DU146" s="72">
        <f t="shared" si="1233"/>
        <v>121.12819895256914</v>
      </c>
      <c r="DV146" s="73">
        <f t="shared" si="1233"/>
        <v>21.003201607246378</v>
      </c>
      <c r="DW146" s="71">
        <f t="shared" si="1233"/>
        <v>18.941387352173912</v>
      </c>
      <c r="DX146" s="71">
        <f t="shared" si="1233"/>
        <v>19.032337170338167</v>
      </c>
      <c r="DY146" s="71">
        <f t="shared" si="1233"/>
        <v>17.903192714782609</v>
      </c>
      <c r="DZ146" s="71">
        <f t="shared" si="1233"/>
        <v>13.770017482028985</v>
      </c>
      <c r="EA146" s="71">
        <f t="shared" si="1233"/>
        <v>0.21066703101449277</v>
      </c>
      <c r="EB146" s="71">
        <f t="shared" si="1233"/>
        <v>2.8201978513043477</v>
      </c>
      <c r="EC146" s="71">
        <f t="shared" si="1233"/>
        <v>0.37782170289855077</v>
      </c>
      <c r="ED146" s="71">
        <f t="shared" si="1233"/>
        <v>0.71138685898550735</v>
      </c>
      <c r="EE146" s="71">
        <f t="shared" si="1233"/>
        <v>2.0764029507246375</v>
      </c>
      <c r="EF146" s="71">
        <f t="shared" si="1233"/>
        <v>1.3102133333333332E-2</v>
      </c>
      <c r="EG146" s="71">
        <f t="shared" si="1233"/>
        <v>2.3008241304347827E-2</v>
      </c>
      <c r="EH146" s="71">
        <f t="shared" si="1233"/>
        <v>1.6224391304347826E-4</v>
      </c>
      <c r="EI146" s="71">
        <f t="shared" si="1233"/>
        <v>1.8971536231884062E-3</v>
      </c>
      <c r="EJ146" s="71">
        <f t="shared" si="1233"/>
        <v>2.6891376231884062E-2</v>
      </c>
      <c r="EK146" s="71">
        <f t="shared" ref="EK146:FR146" si="1234">IF(COUNT(EK116:EK120)&lt;3,"",AVERAGE(EK116:EK120))</f>
        <v>0.6298136927536232</v>
      </c>
      <c r="EL146" s="71">
        <f t="shared" si="1234"/>
        <v>0.13176901739130437</v>
      </c>
      <c r="EM146" s="71">
        <f t="shared" si="1234"/>
        <v>7.5284797101449284E-3</v>
      </c>
      <c r="EN146" s="71">
        <f t="shared" si="1234"/>
        <v>0.11135667101449273</v>
      </c>
      <c r="EO146" s="71">
        <f t="shared" si="1234"/>
        <v>0.3827263347826087</v>
      </c>
      <c r="EP146" s="71">
        <f t="shared" si="1234"/>
        <v>0.28091744347826086</v>
      </c>
      <c r="EQ146" s="71">
        <f t="shared" si="1234"/>
        <v>0.42310914782608694</v>
      </c>
      <c r="ER146" s="71">
        <f t="shared" si="1234"/>
        <v>0.38694032028985503</v>
      </c>
      <c r="ES146" s="71">
        <f t="shared" si="1234"/>
        <v>1.5850499173913044</v>
      </c>
      <c r="ET146" s="71">
        <f t="shared" si="1234"/>
        <v>-0.19361545797101451</v>
      </c>
      <c r="EU146" s="71">
        <f t="shared" si="1234"/>
        <v>0</v>
      </c>
      <c r="EV146" s="71">
        <f t="shared" si="1234"/>
        <v>2.0404159420289855E-4</v>
      </c>
      <c r="EW146" s="71">
        <f t="shared" si="1234"/>
        <v>6.6748275362318843E-4</v>
      </c>
      <c r="EX146" s="71">
        <f t="shared" si="1234"/>
        <v>3.0841275797101452E-2</v>
      </c>
      <c r="EY146" s="71">
        <f t="shared" si="1234"/>
        <v>1.741854492753623E-3</v>
      </c>
      <c r="EZ146" s="71">
        <f t="shared" si="1234"/>
        <v>1.0838136231884059E-2</v>
      </c>
      <c r="FA146" s="71">
        <f t="shared" si="1234"/>
        <v>1.1551627536231883E-3</v>
      </c>
      <c r="FB146" s="71">
        <f t="shared" si="1234"/>
        <v>1.6102362318840579E-4</v>
      </c>
      <c r="FC146" s="71">
        <f t="shared" si="1234"/>
        <v>0.16304946376811597</v>
      </c>
      <c r="FD146" s="71">
        <f t="shared" si="1234"/>
        <v>1.9972224637681158E-2</v>
      </c>
      <c r="FE146" s="71">
        <f t="shared" si="1234"/>
        <v>0</v>
      </c>
      <c r="FF146" s="71">
        <f t="shared" si="1234"/>
        <v>3.98816052173913E-2</v>
      </c>
      <c r="FG146" s="71">
        <f t="shared" si="1234"/>
        <v>1.4657782608695652E-4</v>
      </c>
      <c r="FH146" s="71">
        <f t="shared" si="1234"/>
        <v>2.0223265217391303E-3</v>
      </c>
      <c r="FI146" s="71">
        <f t="shared" si="1234"/>
        <v>0.20808838405797098</v>
      </c>
      <c r="FJ146" s="71">
        <f t="shared" si="1234"/>
        <v>0.15716854768115937</v>
      </c>
      <c r="FK146" s="71">
        <f t="shared" si="1234"/>
        <v>3.1616666666666669E-4</v>
      </c>
      <c r="FL146" s="71">
        <f t="shared" si="1234"/>
        <v>9.8626523246376827</v>
      </c>
      <c r="FM146" s="71">
        <f t="shared" si="1234"/>
        <v>3.3381860810144928</v>
      </c>
      <c r="FN146" s="71">
        <f t="shared" si="1234"/>
        <v>7.0697724637681135E-3</v>
      </c>
      <c r="FO146" s="71">
        <f t="shared" si="1234"/>
        <v>3.414950724637681E-4</v>
      </c>
      <c r="FP146" s="71">
        <f t="shared" si="1234"/>
        <v>5.7659968115942022E-3</v>
      </c>
      <c r="FQ146" s="71">
        <f t="shared" si="1234"/>
        <v>3.2202898550724638E-5</v>
      </c>
      <c r="FR146" s="72">
        <f t="shared" si="1234"/>
        <v>23.682747696376815</v>
      </c>
    </row>
    <row r="147" spans="1:174" x14ac:dyDescent="0.2">
      <c r="A147" s="62" t="str">
        <f t="shared" si="1184"/>
        <v>DOSO1</v>
      </c>
      <c r="B147" s="63" t="s">
        <v>80</v>
      </c>
      <c r="C147" s="20"/>
      <c r="D147" s="41"/>
      <c r="E147" s="41"/>
      <c r="F147" s="41"/>
      <c r="G147" s="41"/>
      <c r="H147" s="41"/>
      <c r="I147" s="20"/>
      <c r="J147" s="64">
        <f t="shared" si="1185"/>
        <v>11.522133385704873</v>
      </c>
      <c r="K147" s="40"/>
      <c r="L147" s="41"/>
      <c r="M147" s="64">
        <f t="shared" ref="M147:V147" si="1235">IF(COUNT(M117:M121)&lt;3,"",AVERAGE(M117:M121))</f>
        <v>32.540256519104091</v>
      </c>
      <c r="N147" s="64">
        <f t="shared" si="1235"/>
        <v>22.540256519104084</v>
      </c>
      <c r="O147" s="64">
        <f t="shared" si="1235"/>
        <v>13.076343735177867</v>
      </c>
      <c r="P147" s="64">
        <f t="shared" si="1235"/>
        <v>2.6947552243083002</v>
      </c>
      <c r="Q147" s="64">
        <f t="shared" si="1235"/>
        <v>3.9256429281949927</v>
      </c>
      <c r="R147" s="64">
        <f t="shared" si="1235"/>
        <v>1.7484179841897229</v>
      </c>
      <c r="S147" s="64">
        <f t="shared" si="1235"/>
        <v>0.16314047233201581</v>
      </c>
      <c r="T147" s="64">
        <f t="shared" si="1235"/>
        <v>0.77527717786561268</v>
      </c>
      <c r="U147" s="64">
        <f t="shared" si="1235"/>
        <v>0.15667882378129117</v>
      </c>
      <c r="V147" s="65">
        <f t="shared" si="1235"/>
        <v>10</v>
      </c>
      <c r="W147" s="20"/>
      <c r="X147" s="64">
        <f t="shared" si="1187"/>
        <v>29.111550878695653</v>
      </c>
      <c r="Y147" s="40"/>
      <c r="Z147" s="41"/>
      <c r="AA147" s="64">
        <f t="shared" ref="AA147:AJ147" si="1236">IF(COUNT(AA117:AA121)&lt;3,"",AVERAGE(AA117:AA121))</f>
        <v>197.39073800289856</v>
      </c>
      <c r="AB147" s="64">
        <f t="shared" si="1236"/>
        <v>187.39073800289856</v>
      </c>
      <c r="AC147" s="64">
        <f t="shared" si="1236"/>
        <v>170.03331053637683</v>
      </c>
      <c r="AD147" s="64">
        <f t="shared" si="1236"/>
        <v>1.8674480313043478</v>
      </c>
      <c r="AE147" s="64">
        <f t="shared" si="1236"/>
        <v>9.6317834824637707</v>
      </c>
      <c r="AF147" s="64">
        <f t="shared" si="1236"/>
        <v>3.836806884057971</v>
      </c>
      <c r="AG147" s="64">
        <f t="shared" si="1236"/>
        <v>0.69744387347826098</v>
      </c>
      <c r="AH147" s="64">
        <f t="shared" si="1236"/>
        <v>1.2118967160869567</v>
      </c>
      <c r="AI147" s="64">
        <f t="shared" si="1236"/>
        <v>0.11204848579710144</v>
      </c>
      <c r="AJ147" s="65">
        <f t="shared" si="1236"/>
        <v>10</v>
      </c>
      <c r="AK147" s="66">
        <f t="shared" si="1193"/>
        <v>11.522133385704873</v>
      </c>
      <c r="AL147" s="67">
        <f t="shared" si="1194"/>
        <v>1</v>
      </c>
      <c r="AM147" s="67">
        <f t="shared" si="1195"/>
        <v>0.40185128004448467</v>
      </c>
      <c r="AN147" s="67">
        <f t="shared" si="1196"/>
        <v>8.2812968076211496E-2</v>
      </c>
      <c r="AO147" s="67">
        <f t="shared" si="1197"/>
        <v>0.12063958149470282</v>
      </c>
      <c r="AP147" s="67">
        <f t="shared" si="1198"/>
        <v>5.373092197854195E-2</v>
      </c>
      <c r="AQ147" s="67">
        <f t="shared" si="1199"/>
        <v>5.0134968123634032E-3</v>
      </c>
      <c r="AR147" s="67">
        <f t="shared" si="1200"/>
        <v>2.3825171058822307E-2</v>
      </c>
      <c r="AS147" s="67">
        <f t="shared" si="1201"/>
        <v>4.8149228230363345E-3</v>
      </c>
      <c r="AT147" s="68">
        <f t="shared" si="1202"/>
        <v>0.30731165238753083</v>
      </c>
      <c r="AU147" s="66">
        <f t="shared" si="1203"/>
        <v>29.111550878695653</v>
      </c>
      <c r="AV147" s="67">
        <f t="shared" si="1204"/>
        <v>1</v>
      </c>
      <c r="AW147" s="67">
        <f t="shared" si="1205"/>
        <v>0.86140470549271664</v>
      </c>
      <c r="AX147" s="67">
        <f t="shared" si="1206"/>
        <v>9.4606669502240049E-3</v>
      </c>
      <c r="AY147" s="67">
        <f t="shared" si="1207"/>
        <v>4.8795518877498369E-2</v>
      </c>
      <c r="AZ147" s="67">
        <f t="shared" si="1208"/>
        <v>1.9437623684256299E-2</v>
      </c>
      <c r="BA147" s="67">
        <f t="shared" si="1209"/>
        <v>3.5333161045682875E-3</v>
      </c>
      <c r="BB147" s="67">
        <f t="shared" si="1210"/>
        <v>6.1395824766061757E-3</v>
      </c>
      <c r="BC147" s="67">
        <f t="shared" si="1211"/>
        <v>5.6764814261678321E-4</v>
      </c>
      <c r="BD147" s="68">
        <f t="shared" si="1212"/>
        <v>5.0660938305287437E-2</v>
      </c>
      <c r="BE147" s="66">
        <f t="shared" si="1213"/>
        <v>11.522133385704873</v>
      </c>
      <c r="BF147" s="69">
        <f t="shared" si="1214"/>
        <v>11.522133385704873</v>
      </c>
      <c r="BG147" s="69">
        <f t="shared" si="1215"/>
        <v>4.6301840498887952</v>
      </c>
      <c r="BH147" s="69">
        <f t="shared" si="1216"/>
        <v>0.95418206424022833</v>
      </c>
      <c r="BI147" s="69">
        <f t="shared" si="1217"/>
        <v>1.3900253495775792</v>
      </c>
      <c r="BJ147" s="69">
        <f t="shared" si="1218"/>
        <v>0.61909484997366193</v>
      </c>
      <c r="BK147" s="69">
        <f t="shared" si="1219"/>
        <v>5.7766179000857329E-2</v>
      </c>
      <c r="BL147" s="69">
        <f t="shared" si="1220"/>
        <v>0.27451679887698599</v>
      </c>
      <c r="BM147" s="69">
        <f t="shared" si="1221"/>
        <v>5.5478183008899305E-2</v>
      </c>
      <c r="BN147" s="70">
        <f t="shared" si="1222"/>
        <v>3.5408858497904996</v>
      </c>
      <c r="BO147" s="66">
        <f t="shared" si="1223"/>
        <v>29.111550878695653</v>
      </c>
      <c r="BP147" s="69">
        <f t="shared" si="1224"/>
        <v>29.111550878695653</v>
      </c>
      <c r="BQ147" s="69">
        <f t="shared" si="1225"/>
        <v>25.076826911099065</v>
      </c>
      <c r="BR147" s="69">
        <f t="shared" si="1226"/>
        <v>0.27541468726784057</v>
      </c>
      <c r="BS147" s="69">
        <f t="shared" si="1227"/>
        <v>1.4205132304546479</v>
      </c>
      <c r="BT147" s="69">
        <f t="shared" si="1228"/>
        <v>0.56585937084516691</v>
      </c>
      <c r="BU147" s="69">
        <f t="shared" si="1229"/>
        <v>0.10286031154865442</v>
      </c>
      <c r="BV147" s="69">
        <f t="shared" si="1230"/>
        <v>0.17873276764166895</v>
      </c>
      <c r="BW147" s="69">
        <f t="shared" si="1231"/>
        <v>1.6525117784985572E-2</v>
      </c>
      <c r="BX147" s="70">
        <f t="shared" si="1232"/>
        <v>1.4748184830368367</v>
      </c>
      <c r="BY147" s="71">
        <f t="shared" ref="BY147:EJ147" si="1237">IF(COUNT(BY117:BY121)&lt;3,"",AVERAGE(BY117:BY121))</f>
        <v>4.4544430368906447</v>
      </c>
      <c r="BZ147" s="71">
        <f t="shared" si="1237"/>
        <v>3.1666314295125164</v>
      </c>
      <c r="CA147" s="71">
        <f t="shared" si="1237"/>
        <v>4.7751143425559945</v>
      </c>
      <c r="CB147" s="71">
        <f t="shared" si="1237"/>
        <v>3.6390375490777345</v>
      </c>
      <c r="CC147" s="71">
        <f t="shared" si="1237"/>
        <v>1.6636594123847164</v>
      </c>
      <c r="CD147" s="71">
        <f t="shared" si="1237"/>
        <v>0.33129758563899869</v>
      </c>
      <c r="CE147" s="71">
        <f t="shared" si="1237"/>
        <v>1.2803280237154151</v>
      </c>
      <c r="CF147" s="71">
        <f t="shared" si="1237"/>
        <v>0.17484179841897235</v>
      </c>
      <c r="CG147" s="71">
        <f t="shared" si="1237"/>
        <v>0.16314047233201581</v>
      </c>
      <c r="CH147" s="71">
        <f t="shared" si="1237"/>
        <v>1.2921286587615284</v>
      </c>
      <c r="CI147" s="71">
        <f t="shared" si="1237"/>
        <v>2.5770778985507246E-2</v>
      </c>
      <c r="CJ147" s="71">
        <f t="shared" si="1237"/>
        <v>8.9294232542819502E-3</v>
      </c>
      <c r="CK147" s="71">
        <f t="shared" si="1237"/>
        <v>1.1359914361001317E-4</v>
      </c>
      <c r="CL147" s="71">
        <f t="shared" si="1237"/>
        <v>1.33583860342556E-3</v>
      </c>
      <c r="CM147" s="71">
        <f t="shared" si="1237"/>
        <v>1.1654090250329383E-2</v>
      </c>
      <c r="CN147" s="71">
        <f t="shared" si="1237"/>
        <v>0.27546122859025035</v>
      </c>
      <c r="CO147" s="71">
        <f t="shared" si="1237"/>
        <v>7.814633069828722E-2</v>
      </c>
      <c r="CP147" s="71">
        <f t="shared" si="1237"/>
        <v>4.9535375494071153E-3</v>
      </c>
      <c r="CQ147" s="71">
        <f t="shared" si="1237"/>
        <v>2.7204476284584982E-2</v>
      </c>
      <c r="CR147" s="71">
        <f t="shared" si="1237"/>
        <v>0.11955498682476942</v>
      </c>
      <c r="CS147" s="71">
        <f t="shared" si="1237"/>
        <v>0.21839928194993416</v>
      </c>
      <c r="CT147" s="71">
        <f t="shared" si="1237"/>
        <v>0.16940138998682475</v>
      </c>
      <c r="CU147" s="71">
        <f t="shared" si="1237"/>
        <v>0.18308625494071146</v>
      </c>
      <c r="CV147" s="71">
        <f t="shared" si="1237"/>
        <v>0.71764638998682462</v>
      </c>
      <c r="CW147" s="71">
        <f t="shared" si="1237"/>
        <v>1.1972299077733853E-3</v>
      </c>
      <c r="CX147" s="71">
        <f t="shared" si="1237"/>
        <v>1.1739130434782609E-5</v>
      </c>
      <c r="CY147" s="71">
        <f t="shared" si="1237"/>
        <v>4.7675559947299079E-5</v>
      </c>
      <c r="CZ147" s="71">
        <f t="shared" si="1237"/>
        <v>3.0122793148880107E-4</v>
      </c>
      <c r="DA147" s="71">
        <f t="shared" si="1237"/>
        <v>1.0010401185770752E-2</v>
      </c>
      <c r="DB147" s="71">
        <f t="shared" si="1237"/>
        <v>9.9312351778656108E-4</v>
      </c>
      <c r="DC147" s="71">
        <f t="shared" si="1237"/>
        <v>8.7225974967061921E-3</v>
      </c>
      <c r="DD147" s="71">
        <f t="shared" si="1237"/>
        <v>4.640177865612648E-4</v>
      </c>
      <c r="DE147" s="71">
        <f t="shared" si="1237"/>
        <v>8.8028326745718052E-5</v>
      </c>
      <c r="DF147" s="71">
        <f t="shared" si="1237"/>
        <v>0.25681955862977601</v>
      </c>
      <c r="DG147" s="71">
        <f t="shared" si="1237"/>
        <v>9.1161231884057965E-3</v>
      </c>
      <c r="DH147" s="71">
        <f t="shared" si="1237"/>
        <v>0</v>
      </c>
      <c r="DI147" s="71">
        <f t="shared" si="1237"/>
        <v>1.9327369565217394E-2</v>
      </c>
      <c r="DJ147" s="71">
        <f t="shared" si="1237"/>
        <v>6.8963768115942023E-5</v>
      </c>
      <c r="DK147" s="71">
        <f t="shared" si="1237"/>
        <v>5.9842555994729901E-4</v>
      </c>
      <c r="DL147" s="71">
        <f t="shared" si="1237"/>
        <v>3.7896456851119899E-2</v>
      </c>
      <c r="DM147" s="71">
        <f t="shared" si="1237"/>
        <v>4.1770436429512517E-2</v>
      </c>
      <c r="DN147" s="71">
        <f t="shared" si="1237"/>
        <v>1.2992753623188407E-4</v>
      </c>
      <c r="DO147" s="71">
        <f t="shared" si="1237"/>
        <v>1.1068974769433466</v>
      </c>
      <c r="DP147" s="71">
        <f t="shared" si="1237"/>
        <v>0.40498872101449274</v>
      </c>
      <c r="DQ147" s="71">
        <f t="shared" si="1237"/>
        <v>8.0178754940711473E-4</v>
      </c>
      <c r="DR147" s="71">
        <f t="shared" si="1237"/>
        <v>2.0117259552042164E-4</v>
      </c>
      <c r="DS147" s="71">
        <f t="shared" si="1237"/>
        <v>2.8161399868247691E-3</v>
      </c>
      <c r="DT147" s="71">
        <f t="shared" si="1237"/>
        <v>3.4875823451910406E-5</v>
      </c>
      <c r="DU147" s="72">
        <f t="shared" si="1237"/>
        <v>127.71401164822132</v>
      </c>
      <c r="DV147" s="73">
        <f t="shared" si="1237"/>
        <v>20.470470302898555</v>
      </c>
      <c r="DW147" s="71">
        <f t="shared" si="1237"/>
        <v>18.617637460869567</v>
      </c>
      <c r="DX147" s="71">
        <f t="shared" si="1237"/>
        <v>19.177789295942027</v>
      </c>
      <c r="DY147" s="71">
        <f t="shared" si="1237"/>
        <v>18.139794779999999</v>
      </c>
      <c r="DZ147" s="71">
        <f t="shared" si="1237"/>
        <v>13.974261808115941</v>
      </c>
      <c r="EA147" s="71">
        <f t="shared" si="1237"/>
        <v>0.19948282811594201</v>
      </c>
      <c r="EB147" s="71">
        <f t="shared" si="1237"/>
        <v>2.868275655652174</v>
      </c>
      <c r="EC147" s="71">
        <f t="shared" si="1237"/>
        <v>0.38368068840579711</v>
      </c>
      <c r="ED147" s="71">
        <f t="shared" si="1237"/>
        <v>0.69744387347826098</v>
      </c>
      <c r="EE147" s="71">
        <f t="shared" si="1237"/>
        <v>2.0198278601449275</v>
      </c>
      <c r="EF147" s="71">
        <f t="shared" si="1237"/>
        <v>1.6649926811594204E-2</v>
      </c>
      <c r="EG147" s="71">
        <f t="shared" si="1237"/>
        <v>2.976503115942029E-2</v>
      </c>
      <c r="EH147" s="71">
        <f t="shared" si="1237"/>
        <v>1.5657362318840579E-4</v>
      </c>
      <c r="EI147" s="71">
        <f t="shared" si="1237"/>
        <v>1.8913202898550724E-3</v>
      </c>
      <c r="EJ147" s="71">
        <f t="shared" si="1237"/>
        <v>2.5286818260869565E-2</v>
      </c>
      <c r="EK147" s="71">
        <f t="shared" ref="EK147:FR147" si="1238">IF(COUNT(EK117:EK121)&lt;3,"",AVERAGE(EK117:EK121))</f>
        <v>0.68942054057971014</v>
      </c>
      <c r="EL147" s="71">
        <f t="shared" si="1238"/>
        <v>0.13433651739130434</v>
      </c>
      <c r="EM147" s="71">
        <f t="shared" si="1238"/>
        <v>6.7255086956521746E-3</v>
      </c>
      <c r="EN147" s="71">
        <f t="shared" si="1238"/>
        <v>0.1083588811594203</v>
      </c>
      <c r="EO147" s="71">
        <f t="shared" si="1238"/>
        <v>0.40977300144927542</v>
      </c>
      <c r="EP147" s="71">
        <f t="shared" si="1238"/>
        <v>0.26448947246376808</v>
      </c>
      <c r="EQ147" s="71">
        <f t="shared" si="1238"/>
        <v>0.40002824202898546</v>
      </c>
      <c r="ER147" s="71">
        <f t="shared" si="1238"/>
        <v>0.44053271159420293</v>
      </c>
      <c r="ES147" s="71">
        <f t="shared" si="1238"/>
        <v>1.6231823086956525</v>
      </c>
      <c r="ET147" s="71">
        <f t="shared" si="1238"/>
        <v>-0.10480114637681162</v>
      </c>
      <c r="EU147" s="71">
        <f t="shared" si="1238"/>
        <v>0</v>
      </c>
      <c r="EV147" s="71">
        <f t="shared" si="1238"/>
        <v>1.0280971014492753E-4</v>
      </c>
      <c r="EW147" s="71">
        <f t="shared" si="1238"/>
        <v>7.0400811594202909E-4</v>
      </c>
      <c r="EX147" s="71">
        <f t="shared" si="1238"/>
        <v>3.0836993188405798E-2</v>
      </c>
      <c r="EY147" s="71">
        <f t="shared" si="1238"/>
        <v>1.7888110144927533E-3</v>
      </c>
      <c r="EZ147" s="71">
        <f t="shared" si="1238"/>
        <v>1.2348552898550726E-2</v>
      </c>
      <c r="FA147" s="71">
        <f t="shared" si="1238"/>
        <v>1.0077460869565217E-3</v>
      </c>
      <c r="FB147" s="71">
        <f t="shared" si="1238"/>
        <v>1.5808521739130434E-4</v>
      </c>
      <c r="FC147" s="71">
        <f t="shared" si="1238"/>
        <v>0.15463797826086959</v>
      </c>
      <c r="FD147" s="71">
        <f t="shared" si="1238"/>
        <v>1.9425413043478258E-2</v>
      </c>
      <c r="FE147" s="71">
        <f t="shared" si="1238"/>
        <v>0</v>
      </c>
      <c r="FF147" s="71">
        <f t="shared" si="1238"/>
        <v>3.9813123333333332E-2</v>
      </c>
      <c r="FG147" s="71">
        <f t="shared" si="1238"/>
        <v>1.3219014492753622E-4</v>
      </c>
      <c r="FH147" s="71">
        <f t="shared" si="1238"/>
        <v>1.930123623188406E-3</v>
      </c>
      <c r="FI147" s="71">
        <f t="shared" si="1238"/>
        <v>0.20100638405797105</v>
      </c>
      <c r="FJ147" s="71">
        <f t="shared" si="1238"/>
        <v>0.17223204768115938</v>
      </c>
      <c r="FK147" s="71">
        <f t="shared" si="1238"/>
        <v>3.1990217391304353E-4</v>
      </c>
      <c r="FL147" s="71">
        <f t="shared" si="1238"/>
        <v>9.6640731217391309</v>
      </c>
      <c r="FM147" s="71">
        <f t="shared" si="1238"/>
        <v>3.3876998310144928</v>
      </c>
      <c r="FN147" s="71">
        <f t="shared" si="1238"/>
        <v>3.1316673913043477E-3</v>
      </c>
      <c r="FO147" s="71">
        <f t="shared" si="1238"/>
        <v>2.7928130434782606E-4</v>
      </c>
      <c r="FP147" s="71">
        <f t="shared" si="1238"/>
        <v>6.0731815942028982E-3</v>
      </c>
      <c r="FQ147" s="71">
        <f t="shared" si="1238"/>
        <v>3.5786231884057975E-5</v>
      </c>
      <c r="FR147" s="72">
        <f t="shared" si="1238"/>
        <v>22.804377105797105</v>
      </c>
    </row>
    <row r="148" spans="1:174" x14ac:dyDescent="0.2">
      <c r="A148" s="62" t="str">
        <f t="shared" si="1184"/>
        <v>DOSO1</v>
      </c>
      <c r="B148" s="63" t="s">
        <v>81</v>
      </c>
      <c r="C148" s="20"/>
      <c r="D148" s="41"/>
      <c r="E148" s="41"/>
      <c r="F148" s="41"/>
      <c r="G148" s="41"/>
      <c r="H148" s="41"/>
      <c r="I148" s="20"/>
      <c r="J148" s="64">
        <f t="shared" si="1185"/>
        <v>11.179853431159419</v>
      </c>
      <c r="K148" s="40"/>
      <c r="L148" s="41"/>
      <c r="M148" s="64">
        <f t="shared" ref="M148:V148" si="1239">IF(COUNT(M118:M122)&lt;3,"",AVERAGE(M118:M122))</f>
        <v>31.530908996376809</v>
      </c>
      <c r="N148" s="64">
        <f t="shared" si="1239"/>
        <v>21.530908996376816</v>
      </c>
      <c r="O148" s="64">
        <f t="shared" si="1239"/>
        <v>12.624841242753623</v>
      </c>
      <c r="P148" s="64">
        <f t="shared" si="1239"/>
        <v>2.444948315217391</v>
      </c>
      <c r="Q148" s="64">
        <f t="shared" si="1239"/>
        <v>3.6461017463768108</v>
      </c>
      <c r="R148" s="64">
        <f t="shared" si="1239"/>
        <v>1.6504543478260871</v>
      </c>
      <c r="S148" s="64">
        <f t="shared" si="1239"/>
        <v>0.17205844202898551</v>
      </c>
      <c r="T148" s="64">
        <f t="shared" si="1239"/>
        <v>0.79438725362318841</v>
      </c>
      <c r="U148" s="64">
        <f t="shared" si="1239"/>
        <v>0.19811696014492752</v>
      </c>
      <c r="V148" s="65">
        <f t="shared" si="1239"/>
        <v>10</v>
      </c>
      <c r="W148" s="20"/>
      <c r="X148" s="64">
        <f t="shared" si="1187"/>
        <v>29.149715275217392</v>
      </c>
      <c r="Y148" s="40"/>
      <c r="Z148" s="41"/>
      <c r="AA148" s="64">
        <f t="shared" ref="AA148:AJ148" si="1240">IF(COUNT(AA118:AA122)&lt;3,"",AVERAGE(AA118:AA122))</f>
        <v>198.00388252115945</v>
      </c>
      <c r="AB148" s="64">
        <f t="shared" si="1240"/>
        <v>188.00388252115945</v>
      </c>
      <c r="AC148" s="64">
        <f t="shared" si="1240"/>
        <v>170.38633712072465</v>
      </c>
      <c r="AD148" s="64">
        <f t="shared" si="1240"/>
        <v>1.7870283443478261</v>
      </c>
      <c r="AE148" s="64">
        <f t="shared" si="1240"/>
        <v>9.8779799485507258</v>
      </c>
      <c r="AF148" s="64">
        <f t="shared" si="1240"/>
        <v>3.7726155797101448</v>
      </c>
      <c r="AG148" s="64">
        <f t="shared" si="1240"/>
        <v>0.71106794304347831</v>
      </c>
      <c r="AH148" s="64">
        <f t="shared" si="1240"/>
        <v>1.3445134952173912</v>
      </c>
      <c r="AI148" s="64">
        <f t="shared" si="1240"/>
        <v>0.12433976231884056</v>
      </c>
      <c r="AJ148" s="65">
        <f t="shared" si="1240"/>
        <v>10</v>
      </c>
      <c r="AK148" s="66">
        <f t="shared" si="1193"/>
        <v>11.179853431159419</v>
      </c>
      <c r="AL148" s="67">
        <f t="shared" si="1194"/>
        <v>1</v>
      </c>
      <c r="AM148" s="67">
        <f t="shared" si="1195"/>
        <v>0.40039572738623974</v>
      </c>
      <c r="AN148" s="67">
        <f t="shared" si="1196"/>
        <v>7.7541320343740741E-2</v>
      </c>
      <c r="AO148" s="67">
        <f t="shared" si="1197"/>
        <v>0.11563579555526869</v>
      </c>
      <c r="AP148" s="67">
        <f t="shared" si="1198"/>
        <v>5.2344014186706117E-2</v>
      </c>
      <c r="AQ148" s="67">
        <f t="shared" si="1199"/>
        <v>5.4568183254328825E-3</v>
      </c>
      <c r="AR148" s="67">
        <f t="shared" si="1200"/>
        <v>2.5193921739283531E-2</v>
      </c>
      <c r="AS148" s="67">
        <f t="shared" si="1201"/>
        <v>6.2832619309418887E-3</v>
      </c>
      <c r="AT148" s="68">
        <f t="shared" si="1202"/>
        <v>0.31714911869965728</v>
      </c>
      <c r="AU148" s="66">
        <f t="shared" si="1203"/>
        <v>29.149715275217392</v>
      </c>
      <c r="AV148" s="67">
        <f t="shared" si="1204"/>
        <v>1</v>
      </c>
      <c r="AW148" s="67">
        <f t="shared" si="1205"/>
        <v>0.86052018248943429</v>
      </c>
      <c r="AX148" s="67">
        <f t="shared" si="1206"/>
        <v>9.0252187057840005E-3</v>
      </c>
      <c r="AY148" s="67">
        <f t="shared" si="1207"/>
        <v>4.9887809384218149E-2</v>
      </c>
      <c r="AZ148" s="67">
        <f t="shared" si="1208"/>
        <v>1.905324042980313E-2</v>
      </c>
      <c r="BA148" s="67">
        <f t="shared" si="1209"/>
        <v>3.5911818192125139E-3</v>
      </c>
      <c r="BB148" s="67">
        <f t="shared" si="1210"/>
        <v>6.7903390483957365E-3</v>
      </c>
      <c r="BC148" s="67">
        <f t="shared" si="1211"/>
        <v>6.2796628397199803E-4</v>
      </c>
      <c r="BD148" s="68">
        <f t="shared" si="1212"/>
        <v>5.0504060186452968E-2</v>
      </c>
      <c r="BE148" s="66">
        <f t="shared" si="1213"/>
        <v>11.179853431159419</v>
      </c>
      <c r="BF148" s="69">
        <f t="shared" si="1214"/>
        <v>11.179853431159419</v>
      </c>
      <c r="BG148" s="69">
        <f t="shared" si="1215"/>
        <v>4.4763655466406238</v>
      </c>
      <c r="BH148" s="69">
        <f t="shared" si="1216"/>
        <v>0.86690059630160154</v>
      </c>
      <c r="BI148" s="69">
        <f t="shared" si="1217"/>
        <v>1.2927912457034199</v>
      </c>
      <c r="BJ148" s="69">
        <f t="shared" si="1218"/>
        <v>0.58519840660590372</v>
      </c>
      <c r="BK148" s="69">
        <f t="shared" si="1219"/>
        <v>6.1006429078804408E-2</v>
      </c>
      <c r="BL148" s="69">
        <f t="shared" si="1220"/>
        <v>0.28166435240129084</v>
      </c>
      <c r="BM148" s="69">
        <f t="shared" si="1221"/>
        <v>7.024594745751403E-2</v>
      </c>
      <c r="BN148" s="70">
        <f t="shared" si="1222"/>
        <v>3.5456806628835493</v>
      </c>
      <c r="BO148" s="66">
        <f t="shared" si="1223"/>
        <v>29.149715275217392</v>
      </c>
      <c r="BP148" s="69">
        <f t="shared" si="1224"/>
        <v>29.149715275217392</v>
      </c>
      <c r="BQ148" s="69">
        <f t="shared" si="1225"/>
        <v>25.083918308145122</v>
      </c>
      <c r="BR148" s="69">
        <f t="shared" si="1226"/>
        <v>0.26308255557016963</v>
      </c>
      <c r="BS148" s="69">
        <f t="shared" si="1227"/>
        <v>1.4542154392542774</v>
      </c>
      <c r="BT148" s="69">
        <f t="shared" si="1228"/>
        <v>0.55539653359902186</v>
      </c>
      <c r="BU148" s="69">
        <f t="shared" si="1229"/>
        <v>0.10468192753158201</v>
      </c>
      <c r="BV148" s="69">
        <f t="shared" si="1230"/>
        <v>0.19793644988292633</v>
      </c>
      <c r="BW148" s="69">
        <f t="shared" si="1231"/>
        <v>1.8305038380220053E-2</v>
      </c>
      <c r="BX148" s="70">
        <f t="shared" si="1232"/>
        <v>1.4721789746775467</v>
      </c>
      <c r="BY148" s="71">
        <f t="shared" ref="BY148:EJ148" si="1241">IF(COUNT(BY118:BY122)&lt;3,"",AVERAGE(BY118:BY122))</f>
        <v>4.3524006884057966</v>
      </c>
      <c r="BZ148" s="71">
        <f t="shared" si="1241"/>
        <v>3.0362432476943346</v>
      </c>
      <c r="CA148" s="71">
        <f t="shared" si="1241"/>
        <v>4.642690706192357</v>
      </c>
      <c r="CB148" s="71">
        <f t="shared" si="1241"/>
        <v>3.460197086956522</v>
      </c>
      <c r="CC148" s="71">
        <f t="shared" si="1241"/>
        <v>1.5950290108695651</v>
      </c>
      <c r="CD148" s="71">
        <f t="shared" si="1241"/>
        <v>0.30087711594202904</v>
      </c>
      <c r="CE148" s="71">
        <f t="shared" si="1241"/>
        <v>1.1948559782608696</v>
      </c>
      <c r="CF148" s="71">
        <f t="shared" si="1241"/>
        <v>0.16504543478260872</v>
      </c>
      <c r="CG148" s="71">
        <f t="shared" si="1241"/>
        <v>0.17205844202898551</v>
      </c>
      <c r="CH148" s="71">
        <f t="shared" si="1241"/>
        <v>1.3239786739130435</v>
      </c>
      <c r="CI148" s="71">
        <f t="shared" si="1241"/>
        <v>3.2331195652173919E-2</v>
      </c>
      <c r="CJ148" s="71">
        <f t="shared" si="1241"/>
        <v>1.0054020092226616E-2</v>
      </c>
      <c r="CK148" s="71">
        <f t="shared" si="1241"/>
        <v>1.1115250329380764E-4</v>
      </c>
      <c r="CL148" s="71">
        <f t="shared" si="1241"/>
        <v>1.3097990777338603E-3</v>
      </c>
      <c r="CM148" s="71">
        <f t="shared" si="1241"/>
        <v>1.2700805665349143E-2</v>
      </c>
      <c r="CN148" s="71">
        <f t="shared" si="1241"/>
        <v>0.28077380434782617</v>
      </c>
      <c r="CO148" s="71">
        <f t="shared" si="1241"/>
        <v>7.2654057971014499E-2</v>
      </c>
      <c r="CP148" s="71">
        <f t="shared" si="1241"/>
        <v>3.3555072463768119E-3</v>
      </c>
      <c r="CQ148" s="71">
        <f t="shared" si="1241"/>
        <v>2.0519021739130436E-2</v>
      </c>
      <c r="CR148" s="71">
        <f t="shared" si="1241"/>
        <v>0.12078778985507248</v>
      </c>
      <c r="CS148" s="71">
        <f t="shared" si="1241"/>
        <v>0.19681163043478261</v>
      </c>
      <c r="CT148" s="71">
        <f t="shared" si="1241"/>
        <v>0.15101192028985508</v>
      </c>
      <c r="CU148" s="71">
        <f t="shared" si="1241"/>
        <v>0.1903515579710145</v>
      </c>
      <c r="CV148" s="71">
        <f t="shared" si="1241"/>
        <v>0.67948192028985499</v>
      </c>
      <c r="CW148" s="71">
        <f t="shared" si="1241"/>
        <v>1.7768442028985507E-2</v>
      </c>
      <c r="CX148" s="71">
        <f t="shared" si="1241"/>
        <v>1.1739130434782609E-5</v>
      </c>
      <c r="CY148" s="71">
        <f t="shared" si="1241"/>
        <v>5.0928524374176551E-5</v>
      </c>
      <c r="CZ148" s="71">
        <f t="shared" si="1241"/>
        <v>3.6873386034255604E-4</v>
      </c>
      <c r="DA148" s="71">
        <f t="shared" si="1241"/>
        <v>1.0542918972332017E-2</v>
      </c>
      <c r="DB148" s="71">
        <f t="shared" si="1241"/>
        <v>1.1247045454545453E-3</v>
      </c>
      <c r="DC148" s="71">
        <f t="shared" si="1241"/>
        <v>8.7354670619235828E-3</v>
      </c>
      <c r="DD148" s="71">
        <f t="shared" si="1241"/>
        <v>4.7731422924901181E-4</v>
      </c>
      <c r="DE148" s="71">
        <f t="shared" si="1241"/>
        <v>8.74235836627141E-5</v>
      </c>
      <c r="DF148" s="71">
        <f t="shared" si="1241"/>
        <v>0.23330554347826088</v>
      </c>
      <c r="DG148" s="71">
        <f t="shared" si="1241"/>
        <v>5.830289855072464E-3</v>
      </c>
      <c r="DH148" s="71">
        <f t="shared" si="1241"/>
        <v>0</v>
      </c>
      <c r="DI148" s="71">
        <f t="shared" si="1241"/>
        <v>1.8747092885375495E-2</v>
      </c>
      <c r="DJ148" s="71">
        <f t="shared" si="1241"/>
        <v>6.2896574440052697E-5</v>
      </c>
      <c r="DK148" s="71">
        <f t="shared" si="1241"/>
        <v>5.7485243741765477E-4</v>
      </c>
      <c r="DL148" s="71">
        <f t="shared" si="1241"/>
        <v>3.9213002305665344E-2</v>
      </c>
      <c r="DM148" s="71">
        <f t="shared" si="1241"/>
        <v>3.282300164690382E-2</v>
      </c>
      <c r="DN148" s="71">
        <f t="shared" si="1241"/>
        <v>1.3825955204216074E-4</v>
      </c>
      <c r="DO148" s="71">
        <f t="shared" si="1241"/>
        <v>1.0498980072463771</v>
      </c>
      <c r="DP148" s="71">
        <f t="shared" si="1241"/>
        <v>0.38923263405797098</v>
      </c>
      <c r="DQ148" s="71">
        <f t="shared" si="1241"/>
        <v>8.3724209486166006E-4</v>
      </c>
      <c r="DR148" s="71">
        <f t="shared" si="1241"/>
        <v>2.0721607378129119E-4</v>
      </c>
      <c r="DS148" s="71">
        <f t="shared" si="1241"/>
        <v>2.9904680500658764E-3</v>
      </c>
      <c r="DT148" s="71">
        <f t="shared" si="1241"/>
        <v>4.8907444005270082E-5</v>
      </c>
      <c r="DU148" s="72">
        <f t="shared" si="1241"/>
        <v>132.57344832246375</v>
      </c>
      <c r="DV148" s="73">
        <f t="shared" si="1241"/>
        <v>20.601955833333328</v>
      </c>
      <c r="DW148" s="71">
        <f t="shared" si="1241"/>
        <v>18.526463582608695</v>
      </c>
      <c r="DX148" s="71">
        <f t="shared" si="1241"/>
        <v>19.497562673333334</v>
      </c>
      <c r="DY148" s="71">
        <f t="shared" si="1241"/>
        <v>18.160936491304348</v>
      </c>
      <c r="DZ148" s="71">
        <f t="shared" si="1241"/>
        <v>13.934673999420289</v>
      </c>
      <c r="EA148" s="71">
        <f t="shared" si="1241"/>
        <v>0.18789514811594202</v>
      </c>
      <c r="EB148" s="71">
        <f t="shared" si="1241"/>
        <v>2.9315647199999999</v>
      </c>
      <c r="EC148" s="71">
        <f t="shared" si="1241"/>
        <v>0.37726155797101446</v>
      </c>
      <c r="ED148" s="71">
        <f t="shared" si="1241"/>
        <v>0.71106794304347831</v>
      </c>
      <c r="EE148" s="71">
        <f t="shared" si="1241"/>
        <v>2.2408558253623192</v>
      </c>
      <c r="EF148" s="71">
        <f t="shared" si="1241"/>
        <v>1.8473130289855071E-2</v>
      </c>
      <c r="EG148" s="71">
        <f t="shared" si="1241"/>
        <v>2.6678801594202901E-2</v>
      </c>
      <c r="EH148" s="71">
        <f t="shared" si="1241"/>
        <v>1.6694579710144929E-4</v>
      </c>
      <c r="EI148" s="71">
        <f t="shared" si="1241"/>
        <v>1.8135707246376813E-3</v>
      </c>
      <c r="EJ148" s="71">
        <f t="shared" si="1241"/>
        <v>2.7921618260869564E-2</v>
      </c>
      <c r="EK148" s="71">
        <f t="shared" ref="EK148:FR148" si="1242">IF(COUNT(EK118:EK122)&lt;3,"",AVERAGE(EK118:EK122))</f>
        <v>0.78354659275362315</v>
      </c>
      <c r="EL148" s="71">
        <f t="shared" si="1242"/>
        <v>0.1396615956521739</v>
      </c>
      <c r="EM148" s="71">
        <f t="shared" si="1242"/>
        <v>6.0929173913043481E-3</v>
      </c>
      <c r="EN148" s="71">
        <f t="shared" si="1242"/>
        <v>9.8190220289855079E-2</v>
      </c>
      <c r="EO148" s="71">
        <f t="shared" si="1242"/>
        <v>0.43740980144927538</v>
      </c>
      <c r="EP148" s="71">
        <f t="shared" si="1242"/>
        <v>0.23677096811594206</v>
      </c>
      <c r="EQ148" s="71">
        <f t="shared" si="1242"/>
        <v>0.36150632898550727</v>
      </c>
      <c r="ER148" s="71">
        <f t="shared" si="1242"/>
        <v>0.54297838115942032</v>
      </c>
      <c r="ES148" s="71">
        <f t="shared" si="1242"/>
        <v>1.6768557000000002</v>
      </c>
      <c r="ET148" s="71">
        <f t="shared" si="1242"/>
        <v>-4.6689737681159423E-2</v>
      </c>
      <c r="EU148" s="71">
        <f t="shared" si="1242"/>
        <v>0</v>
      </c>
      <c r="EV148" s="71">
        <f t="shared" si="1242"/>
        <v>1.0832623188405795E-4</v>
      </c>
      <c r="EW148" s="71">
        <f t="shared" si="1242"/>
        <v>7.4567420289855071E-4</v>
      </c>
      <c r="EX148" s="71">
        <f t="shared" si="1242"/>
        <v>3.3694749710144925E-2</v>
      </c>
      <c r="EY148" s="71">
        <f t="shared" si="1242"/>
        <v>1.8337257971014491E-3</v>
      </c>
      <c r="EZ148" s="71">
        <f t="shared" si="1242"/>
        <v>1.2757996376811595E-2</v>
      </c>
      <c r="FA148" s="71">
        <f t="shared" si="1242"/>
        <v>1.0988278260869566E-3</v>
      </c>
      <c r="FB148" s="71">
        <f t="shared" si="1242"/>
        <v>1.6149043478260868E-4</v>
      </c>
      <c r="FC148" s="71">
        <f t="shared" si="1242"/>
        <v>0.14570670869565217</v>
      </c>
      <c r="FD148" s="71">
        <f t="shared" si="1242"/>
        <v>1.6781308695652173E-2</v>
      </c>
      <c r="FE148" s="71">
        <f t="shared" si="1242"/>
        <v>0</v>
      </c>
      <c r="FF148" s="71">
        <f t="shared" si="1242"/>
        <v>3.9531892028985507E-2</v>
      </c>
      <c r="FG148" s="71">
        <f t="shared" si="1242"/>
        <v>1.2093101449275362E-4</v>
      </c>
      <c r="FH148" s="71">
        <f t="shared" si="1242"/>
        <v>1.8565688405797105E-3</v>
      </c>
      <c r="FI148" s="71">
        <f t="shared" si="1242"/>
        <v>0.20558033884057975</v>
      </c>
      <c r="FJ148" s="71">
        <f t="shared" si="1242"/>
        <v>0.10917352942028984</v>
      </c>
      <c r="FK148" s="71">
        <f t="shared" si="1242"/>
        <v>3.2874391304347827E-4</v>
      </c>
      <c r="FL148" s="71">
        <f t="shared" si="1242"/>
        <v>9.589250478260869</v>
      </c>
      <c r="FM148" s="71">
        <f t="shared" si="1242"/>
        <v>3.379262644927536</v>
      </c>
      <c r="FN148" s="71">
        <f t="shared" si="1242"/>
        <v>3.3694900000000002E-3</v>
      </c>
      <c r="FO148" s="71">
        <f t="shared" si="1242"/>
        <v>2.3620999999999999E-4</v>
      </c>
      <c r="FP148" s="71">
        <f t="shared" si="1242"/>
        <v>6.1995433333333332E-3</v>
      </c>
      <c r="FQ148" s="71">
        <f t="shared" si="1242"/>
        <v>2.6436666666666667E-5</v>
      </c>
      <c r="FR148" s="72">
        <f t="shared" si="1242"/>
        <v>22.746844837971018</v>
      </c>
    </row>
    <row r="149" spans="1:174" x14ac:dyDescent="0.2">
      <c r="A149" s="62" t="str">
        <f t="shared" si="1184"/>
        <v>DOSO1</v>
      </c>
      <c r="B149" s="63" t="s">
        <v>82</v>
      </c>
      <c r="C149" s="20"/>
      <c r="D149" s="41"/>
      <c r="E149" s="41"/>
      <c r="F149" s="41"/>
      <c r="G149" s="41"/>
      <c r="H149" s="41"/>
      <c r="I149" s="20"/>
      <c r="J149" s="64">
        <f t="shared" si="1185"/>
        <v>10.758610550724638</v>
      </c>
      <c r="K149" s="40"/>
      <c r="L149" s="41"/>
      <c r="M149" s="64">
        <f t="shared" ref="M149:V149" si="1243">IF(COUNT(M119:M123)&lt;3,"",AVERAGE(M119:M123))</f>
        <v>30.201769300724642</v>
      </c>
      <c r="N149" s="64">
        <f t="shared" si="1243"/>
        <v>20.201769300724642</v>
      </c>
      <c r="O149" s="64">
        <f t="shared" si="1243"/>
        <v>11.972562105072463</v>
      </c>
      <c r="P149" s="64">
        <f t="shared" si="1243"/>
        <v>2.2364301159420288</v>
      </c>
      <c r="Q149" s="64">
        <f t="shared" si="1243"/>
        <v>3.229747836956522</v>
      </c>
      <c r="R149" s="64">
        <f t="shared" si="1243"/>
        <v>1.5269471014492753</v>
      </c>
      <c r="S149" s="64">
        <f t="shared" si="1243"/>
        <v>0.17129158695652175</v>
      </c>
      <c r="T149" s="64">
        <f t="shared" si="1243"/>
        <v>0.81846423550724623</v>
      </c>
      <c r="U149" s="64">
        <f t="shared" si="1243"/>
        <v>0.2463258949275362</v>
      </c>
      <c r="V149" s="65">
        <f t="shared" si="1243"/>
        <v>10</v>
      </c>
      <c r="W149" s="20"/>
      <c r="X149" s="64">
        <f t="shared" si="1187"/>
        <v>28.158367869999999</v>
      </c>
      <c r="Y149" s="40"/>
      <c r="Z149" s="41"/>
      <c r="AA149" s="64">
        <f t="shared" ref="AA149:AJ149" si="1244">IF(COUNT(AA119:AA123)&lt;3,"",AVERAGE(AA119:AA123))</f>
        <v>182.26752529333334</v>
      </c>
      <c r="AB149" s="64">
        <f t="shared" si="1244"/>
        <v>172.26752529333334</v>
      </c>
      <c r="AC149" s="64">
        <f t="shared" si="1244"/>
        <v>155.05877150333336</v>
      </c>
      <c r="AD149" s="64">
        <f t="shared" si="1244"/>
        <v>2.0420364800000002</v>
      </c>
      <c r="AE149" s="64">
        <f t="shared" si="1244"/>
        <v>9.3044115833333354</v>
      </c>
      <c r="AF149" s="64">
        <f t="shared" si="1244"/>
        <v>3.4091216666666666</v>
      </c>
      <c r="AG149" s="64">
        <f t="shared" si="1244"/>
        <v>0.75257459000000004</v>
      </c>
      <c r="AH149" s="64">
        <f t="shared" si="1244"/>
        <v>1.5606688900000001</v>
      </c>
      <c r="AI149" s="64">
        <f t="shared" si="1244"/>
        <v>0.13994034666666666</v>
      </c>
      <c r="AJ149" s="65">
        <f t="shared" si="1244"/>
        <v>10</v>
      </c>
      <c r="AK149" s="66">
        <f t="shared" si="1193"/>
        <v>10.758610550724638</v>
      </c>
      <c r="AL149" s="67">
        <f t="shared" si="1194"/>
        <v>1</v>
      </c>
      <c r="AM149" s="67">
        <f t="shared" si="1195"/>
        <v>0.39641922914712152</v>
      </c>
      <c r="AN149" s="67">
        <f t="shared" si="1196"/>
        <v>7.4049639068277009E-2</v>
      </c>
      <c r="AO149" s="67">
        <f t="shared" si="1197"/>
        <v>0.10693902747211004</v>
      </c>
      <c r="AP149" s="67">
        <f t="shared" si="1198"/>
        <v>5.0558200291021982E-2</v>
      </c>
      <c r="AQ149" s="67">
        <f t="shared" si="1199"/>
        <v>5.6715745773348409E-3</v>
      </c>
      <c r="AR149" s="67">
        <f t="shared" si="1200"/>
        <v>2.7099877075334407E-2</v>
      </c>
      <c r="AS149" s="67">
        <f t="shared" si="1201"/>
        <v>8.1560087581235181E-3</v>
      </c>
      <c r="AT149" s="68">
        <f t="shared" si="1202"/>
        <v>0.33110642957464304</v>
      </c>
      <c r="AU149" s="66">
        <f t="shared" si="1203"/>
        <v>28.158367869999999</v>
      </c>
      <c r="AV149" s="67">
        <f t="shared" si="1204"/>
        <v>1</v>
      </c>
      <c r="AW149" s="67">
        <f t="shared" si="1205"/>
        <v>0.85072078119121108</v>
      </c>
      <c r="AX149" s="67">
        <f t="shared" si="1206"/>
        <v>1.1203512401420037E-2</v>
      </c>
      <c r="AY149" s="67">
        <f t="shared" si="1207"/>
        <v>5.1048103979901109E-2</v>
      </c>
      <c r="AZ149" s="67">
        <f t="shared" si="1208"/>
        <v>1.8703944441996325E-2</v>
      </c>
      <c r="BA149" s="67">
        <f t="shared" si="1209"/>
        <v>4.128955988121524E-3</v>
      </c>
      <c r="BB149" s="67">
        <f t="shared" si="1210"/>
        <v>8.5625175822644662E-3</v>
      </c>
      <c r="BC149" s="67">
        <f t="shared" si="1211"/>
        <v>7.6777443728087507E-4</v>
      </c>
      <c r="BD149" s="68">
        <f t="shared" si="1212"/>
        <v>5.4864408697635196E-2</v>
      </c>
      <c r="BE149" s="66">
        <f t="shared" si="1213"/>
        <v>10.758610550724638</v>
      </c>
      <c r="BF149" s="69">
        <f t="shared" si="1214"/>
        <v>10.758610550724638</v>
      </c>
      <c r="BG149" s="69">
        <f t="shared" si="1215"/>
        <v>4.2649201012123497</v>
      </c>
      <c r="BH149" s="69">
        <f t="shared" si="1216"/>
        <v>0.79667122815731639</v>
      </c>
      <c r="BI149" s="69">
        <f t="shared" si="1217"/>
        <v>1.150515349245675</v>
      </c>
      <c r="BJ149" s="69">
        <f t="shared" si="1218"/>
        <v>0.54393598707663859</v>
      </c>
      <c r="BK149" s="69">
        <f t="shared" si="1219"/>
        <v>6.1018262086936254E-2</v>
      </c>
      <c r="BL149" s="69">
        <f t="shared" si="1220"/>
        <v>0.29155702342603351</v>
      </c>
      <c r="BM149" s="69">
        <f t="shared" si="1221"/>
        <v>8.7747321876950238E-2</v>
      </c>
      <c r="BN149" s="70">
        <f t="shared" si="1222"/>
        <v>3.5622451266345192</v>
      </c>
      <c r="BO149" s="66">
        <f t="shared" si="1223"/>
        <v>28.158367869999999</v>
      </c>
      <c r="BP149" s="69">
        <f t="shared" si="1224"/>
        <v>28.158367869999999</v>
      </c>
      <c r="BQ149" s="69">
        <f t="shared" si="1225"/>
        <v>23.954908711435898</v>
      </c>
      <c r="BR149" s="69">
        <f t="shared" si="1226"/>
        <v>0.31547262363529249</v>
      </c>
      <c r="BS149" s="69">
        <f t="shared" si="1227"/>
        <v>1.4374312909320666</v>
      </c>
      <c r="BT149" s="69">
        <f t="shared" si="1228"/>
        <v>0.52667254821777443</v>
      </c>
      <c r="BU149" s="69">
        <f t="shared" si="1229"/>
        <v>0.11626466163256521</v>
      </c>
      <c r="BV149" s="69">
        <f t="shared" si="1230"/>
        <v>0.24110651997474583</v>
      </c>
      <c r="BW149" s="69">
        <f t="shared" si="1231"/>
        <v>2.1619275046137122E-2</v>
      </c>
      <c r="BX149" s="70">
        <f t="shared" si="1232"/>
        <v>1.5448922030780394</v>
      </c>
      <c r="BY149" s="71">
        <f t="shared" ref="BY149:EJ149" si="1245">IF(COUNT(BY119:BY123)&lt;3,"",AVERAGE(BY119:BY123))</f>
        <v>4.215031123188405</v>
      </c>
      <c r="BZ149" s="71">
        <f t="shared" si="1245"/>
        <v>2.8596551679841897</v>
      </c>
      <c r="CA149" s="71">
        <f t="shared" si="1245"/>
        <v>4.4709059235836621</v>
      </c>
      <c r="CB149" s="71">
        <f t="shared" si="1245"/>
        <v>3.2269195724637685</v>
      </c>
      <c r="CC149" s="71">
        <f t="shared" si="1245"/>
        <v>1.5219446630434781</v>
      </c>
      <c r="CD149" s="71">
        <f t="shared" si="1245"/>
        <v>0.27606478260869566</v>
      </c>
      <c r="CE149" s="71">
        <f t="shared" si="1245"/>
        <v>1.064920891304348</v>
      </c>
      <c r="CF149" s="71">
        <f t="shared" si="1245"/>
        <v>0.15269471014492758</v>
      </c>
      <c r="CG149" s="71">
        <f t="shared" si="1245"/>
        <v>0.17129158695652175</v>
      </c>
      <c r="CH149" s="71">
        <f t="shared" si="1245"/>
        <v>1.3641070326086957</v>
      </c>
      <c r="CI149" s="71">
        <f t="shared" si="1245"/>
        <v>4.0003199275362319E-2</v>
      </c>
      <c r="CJ149" s="71">
        <f t="shared" si="1245"/>
        <v>1.102250559947299E-2</v>
      </c>
      <c r="CK149" s="71">
        <f t="shared" si="1245"/>
        <v>9.8801054018445321E-5</v>
      </c>
      <c r="CL149" s="71">
        <f t="shared" si="1245"/>
        <v>1.2866396574440053E-3</v>
      </c>
      <c r="CM149" s="71">
        <f t="shared" si="1245"/>
        <v>1.3241805665349143E-2</v>
      </c>
      <c r="CN149" s="71">
        <f t="shared" si="1245"/>
        <v>0.27669826086956523</v>
      </c>
      <c r="CO149" s="71">
        <f t="shared" si="1245"/>
        <v>6.9548260869565226E-2</v>
      </c>
      <c r="CP149" s="71">
        <f t="shared" si="1245"/>
        <v>2.2024637681159424E-3</v>
      </c>
      <c r="CQ149" s="71">
        <f t="shared" si="1245"/>
        <v>1.2857753623188407E-2</v>
      </c>
      <c r="CR149" s="71">
        <f t="shared" si="1245"/>
        <v>0.1168136231884058</v>
      </c>
      <c r="CS149" s="71">
        <f t="shared" si="1245"/>
        <v>0.15890126811594202</v>
      </c>
      <c r="CT149" s="71">
        <f t="shared" si="1245"/>
        <v>0.12664271739130434</v>
      </c>
      <c r="CU149" s="71">
        <f t="shared" si="1245"/>
        <v>0.19424206521739129</v>
      </c>
      <c r="CV149" s="71">
        <f t="shared" si="1245"/>
        <v>0.60945742753623189</v>
      </c>
      <c r="CW149" s="71">
        <f t="shared" si="1245"/>
        <v>2.5623586956521744E-2</v>
      </c>
      <c r="CX149" s="71">
        <f t="shared" si="1245"/>
        <v>0</v>
      </c>
      <c r="CY149" s="71">
        <f t="shared" si="1245"/>
        <v>5.4866930171278007E-5</v>
      </c>
      <c r="CZ149" s="71">
        <f t="shared" si="1245"/>
        <v>3.657592226613966E-4</v>
      </c>
      <c r="DA149" s="71">
        <f t="shared" si="1245"/>
        <v>1.0393687088274045E-2</v>
      </c>
      <c r="DB149" s="71">
        <f t="shared" si="1245"/>
        <v>1.1178277338603426E-3</v>
      </c>
      <c r="DC149" s="71">
        <f t="shared" si="1245"/>
        <v>7.4338945981554678E-3</v>
      </c>
      <c r="DD149" s="71">
        <f t="shared" si="1245"/>
        <v>5.0186133069828726E-4</v>
      </c>
      <c r="DE149" s="71">
        <f t="shared" si="1245"/>
        <v>7.788735177865614E-5</v>
      </c>
      <c r="DF149" s="71">
        <f t="shared" si="1245"/>
        <v>0.21420202898550725</v>
      </c>
      <c r="DG149" s="71">
        <f t="shared" si="1245"/>
        <v>4.4613405797101447E-3</v>
      </c>
      <c r="DH149" s="71">
        <f t="shared" si="1245"/>
        <v>0</v>
      </c>
      <c r="DI149" s="71">
        <f t="shared" si="1245"/>
        <v>1.7931223320158104E-2</v>
      </c>
      <c r="DJ149" s="71">
        <f t="shared" si="1245"/>
        <v>7.4617588932806325E-5</v>
      </c>
      <c r="DK149" s="71">
        <f t="shared" si="1245"/>
        <v>5.5159519104084329E-4</v>
      </c>
      <c r="DL149" s="71">
        <f t="shared" si="1245"/>
        <v>3.8199850131752304E-2</v>
      </c>
      <c r="DM149" s="71">
        <f t="shared" si="1245"/>
        <v>2.4271998023715415E-2</v>
      </c>
      <c r="DN149" s="71">
        <f t="shared" si="1245"/>
        <v>1.5894795783926219E-4</v>
      </c>
      <c r="DO149" s="71">
        <f t="shared" si="1245"/>
        <v>1.0048444565217389</v>
      </c>
      <c r="DP149" s="71">
        <f t="shared" si="1245"/>
        <v>0.37170967753623191</v>
      </c>
      <c r="DQ149" s="71">
        <f t="shared" si="1245"/>
        <v>8.6678557312252959E-4</v>
      </c>
      <c r="DR149" s="71">
        <f t="shared" si="1245"/>
        <v>1.833283926218709E-4</v>
      </c>
      <c r="DS149" s="71">
        <f t="shared" si="1245"/>
        <v>2.8957470355731223E-3</v>
      </c>
      <c r="DT149" s="71">
        <f t="shared" si="1245"/>
        <v>6.3193675889328056E-5</v>
      </c>
      <c r="DU149" s="72">
        <f t="shared" si="1245"/>
        <v>137.81538878985504</v>
      </c>
      <c r="DV149" s="73">
        <f t="shared" si="1245"/>
        <v>19.4829276942029</v>
      </c>
      <c r="DW149" s="71">
        <f t="shared" si="1245"/>
        <v>17.031587200000001</v>
      </c>
      <c r="DX149" s="71">
        <f t="shared" si="1245"/>
        <v>18.661378621159422</v>
      </c>
      <c r="DY149" s="71">
        <f t="shared" si="1245"/>
        <v>16.984630299999999</v>
      </c>
      <c r="DZ149" s="71">
        <f t="shared" si="1245"/>
        <v>12.860470173333331</v>
      </c>
      <c r="EA149" s="71">
        <f t="shared" si="1245"/>
        <v>0.21878903333333327</v>
      </c>
      <c r="EB149" s="71">
        <f t="shared" si="1245"/>
        <v>2.7911647199999998</v>
      </c>
      <c r="EC149" s="71">
        <f t="shared" si="1245"/>
        <v>0.34091216666666668</v>
      </c>
      <c r="ED149" s="71">
        <f t="shared" si="1245"/>
        <v>0.75257459000000004</v>
      </c>
      <c r="EE149" s="71">
        <f t="shared" si="1245"/>
        <v>2.6011148166666667</v>
      </c>
      <c r="EF149" s="71">
        <f t="shared" si="1245"/>
        <v>2.0719283333333331E-2</v>
      </c>
      <c r="EG149" s="71">
        <f t="shared" si="1245"/>
        <v>2.951876333333333E-2</v>
      </c>
      <c r="EH149" s="71">
        <f t="shared" si="1245"/>
        <v>2.0008666666666668E-4</v>
      </c>
      <c r="EI149" s="71">
        <f t="shared" si="1245"/>
        <v>1.8762733333333333E-3</v>
      </c>
      <c r="EJ149" s="71">
        <f t="shared" si="1245"/>
        <v>2.9857500000000002E-2</v>
      </c>
      <c r="EK149" s="71">
        <f t="shared" ref="EK149:FR149" si="1246">IF(COUNT(EK119:EK123)&lt;3,"",AVERAGE(EK119:EK123))</f>
        <v>0.81132836666666663</v>
      </c>
      <c r="EL149" s="71">
        <f t="shared" si="1246"/>
        <v>0.1182377</v>
      </c>
      <c r="EM149" s="71">
        <f t="shared" si="1246"/>
        <v>3.6933000000000009E-3</v>
      </c>
      <c r="EN149" s="71">
        <f t="shared" si="1246"/>
        <v>7.9640133333333335E-2</v>
      </c>
      <c r="EO149" s="71">
        <f t="shared" si="1246"/>
        <v>0.43986496666666658</v>
      </c>
      <c r="EP149" s="71">
        <f t="shared" si="1246"/>
        <v>0.20868533333333333</v>
      </c>
      <c r="EQ149" s="71">
        <f t="shared" si="1246"/>
        <v>0.29615683333333337</v>
      </c>
      <c r="ER149" s="71">
        <f t="shared" si="1246"/>
        <v>0.58235723333333334</v>
      </c>
      <c r="ES149" s="71">
        <f t="shared" si="1246"/>
        <v>1.6067045</v>
      </c>
      <c r="ET149" s="71">
        <f t="shared" si="1246"/>
        <v>1.2859966666666667E-2</v>
      </c>
      <c r="EU149" s="71">
        <f t="shared" si="1246"/>
        <v>0</v>
      </c>
      <c r="EV149" s="71">
        <f t="shared" si="1246"/>
        <v>1.1953666666666667E-4</v>
      </c>
      <c r="EW149" s="71">
        <f t="shared" si="1246"/>
        <v>7.5261333333333333E-4</v>
      </c>
      <c r="EX149" s="71">
        <f t="shared" si="1246"/>
        <v>3.4272436666666663E-2</v>
      </c>
      <c r="EY149" s="71">
        <f t="shared" si="1246"/>
        <v>1.8508666666666666E-3</v>
      </c>
      <c r="EZ149" s="71">
        <f t="shared" si="1246"/>
        <v>1.4416243333333334E-2</v>
      </c>
      <c r="FA149" s="71">
        <f t="shared" si="1246"/>
        <v>1.2132800000000002E-3</v>
      </c>
      <c r="FB149" s="71">
        <f t="shared" si="1246"/>
        <v>1.6187999999999999E-4</v>
      </c>
      <c r="FC149" s="71">
        <f t="shared" si="1246"/>
        <v>0.1698209</v>
      </c>
      <c r="FD149" s="71">
        <f t="shared" si="1246"/>
        <v>1.27963E-2</v>
      </c>
      <c r="FE149" s="71">
        <f t="shared" si="1246"/>
        <v>0</v>
      </c>
      <c r="FF149" s="71">
        <f t="shared" si="1246"/>
        <v>3.7912003333333333E-2</v>
      </c>
      <c r="FG149" s="71">
        <f t="shared" si="1246"/>
        <v>1.2346666666666667E-4</v>
      </c>
      <c r="FH149" s="71">
        <f t="shared" si="1246"/>
        <v>1.714276666666667E-3</v>
      </c>
      <c r="FI149" s="71">
        <f t="shared" si="1246"/>
        <v>0.21931628666666664</v>
      </c>
      <c r="FJ149" s="71">
        <f t="shared" si="1246"/>
        <v>8.0807623333333328E-2</v>
      </c>
      <c r="FK149" s="71">
        <f t="shared" si="1246"/>
        <v>3.5481E-4</v>
      </c>
      <c r="FL149" s="71">
        <f t="shared" si="1246"/>
        <v>8.6943038000000001</v>
      </c>
      <c r="FM149" s="71">
        <f t="shared" si="1246"/>
        <v>3.1200009266666671</v>
      </c>
      <c r="FN149" s="71">
        <f t="shared" si="1246"/>
        <v>3.24509E-3</v>
      </c>
      <c r="FO149" s="71">
        <f t="shared" si="1246"/>
        <v>2.4708999999999994E-4</v>
      </c>
      <c r="FP149" s="71">
        <f t="shared" si="1246"/>
        <v>6.3612233333333323E-3</v>
      </c>
      <c r="FQ149" s="71">
        <f t="shared" si="1246"/>
        <v>2.9156666666666668E-5</v>
      </c>
      <c r="FR149" s="72">
        <f t="shared" si="1246"/>
        <v>25.493804486666669</v>
      </c>
    </row>
    <row r="150" spans="1:174" x14ac:dyDescent="0.2">
      <c r="A150" s="62" t="str">
        <f t="shared" si="1184"/>
        <v>DOSO1</v>
      </c>
      <c r="B150" s="63" t="s">
        <v>69</v>
      </c>
      <c r="C150" s="20"/>
      <c r="D150" s="41"/>
      <c r="E150" s="41"/>
      <c r="F150" s="41"/>
      <c r="G150" s="41"/>
      <c r="H150" s="41"/>
      <c r="I150" s="20"/>
      <c r="J150" s="64">
        <f t="shared" si="1185"/>
        <v>10.164823800724637</v>
      </c>
      <c r="K150" s="40"/>
      <c r="L150" s="41"/>
      <c r="M150" s="64">
        <f t="shared" ref="M150:V150" si="1247">IF(COUNT(M120:M124)&lt;3,"",AVERAGE(M120:M124))</f>
        <v>28.513792800724637</v>
      </c>
      <c r="N150" s="64">
        <f t="shared" si="1247"/>
        <v>18.513792800724641</v>
      </c>
      <c r="O150" s="64">
        <f t="shared" si="1247"/>
        <v>10.951867855072464</v>
      </c>
      <c r="P150" s="64">
        <f t="shared" si="1247"/>
        <v>2.0405881159420289</v>
      </c>
      <c r="Q150" s="64">
        <f t="shared" si="1247"/>
        <v>2.9254899202898548</v>
      </c>
      <c r="R150" s="64">
        <f t="shared" si="1247"/>
        <v>1.4109804347826087</v>
      </c>
      <c r="S150" s="64">
        <f t="shared" si="1247"/>
        <v>0.18747475362318841</v>
      </c>
      <c r="T150" s="64">
        <f t="shared" si="1247"/>
        <v>0.80868573550724621</v>
      </c>
      <c r="U150" s="64">
        <f t="shared" si="1247"/>
        <v>0.18870539492753624</v>
      </c>
      <c r="V150" s="65">
        <f t="shared" si="1247"/>
        <v>10</v>
      </c>
      <c r="W150" s="20"/>
      <c r="X150" s="64">
        <f t="shared" si="1187"/>
        <v>26.754840850000001</v>
      </c>
      <c r="Y150" s="40"/>
      <c r="Z150" s="41"/>
      <c r="AA150" s="64">
        <f t="shared" ref="AA150:AJ150" si="1248">IF(COUNT(AA120:AA124)&lt;3,"",AVERAGE(AA120:AA124))</f>
        <v>161.25598582666669</v>
      </c>
      <c r="AB150" s="64">
        <f t="shared" si="1248"/>
        <v>151.25598582666669</v>
      </c>
      <c r="AC150" s="64">
        <f t="shared" si="1248"/>
        <v>134.97333246333335</v>
      </c>
      <c r="AD150" s="64">
        <f t="shared" si="1248"/>
        <v>2.0066805900000002</v>
      </c>
      <c r="AE150" s="64">
        <f t="shared" si="1248"/>
        <v>8.6320255066666682</v>
      </c>
      <c r="AF150" s="64">
        <f t="shared" si="1248"/>
        <v>3.2272633333333332</v>
      </c>
      <c r="AG150" s="64">
        <f t="shared" si="1248"/>
        <v>0.67566676000000003</v>
      </c>
      <c r="AH150" s="64">
        <f t="shared" si="1248"/>
        <v>1.6572992500000001</v>
      </c>
      <c r="AI150" s="64">
        <f t="shared" si="1248"/>
        <v>8.3717933333333328E-2</v>
      </c>
      <c r="AJ150" s="65">
        <f t="shared" si="1248"/>
        <v>10</v>
      </c>
      <c r="AK150" s="66">
        <f t="shared" si="1193"/>
        <v>10.164823800724637</v>
      </c>
      <c r="AL150" s="67">
        <f t="shared" si="1194"/>
        <v>1</v>
      </c>
      <c r="AM150" s="67">
        <f t="shared" si="1195"/>
        <v>0.3840901816048175</v>
      </c>
      <c r="AN150" s="67">
        <f t="shared" si="1196"/>
        <v>7.1564948591832739E-2</v>
      </c>
      <c r="AO150" s="67">
        <f t="shared" si="1197"/>
        <v>0.10259911547843988</v>
      </c>
      <c r="AP150" s="67">
        <f t="shared" si="1198"/>
        <v>4.9484137190852796E-2</v>
      </c>
      <c r="AQ150" s="67">
        <f t="shared" si="1199"/>
        <v>6.5748795655983022E-3</v>
      </c>
      <c r="AR150" s="67">
        <f t="shared" si="1200"/>
        <v>2.8361212454580738E-2</v>
      </c>
      <c r="AS150" s="67">
        <f t="shared" si="1201"/>
        <v>6.618039074855751E-3</v>
      </c>
      <c r="AT150" s="68">
        <f t="shared" si="1202"/>
        <v>0.35070746532695096</v>
      </c>
      <c r="AU150" s="66">
        <f t="shared" si="1203"/>
        <v>26.754840850000001</v>
      </c>
      <c r="AV150" s="67">
        <f t="shared" si="1204"/>
        <v>1</v>
      </c>
      <c r="AW150" s="67">
        <f t="shared" si="1205"/>
        <v>0.83701285115961876</v>
      </c>
      <c r="AX150" s="67">
        <f t="shared" si="1206"/>
        <v>1.2444068849369548E-2</v>
      </c>
      <c r="AY150" s="67">
        <f t="shared" si="1207"/>
        <v>5.3529954019475544E-2</v>
      </c>
      <c r="AZ150" s="67">
        <f t="shared" si="1208"/>
        <v>2.0013293254132616E-2</v>
      </c>
      <c r="BA150" s="67">
        <f t="shared" si="1209"/>
        <v>4.1900259177124199E-3</v>
      </c>
      <c r="BB150" s="67">
        <f t="shared" si="1210"/>
        <v>1.0277443293059666E-2</v>
      </c>
      <c r="BC150" s="67">
        <f t="shared" si="1211"/>
        <v>5.1916170989969542E-4</v>
      </c>
      <c r="BD150" s="68">
        <f t="shared" si="1212"/>
        <v>6.2013201858744975E-2</v>
      </c>
      <c r="BE150" s="66">
        <f t="shared" si="1213"/>
        <v>10.164823800724637</v>
      </c>
      <c r="BF150" s="69">
        <f t="shared" si="1214"/>
        <v>10.164823800724637</v>
      </c>
      <c r="BG150" s="69">
        <f t="shared" si="1215"/>
        <v>3.9042090196012973</v>
      </c>
      <c r="BH150" s="69">
        <f t="shared" si="1216"/>
        <v>0.72744509274389657</v>
      </c>
      <c r="BI150" s="69">
        <f t="shared" si="1217"/>
        <v>1.0429019309485412</v>
      </c>
      <c r="BJ150" s="69">
        <f t="shared" si="1218"/>
        <v>0.50299753547590365</v>
      </c>
      <c r="BK150" s="69">
        <f t="shared" si="1219"/>
        <v>6.6832492295291687E-2</v>
      </c>
      <c r="BL150" s="69">
        <f t="shared" si="1220"/>
        <v>0.2882867273757303</v>
      </c>
      <c r="BM150" s="69">
        <f t="shared" si="1221"/>
        <v>6.7271201102219388E-2</v>
      </c>
      <c r="BN150" s="70">
        <f t="shared" si="1222"/>
        <v>3.5648795906472017</v>
      </c>
      <c r="BO150" s="66">
        <f t="shared" si="1223"/>
        <v>26.754840850000001</v>
      </c>
      <c r="BP150" s="69">
        <f t="shared" si="1224"/>
        <v>26.754840850000001</v>
      </c>
      <c r="BQ150" s="69">
        <f t="shared" si="1225"/>
        <v>22.394145622180339</v>
      </c>
      <c r="BR150" s="69">
        <f t="shared" si="1226"/>
        <v>0.3329390815913249</v>
      </c>
      <c r="BS150" s="69">
        <f t="shared" si="1227"/>
        <v>1.4321854004988861</v>
      </c>
      <c r="BT150" s="69">
        <f t="shared" si="1228"/>
        <v>0.53545247589869671</v>
      </c>
      <c r="BU150" s="69">
        <f t="shared" si="1229"/>
        <v>0.11210347658577099</v>
      </c>
      <c r="BV150" s="69">
        <f t="shared" si="1230"/>
        <v>0.27497135965071129</v>
      </c>
      <c r="BW150" s="69">
        <f t="shared" si="1231"/>
        <v>1.3890088923780221E-2</v>
      </c>
      <c r="BX150" s="70">
        <f t="shared" si="1232"/>
        <v>1.659153346329646</v>
      </c>
      <c r="BY150" s="71">
        <f t="shared" ref="BY150:EJ150" si="1249">IF(COUNT(BY120:BY124)&lt;3,"",AVERAGE(BY120:BY124))</f>
        <v>4.0577402898550714</v>
      </c>
      <c r="BZ150" s="71">
        <f t="shared" si="1249"/>
        <v>2.719833501317523</v>
      </c>
      <c r="CA150" s="71">
        <f t="shared" si="1249"/>
        <v>4.2191953402503284</v>
      </c>
      <c r="CB150" s="71">
        <f t="shared" si="1249"/>
        <v>2.9722189057971016</v>
      </c>
      <c r="CC150" s="71">
        <f t="shared" si="1249"/>
        <v>1.391240579710145</v>
      </c>
      <c r="CD150" s="71">
        <f t="shared" si="1249"/>
        <v>0.25004969927536236</v>
      </c>
      <c r="CE150" s="71">
        <f t="shared" si="1249"/>
        <v>0.97188489130434785</v>
      </c>
      <c r="CF150" s="71">
        <f t="shared" si="1249"/>
        <v>0.14109804347826088</v>
      </c>
      <c r="CG150" s="71">
        <f t="shared" si="1249"/>
        <v>0.18747475362318841</v>
      </c>
      <c r="CH150" s="71">
        <f t="shared" si="1249"/>
        <v>1.3478095326086958</v>
      </c>
      <c r="CI150" s="71">
        <f t="shared" si="1249"/>
        <v>3.0471032608695652E-2</v>
      </c>
      <c r="CJ150" s="71">
        <f t="shared" si="1249"/>
        <v>1.3231838932806324E-2</v>
      </c>
      <c r="CK150" s="71">
        <f t="shared" si="1249"/>
        <v>6.3051054018445333E-5</v>
      </c>
      <c r="CL150" s="71">
        <f t="shared" si="1249"/>
        <v>1.1642229907773386E-3</v>
      </c>
      <c r="CM150" s="71">
        <f t="shared" si="1249"/>
        <v>1.4997555665349143E-2</v>
      </c>
      <c r="CN150" s="71">
        <f t="shared" si="1249"/>
        <v>0.27552576086956526</v>
      </c>
      <c r="CO150" s="71">
        <f t="shared" si="1249"/>
        <v>6.3742427536231897E-2</v>
      </c>
      <c r="CP150" s="71">
        <f t="shared" si="1249"/>
        <v>1.0516304347826088E-3</v>
      </c>
      <c r="CQ150" s="71">
        <f t="shared" si="1249"/>
        <v>3.2469202898550722E-3</v>
      </c>
      <c r="CR150" s="71">
        <f t="shared" si="1249"/>
        <v>0.11515945652173913</v>
      </c>
      <c r="CS150" s="71">
        <f t="shared" si="1249"/>
        <v>0.13814376811594203</v>
      </c>
      <c r="CT150" s="71">
        <f t="shared" si="1249"/>
        <v>0.11047605072463766</v>
      </c>
      <c r="CU150" s="71">
        <f t="shared" si="1249"/>
        <v>0.19761623188405797</v>
      </c>
      <c r="CV150" s="71">
        <f t="shared" si="1249"/>
        <v>0.56464242753623184</v>
      </c>
      <c r="CW150" s="71">
        <f t="shared" si="1249"/>
        <v>2.0665253623188405E-2</v>
      </c>
      <c r="CX150" s="71">
        <f t="shared" si="1249"/>
        <v>5.6666666666666657E-5</v>
      </c>
      <c r="CY150" s="71">
        <f t="shared" si="1249"/>
        <v>5.1616930171278003E-5</v>
      </c>
      <c r="CZ150" s="71">
        <f t="shared" si="1249"/>
        <v>3.338425559947299E-4</v>
      </c>
      <c r="DA150" s="71">
        <f t="shared" si="1249"/>
        <v>1.0714353754940712E-2</v>
      </c>
      <c r="DB150" s="71">
        <f t="shared" si="1249"/>
        <v>1.0020777338603424E-3</v>
      </c>
      <c r="DC150" s="71">
        <f t="shared" si="1249"/>
        <v>2.6019779314888011E-3</v>
      </c>
      <c r="DD150" s="71">
        <f t="shared" si="1249"/>
        <v>4.6652799736495392E-4</v>
      </c>
      <c r="DE150" s="71">
        <f t="shared" si="1249"/>
        <v>6.6554018445322797E-5</v>
      </c>
      <c r="DF150" s="71">
        <f t="shared" si="1249"/>
        <v>0.19414952898550725</v>
      </c>
      <c r="DG150" s="71">
        <f t="shared" si="1249"/>
        <v>4.4021739130434782E-3</v>
      </c>
      <c r="DH150" s="71">
        <f t="shared" si="1249"/>
        <v>0</v>
      </c>
      <c r="DI150" s="71">
        <f t="shared" si="1249"/>
        <v>1.7701639986824769E-2</v>
      </c>
      <c r="DJ150" s="71">
        <f t="shared" si="1249"/>
        <v>8.4200922266139665E-5</v>
      </c>
      <c r="DK150" s="71">
        <f t="shared" si="1249"/>
        <v>4.7151185770750992E-4</v>
      </c>
      <c r="DL150" s="71">
        <f t="shared" si="1249"/>
        <v>4.1713933465085631E-2</v>
      </c>
      <c r="DM150" s="71">
        <f t="shared" si="1249"/>
        <v>2.2011248023715412E-2</v>
      </c>
      <c r="DN150" s="71">
        <f t="shared" si="1249"/>
        <v>1.7203129117259554E-4</v>
      </c>
      <c r="DO150" s="71">
        <f t="shared" si="1249"/>
        <v>0.91490528985507247</v>
      </c>
      <c r="DP150" s="71">
        <f t="shared" si="1249"/>
        <v>0.34021051086956527</v>
      </c>
      <c r="DQ150" s="71">
        <f t="shared" si="1249"/>
        <v>9.3861890645586285E-4</v>
      </c>
      <c r="DR150" s="71">
        <f t="shared" si="1249"/>
        <v>1.6166172595520422E-4</v>
      </c>
      <c r="DS150" s="71">
        <f t="shared" si="1249"/>
        <v>2.4199137022397894E-3</v>
      </c>
      <c r="DT150" s="71">
        <f t="shared" si="1249"/>
        <v>6.0110342555994725E-5</v>
      </c>
      <c r="DU150" s="72">
        <f t="shared" si="1249"/>
        <v>146.46650678985506</v>
      </c>
      <c r="DV150" s="73">
        <f t="shared" si="1249"/>
        <v>18.045741594202902</v>
      </c>
      <c r="DW150" s="71">
        <f t="shared" si="1249"/>
        <v>15.431937999999997</v>
      </c>
      <c r="DX150" s="71">
        <f t="shared" si="1249"/>
        <v>17.197281274492752</v>
      </c>
      <c r="DY150" s="71">
        <f t="shared" si="1249"/>
        <v>15.309393436666664</v>
      </c>
      <c r="DZ150" s="71">
        <f t="shared" si="1249"/>
        <v>11.469973216666666</v>
      </c>
      <c r="EA150" s="71">
        <f t="shared" si="1249"/>
        <v>0.21611705666666667</v>
      </c>
      <c r="EB150" s="71">
        <f t="shared" si="1249"/>
        <v>2.61255126</v>
      </c>
      <c r="EC150" s="71">
        <f t="shared" si="1249"/>
        <v>0.32272633333333339</v>
      </c>
      <c r="ED150" s="71">
        <f t="shared" si="1249"/>
        <v>0.67566676000000003</v>
      </c>
      <c r="EE150" s="71">
        <f t="shared" si="1249"/>
        <v>2.7621654166666669</v>
      </c>
      <c r="EF150" s="71">
        <f t="shared" si="1249"/>
        <v>1.2358066666666665E-2</v>
      </c>
      <c r="EG150" s="71">
        <f t="shared" si="1249"/>
        <v>3.2537246666666665E-2</v>
      </c>
      <c r="EH150" s="71">
        <f t="shared" si="1249"/>
        <v>2.1660000000000001E-4</v>
      </c>
      <c r="EI150" s="71">
        <f t="shared" si="1249"/>
        <v>1.8487066666666666E-3</v>
      </c>
      <c r="EJ150" s="71">
        <f t="shared" si="1249"/>
        <v>3.0020743333333339E-2</v>
      </c>
      <c r="EK150" s="71">
        <f t="shared" ref="EK150:FR150" si="1250">IF(COUNT(EK120:EK124)&lt;3,"",AVERAGE(EK120:EK124))</f>
        <v>0.80865750000000003</v>
      </c>
      <c r="EL150" s="71">
        <f t="shared" si="1250"/>
        <v>0.11621139999999999</v>
      </c>
      <c r="EM150" s="71">
        <f t="shared" si="1250"/>
        <v>1.7004000000000001E-3</v>
      </c>
      <c r="EN150" s="71">
        <f t="shared" si="1250"/>
        <v>6.735226666666666E-2</v>
      </c>
      <c r="EO150" s="71">
        <f t="shared" si="1250"/>
        <v>0.43683240000000001</v>
      </c>
      <c r="EP150" s="71">
        <f t="shared" si="1250"/>
        <v>0.17892760000000002</v>
      </c>
      <c r="EQ150" s="71">
        <f t="shared" si="1250"/>
        <v>0.24474620000000002</v>
      </c>
      <c r="ER150" s="71">
        <f t="shared" si="1250"/>
        <v>0.59258216666666663</v>
      </c>
      <c r="ES150" s="71">
        <f t="shared" si="1250"/>
        <v>1.5204406333333331</v>
      </c>
      <c r="ET150" s="71">
        <f t="shared" si="1250"/>
        <v>7.0580333333333332E-3</v>
      </c>
      <c r="EU150" s="71">
        <f t="shared" si="1250"/>
        <v>0</v>
      </c>
      <c r="EV150" s="71">
        <f t="shared" si="1250"/>
        <v>1.3489E-4</v>
      </c>
      <c r="EW150" s="71">
        <f t="shared" si="1250"/>
        <v>7.2987333333333329E-4</v>
      </c>
      <c r="EX150" s="71">
        <f t="shared" si="1250"/>
        <v>3.390948333333333E-2</v>
      </c>
      <c r="EY150" s="71">
        <f t="shared" si="1250"/>
        <v>1.7686100000000003E-3</v>
      </c>
      <c r="EZ150" s="71">
        <f t="shared" si="1250"/>
        <v>6.1957266666666675E-3</v>
      </c>
      <c r="FA150" s="71">
        <f t="shared" si="1250"/>
        <v>1.2033600000000001E-3</v>
      </c>
      <c r="FB150" s="71">
        <f t="shared" si="1250"/>
        <v>1.4577666666666664E-4</v>
      </c>
      <c r="FC150" s="71">
        <f t="shared" si="1250"/>
        <v>0.1678164</v>
      </c>
      <c r="FD150" s="71">
        <f t="shared" si="1250"/>
        <v>1.4043966666666668E-2</v>
      </c>
      <c r="FE150" s="71">
        <f t="shared" si="1250"/>
        <v>0</v>
      </c>
      <c r="FF150" s="71">
        <f t="shared" si="1250"/>
        <v>3.5985130000000004E-2</v>
      </c>
      <c r="FG150" s="71">
        <f t="shared" si="1250"/>
        <v>1.1848666666666664E-4</v>
      </c>
      <c r="FH150" s="71">
        <f t="shared" si="1250"/>
        <v>1.5062400000000003E-3</v>
      </c>
      <c r="FI150" s="71">
        <f t="shared" si="1250"/>
        <v>0.18715053666666667</v>
      </c>
      <c r="FJ150" s="71">
        <f t="shared" si="1250"/>
        <v>4.9065879999999992E-2</v>
      </c>
      <c r="FK150" s="71">
        <f t="shared" si="1250"/>
        <v>3.5956000000000003E-4</v>
      </c>
      <c r="FL150" s="71">
        <f t="shared" si="1250"/>
        <v>7.7017238666666668</v>
      </c>
      <c r="FM150" s="71">
        <f t="shared" si="1250"/>
        <v>2.7838247333333337</v>
      </c>
      <c r="FN150" s="71">
        <f t="shared" si="1250"/>
        <v>3.1893899999999994E-3</v>
      </c>
      <c r="FO150" s="71">
        <f t="shared" si="1250"/>
        <v>2.0620000000000005E-4</v>
      </c>
      <c r="FP150" s="71">
        <f t="shared" si="1250"/>
        <v>5.9876033333333325E-3</v>
      </c>
      <c r="FQ150" s="71">
        <f t="shared" si="1250"/>
        <v>4.6906666666666669E-5</v>
      </c>
      <c r="FR150" s="72">
        <f t="shared" si="1250"/>
        <v>29.701504203333332</v>
      </c>
    </row>
    <row r="151" spans="1:174" x14ac:dyDescent="0.2">
      <c r="A151" s="62" t="str">
        <f t="shared" si="1184"/>
        <v>DOSO1</v>
      </c>
      <c r="B151" s="63" t="s">
        <v>70</v>
      </c>
      <c r="C151" s="20"/>
      <c r="D151" s="41"/>
      <c r="E151" s="41"/>
      <c r="F151" s="41"/>
      <c r="G151" s="41"/>
      <c r="H151" s="41"/>
      <c r="I151" s="20"/>
      <c r="J151" s="64">
        <f t="shared" si="1185"/>
        <v>9.7310071920289865</v>
      </c>
      <c r="K151" s="40"/>
      <c r="L151" s="41"/>
      <c r="M151" s="64">
        <f t="shared" ref="M151:V151" si="1251">IF(COUNT(M121:M125)&lt;3,"",AVERAGE(M121:M125))</f>
        <v>27.376096452898555</v>
      </c>
      <c r="N151" s="64">
        <f t="shared" si="1251"/>
        <v>17.376096452898555</v>
      </c>
      <c r="O151" s="64">
        <f t="shared" si="1251"/>
        <v>10.198934811594203</v>
      </c>
      <c r="P151" s="64">
        <f t="shared" si="1251"/>
        <v>1.8247906376811596</v>
      </c>
      <c r="Q151" s="64">
        <f t="shared" si="1251"/>
        <v>2.8865684420289854</v>
      </c>
      <c r="R151" s="64">
        <f t="shared" si="1251"/>
        <v>1.2969804347826086</v>
      </c>
      <c r="S151" s="64">
        <f t="shared" si="1251"/>
        <v>0.19674753623188407</v>
      </c>
      <c r="T151" s="64">
        <f t="shared" si="1251"/>
        <v>0.79476382246376809</v>
      </c>
      <c r="U151" s="64">
        <f t="shared" si="1251"/>
        <v>0.17731043840579711</v>
      </c>
      <c r="V151" s="65">
        <f t="shared" si="1251"/>
        <v>10</v>
      </c>
      <c r="W151" s="20"/>
      <c r="X151" s="64">
        <f t="shared" si="1187"/>
        <v>25.199826433333332</v>
      </c>
      <c r="Y151" s="40"/>
      <c r="Z151" s="41"/>
      <c r="AA151" s="64">
        <f t="shared" ref="AA151:AJ151" si="1252">IF(COUNT(AA121:AA125)&lt;3,"",AVERAGE(AA121:AA125))</f>
        <v>138.33974732666667</v>
      </c>
      <c r="AB151" s="64">
        <f t="shared" si="1252"/>
        <v>128.33974732666667</v>
      </c>
      <c r="AC151" s="64">
        <f t="shared" si="1252"/>
        <v>112.34409254666666</v>
      </c>
      <c r="AD151" s="64">
        <f t="shared" si="1252"/>
        <v>2.1202190066666668</v>
      </c>
      <c r="AE151" s="64">
        <f t="shared" si="1252"/>
        <v>8.618318423333335</v>
      </c>
      <c r="AF151" s="64">
        <f t="shared" si="1252"/>
        <v>2.9170550000000004</v>
      </c>
      <c r="AG151" s="64">
        <f t="shared" si="1252"/>
        <v>0.72011475999999996</v>
      </c>
      <c r="AH151" s="64">
        <f t="shared" si="1252"/>
        <v>1.5568962500000001</v>
      </c>
      <c r="AI151" s="64">
        <f t="shared" si="1252"/>
        <v>6.3050850000000006E-2</v>
      </c>
      <c r="AJ151" s="65">
        <f t="shared" si="1252"/>
        <v>10</v>
      </c>
      <c r="AK151" s="66">
        <f t="shared" si="1193"/>
        <v>9.7310071920289865</v>
      </c>
      <c r="AL151" s="67">
        <f t="shared" si="1194"/>
        <v>1</v>
      </c>
      <c r="AM151" s="67">
        <f t="shared" si="1195"/>
        <v>0.37254890700512377</v>
      </c>
      <c r="AN151" s="67">
        <f t="shared" si="1196"/>
        <v>6.6656348936407719E-2</v>
      </c>
      <c r="AO151" s="67">
        <f t="shared" si="1197"/>
        <v>0.10544119929572203</v>
      </c>
      <c r="AP151" s="67">
        <f t="shared" si="1198"/>
        <v>4.7376383152875894E-2</v>
      </c>
      <c r="AQ151" s="67">
        <f t="shared" si="1199"/>
        <v>7.1868367563065272E-3</v>
      </c>
      <c r="AR151" s="67">
        <f t="shared" si="1200"/>
        <v>2.9031305607473461E-2</v>
      </c>
      <c r="AS151" s="67">
        <f t="shared" si="1201"/>
        <v>6.4768342232745038E-3</v>
      </c>
      <c r="AT151" s="68">
        <f t="shared" si="1202"/>
        <v>0.3652821729790921</v>
      </c>
      <c r="AU151" s="66">
        <f t="shared" si="1203"/>
        <v>25.199826433333332</v>
      </c>
      <c r="AV151" s="67">
        <f t="shared" si="1204"/>
        <v>1</v>
      </c>
      <c r="AW151" s="67">
        <f t="shared" si="1205"/>
        <v>0.81208831675385729</v>
      </c>
      <c r="AX151" s="67">
        <f t="shared" si="1206"/>
        <v>1.5326173768845455E-2</v>
      </c>
      <c r="AY151" s="67">
        <f t="shared" si="1207"/>
        <v>6.2298208503898646E-2</v>
      </c>
      <c r="AZ151" s="67">
        <f t="shared" si="1208"/>
        <v>2.1086166892526213E-2</v>
      </c>
      <c r="BA151" s="67">
        <f t="shared" si="1209"/>
        <v>5.2054075124162748E-3</v>
      </c>
      <c r="BB151" s="67">
        <f t="shared" si="1210"/>
        <v>1.1254149874393254E-2</v>
      </c>
      <c r="BC151" s="67">
        <f t="shared" si="1211"/>
        <v>4.5576814486378774E-4</v>
      </c>
      <c r="BD151" s="68">
        <f t="shared" si="1212"/>
        <v>7.2285805007194615E-2</v>
      </c>
      <c r="BE151" s="66">
        <f t="shared" si="1213"/>
        <v>9.7310071920289865</v>
      </c>
      <c r="BF151" s="69">
        <f t="shared" si="1214"/>
        <v>9.7310071920289865</v>
      </c>
      <c r="BG151" s="69">
        <f t="shared" si="1215"/>
        <v>3.6252760934493975</v>
      </c>
      <c r="BH151" s="69">
        <f t="shared" si="1216"/>
        <v>0.64863341089457716</v>
      </c>
      <c r="BI151" s="69">
        <f t="shared" si="1217"/>
        <v>1.0260490686828327</v>
      </c>
      <c r="BJ151" s="69">
        <f t="shared" si="1218"/>
        <v>0.4610199251929562</v>
      </c>
      <c r="BK151" s="69">
        <f t="shared" si="1219"/>
        <v>6.9935160163557095E-2</v>
      </c>
      <c r="BL151" s="69">
        <f t="shared" si="1220"/>
        <v>0.28250384366031567</v>
      </c>
      <c r="BM151" s="69">
        <f t="shared" si="1221"/>
        <v>6.3026120408263664E-2</v>
      </c>
      <c r="BN151" s="70">
        <f t="shared" si="1222"/>
        <v>3.5545634523795213</v>
      </c>
      <c r="BO151" s="66">
        <f t="shared" si="1223"/>
        <v>25.199826433333332</v>
      </c>
      <c r="BP151" s="69">
        <f t="shared" si="1224"/>
        <v>25.199826433333332</v>
      </c>
      <c r="BQ151" s="69">
        <f t="shared" si="1225"/>
        <v>20.464484630735026</v>
      </c>
      <c r="BR151" s="69">
        <f t="shared" si="1226"/>
        <v>0.38621691886201159</v>
      </c>
      <c r="BS151" s="69">
        <f t="shared" si="1227"/>
        <v>1.5699040414058565</v>
      </c>
      <c r="BT151" s="69">
        <f t="shared" si="1228"/>
        <v>0.53136774583596025</v>
      </c>
      <c r="BU151" s="69">
        <f t="shared" si="1229"/>
        <v>0.13117536582765954</v>
      </c>
      <c r="BV151" s="69">
        <f t="shared" si="1230"/>
        <v>0.28360262348943011</v>
      </c>
      <c r="BW151" s="69">
        <f t="shared" si="1231"/>
        <v>1.1485278144409774E-2</v>
      </c>
      <c r="BX151" s="70">
        <f t="shared" si="1232"/>
        <v>1.8215897397750818</v>
      </c>
      <c r="BY151" s="71">
        <f t="shared" ref="BY151:EJ151" si="1253">IF(COUNT(BY121:BY125)&lt;3,"",AVERAGE(BY121:BY125))</f>
        <v>3.9553159420289852</v>
      </c>
      <c r="BZ151" s="71">
        <f t="shared" si="1253"/>
        <v>2.6409622760210807</v>
      </c>
      <c r="CA151" s="71">
        <f t="shared" si="1253"/>
        <v>4.0379647592226604</v>
      </c>
      <c r="CB151" s="71">
        <f t="shared" si="1253"/>
        <v>2.815316731884058</v>
      </c>
      <c r="CC151" s="71">
        <f t="shared" si="1253"/>
        <v>1.2791254492753623</v>
      </c>
      <c r="CD151" s="71">
        <f t="shared" si="1253"/>
        <v>0.2198357862318841</v>
      </c>
      <c r="CE151" s="71">
        <f t="shared" si="1253"/>
        <v>0.96161706521739132</v>
      </c>
      <c r="CF151" s="71">
        <f t="shared" si="1253"/>
        <v>0.12969804347826092</v>
      </c>
      <c r="CG151" s="71">
        <f t="shared" si="1253"/>
        <v>0.19674753623188407</v>
      </c>
      <c r="CH151" s="71">
        <f t="shared" si="1253"/>
        <v>1.3246063152173915</v>
      </c>
      <c r="CI151" s="71">
        <f t="shared" si="1253"/>
        <v>2.8292945652173912E-2</v>
      </c>
      <c r="CJ151" s="71">
        <f t="shared" si="1253"/>
        <v>1.3843423913043478E-2</v>
      </c>
      <c r="CK151" s="71">
        <f t="shared" si="1253"/>
        <v>4.7873188405797095E-5</v>
      </c>
      <c r="CL151" s="71">
        <f t="shared" si="1253"/>
        <v>1.1235905797101452E-3</v>
      </c>
      <c r="CM151" s="71">
        <f t="shared" si="1253"/>
        <v>1.5777192028985504E-2</v>
      </c>
      <c r="CN151" s="71">
        <f t="shared" si="1253"/>
        <v>0.26109880434782606</v>
      </c>
      <c r="CO151" s="71">
        <f t="shared" si="1253"/>
        <v>5.8438079710144933E-2</v>
      </c>
      <c r="CP151" s="71">
        <f t="shared" si="1253"/>
        <v>4.6815217391304358E-4</v>
      </c>
      <c r="CQ151" s="71">
        <f t="shared" si="1253"/>
        <v>8.2344202898550732E-4</v>
      </c>
      <c r="CR151" s="71">
        <f t="shared" si="1253"/>
        <v>0.11270293478260869</v>
      </c>
      <c r="CS151" s="71">
        <f t="shared" si="1253"/>
        <v>0.1415168115942029</v>
      </c>
      <c r="CT151" s="71">
        <f t="shared" si="1253"/>
        <v>0.11081778985507247</v>
      </c>
      <c r="CU151" s="71">
        <f t="shared" si="1253"/>
        <v>0.18925014492753625</v>
      </c>
      <c r="CV151" s="71">
        <f t="shared" si="1253"/>
        <v>0.55511112318840583</v>
      </c>
      <c r="CW151" s="71">
        <f t="shared" si="1253"/>
        <v>1.9737427536231884E-2</v>
      </c>
      <c r="CX151" s="71">
        <f t="shared" si="1253"/>
        <v>6.1275362318840578E-5</v>
      </c>
      <c r="CY151" s="71">
        <f t="shared" si="1253"/>
        <v>5.8039855072463774E-5</v>
      </c>
      <c r="CZ151" s="71">
        <f t="shared" si="1253"/>
        <v>3.2694927536231882E-4</v>
      </c>
      <c r="DA151" s="71">
        <f t="shared" si="1253"/>
        <v>1.0787934782608696E-2</v>
      </c>
      <c r="DB151" s="71">
        <f t="shared" si="1253"/>
        <v>1.0013623188405796E-3</v>
      </c>
      <c r="DC151" s="71">
        <f t="shared" si="1253"/>
        <v>2.9924166666666667E-3</v>
      </c>
      <c r="DD151" s="71">
        <f t="shared" si="1253"/>
        <v>4.6645289855072462E-4</v>
      </c>
      <c r="DE151" s="71">
        <f t="shared" si="1253"/>
        <v>5.9731884057971022E-5</v>
      </c>
      <c r="DF151" s="71">
        <f t="shared" si="1253"/>
        <v>0.17072778985507248</v>
      </c>
      <c r="DG151" s="71">
        <f t="shared" si="1253"/>
        <v>4.1726086956521743E-3</v>
      </c>
      <c r="DH151" s="71">
        <f t="shared" si="1253"/>
        <v>0</v>
      </c>
      <c r="DI151" s="71">
        <f t="shared" si="1253"/>
        <v>1.7885742753623184E-2</v>
      </c>
      <c r="DJ151" s="71">
        <f t="shared" si="1253"/>
        <v>8.0615942028985525E-5</v>
      </c>
      <c r="DK151" s="71">
        <f t="shared" si="1253"/>
        <v>4.3093478260869574E-4</v>
      </c>
      <c r="DL151" s="71">
        <f t="shared" si="1253"/>
        <v>4.4564166666666669E-2</v>
      </c>
      <c r="DM151" s="71">
        <f t="shared" si="1253"/>
        <v>2.7336271739130436E-2</v>
      </c>
      <c r="DN151" s="71">
        <f t="shared" si="1253"/>
        <v>1.7135144927536234E-4</v>
      </c>
      <c r="DO151" s="71">
        <f t="shared" si="1253"/>
        <v>0.83892442028985492</v>
      </c>
      <c r="DP151" s="71">
        <f t="shared" si="1253"/>
        <v>0.31135364130434789</v>
      </c>
      <c r="DQ151" s="71">
        <f t="shared" si="1253"/>
        <v>9.4540942028985503E-4</v>
      </c>
      <c r="DR151" s="71">
        <f t="shared" si="1253"/>
        <v>1.4637318840579714E-4</v>
      </c>
      <c r="DS151" s="71">
        <f t="shared" si="1253"/>
        <v>2.2015144927536234E-3</v>
      </c>
      <c r="DT151" s="71">
        <f t="shared" si="1253"/>
        <v>6.8177536231884059E-5</v>
      </c>
      <c r="DU151" s="72">
        <f t="shared" si="1253"/>
        <v>153.5337816594203</v>
      </c>
      <c r="DV151" s="73">
        <f t="shared" si="1253"/>
        <v>16.266959927536231</v>
      </c>
      <c r="DW151" s="71">
        <f t="shared" si="1253"/>
        <v>13.824559666666667</v>
      </c>
      <c r="DX151" s="71">
        <f t="shared" si="1253"/>
        <v>15.461925691159422</v>
      </c>
      <c r="DY151" s="71">
        <f t="shared" si="1253"/>
        <v>13.733302519999999</v>
      </c>
      <c r="DZ151" s="71">
        <f t="shared" si="1253"/>
        <v>9.8781552999999995</v>
      </c>
      <c r="EA151" s="71">
        <f t="shared" si="1253"/>
        <v>0.23227647333333329</v>
      </c>
      <c r="EB151" s="71">
        <f t="shared" si="1253"/>
        <v>2.6017452599999999</v>
      </c>
      <c r="EC151" s="71">
        <f t="shared" si="1253"/>
        <v>0.29170550000000001</v>
      </c>
      <c r="ED151" s="71">
        <f t="shared" si="1253"/>
        <v>0.72011475999999996</v>
      </c>
      <c r="EE151" s="71">
        <f t="shared" si="1253"/>
        <v>2.5948270833333331</v>
      </c>
      <c r="EF151" s="71">
        <f t="shared" si="1253"/>
        <v>9.304483333333332E-3</v>
      </c>
      <c r="EG151" s="71">
        <f t="shared" si="1253"/>
        <v>3.8619913333333325E-2</v>
      </c>
      <c r="EH151" s="71">
        <f t="shared" si="1253"/>
        <v>2.1293333333333332E-4</v>
      </c>
      <c r="EI151" s="71">
        <f t="shared" si="1253"/>
        <v>1.7645399999999998E-3</v>
      </c>
      <c r="EJ151" s="71">
        <f t="shared" si="1253"/>
        <v>3.1736326666666669E-2</v>
      </c>
      <c r="EK151" s="71">
        <f t="shared" ref="EK151:FR151" si="1254">IF(COUNT(EK121:EK125)&lt;3,"",AVERAGE(EK121:EK125))</f>
        <v>0.77462999999999993</v>
      </c>
      <c r="EL151" s="71">
        <f t="shared" si="1254"/>
        <v>0.10678890000000001</v>
      </c>
      <c r="EM151" s="71">
        <f t="shared" si="1254"/>
        <v>1.0495666666666666E-3</v>
      </c>
      <c r="EN151" s="71">
        <f t="shared" si="1254"/>
        <v>5.6893100000000009E-2</v>
      </c>
      <c r="EO151" s="71">
        <f t="shared" si="1254"/>
        <v>0.4313432333333333</v>
      </c>
      <c r="EP151" s="71">
        <f t="shared" si="1254"/>
        <v>0.18469760000000002</v>
      </c>
      <c r="EQ151" s="71">
        <f t="shared" si="1254"/>
        <v>0.2393787</v>
      </c>
      <c r="ER151" s="71">
        <f t="shared" si="1254"/>
        <v>0.58385133333333339</v>
      </c>
      <c r="ES151" s="71">
        <f t="shared" si="1254"/>
        <v>1.4961639666666664</v>
      </c>
      <c r="ET151" s="71">
        <f t="shared" si="1254"/>
        <v>1.1696999999999999E-3</v>
      </c>
      <c r="EU151" s="71">
        <f t="shared" si="1254"/>
        <v>0</v>
      </c>
      <c r="EV151" s="71">
        <f t="shared" si="1254"/>
        <v>1.3514000000000001E-4</v>
      </c>
      <c r="EW151" s="71">
        <f t="shared" si="1254"/>
        <v>7.1453999999999984E-4</v>
      </c>
      <c r="EX151" s="71">
        <f t="shared" si="1254"/>
        <v>3.3706483333333329E-2</v>
      </c>
      <c r="EY151" s="71">
        <f t="shared" si="1254"/>
        <v>1.6598600000000002E-3</v>
      </c>
      <c r="EZ151" s="71">
        <f t="shared" si="1254"/>
        <v>7.3287266666666687E-3</v>
      </c>
      <c r="FA151" s="71">
        <f t="shared" si="1254"/>
        <v>1.3154433333333333E-3</v>
      </c>
      <c r="FB151" s="71">
        <f t="shared" si="1254"/>
        <v>1.3569333333333331E-4</v>
      </c>
      <c r="FC151" s="71">
        <f t="shared" si="1254"/>
        <v>0.18034306666666666</v>
      </c>
      <c r="FD151" s="71">
        <f t="shared" si="1254"/>
        <v>1.7180633333333334E-2</v>
      </c>
      <c r="FE151" s="71">
        <f t="shared" si="1254"/>
        <v>0</v>
      </c>
      <c r="FF151" s="71">
        <f t="shared" si="1254"/>
        <v>3.4763379999999997E-2</v>
      </c>
      <c r="FG151" s="71">
        <f t="shared" si="1254"/>
        <v>1.1673666666666667E-4</v>
      </c>
      <c r="FH151" s="71">
        <f t="shared" si="1254"/>
        <v>1.3151566666666666E-3</v>
      </c>
      <c r="FI151" s="71">
        <f t="shared" si="1254"/>
        <v>0.19879170333333335</v>
      </c>
      <c r="FJ151" s="71">
        <f t="shared" si="1254"/>
        <v>5.0684379999999994E-2</v>
      </c>
      <c r="FK151" s="71">
        <f t="shared" si="1254"/>
        <v>3.4897666666666672E-4</v>
      </c>
      <c r="FL151" s="71">
        <f t="shared" si="1254"/>
        <v>6.5854372000000012</v>
      </c>
      <c r="FM151" s="71">
        <f t="shared" si="1254"/>
        <v>2.3979294833333333</v>
      </c>
      <c r="FN151" s="71">
        <f t="shared" si="1254"/>
        <v>3.0457233333333338E-3</v>
      </c>
      <c r="FO151" s="71">
        <f t="shared" si="1254"/>
        <v>2.0370000000000002E-4</v>
      </c>
      <c r="FP151" s="71">
        <f t="shared" si="1254"/>
        <v>5.5073533333333327E-3</v>
      </c>
      <c r="FQ151" s="71">
        <f t="shared" si="1254"/>
        <v>4.9906666666666668E-5</v>
      </c>
      <c r="FR151" s="72">
        <f t="shared" si="1254"/>
        <v>34.36983270333333</v>
      </c>
    </row>
    <row r="152" spans="1:174" x14ac:dyDescent="0.2">
      <c r="A152" s="62" t="str">
        <f t="shared" si="1184"/>
        <v>DOSO1</v>
      </c>
      <c r="B152" s="63" t="s">
        <v>71</v>
      </c>
      <c r="C152" s="20"/>
      <c r="D152" s="41"/>
      <c r="E152" s="41"/>
      <c r="F152" s="41"/>
      <c r="G152" s="41"/>
      <c r="H152" s="41"/>
      <c r="I152" s="20"/>
      <c r="J152" s="64">
        <f t="shared" si="1185"/>
        <v>9.3667232789855071</v>
      </c>
      <c r="K152" s="40"/>
      <c r="L152" s="41"/>
      <c r="M152" s="64">
        <f t="shared" ref="M152:V152" si="1255">IF(COUNT(M122:M126)&lt;3,"",AVERAGE(M122:M126))</f>
        <v>26.43144314855072</v>
      </c>
      <c r="N152" s="64">
        <f t="shared" si="1255"/>
        <v>16.431443148550727</v>
      </c>
      <c r="O152" s="64">
        <f t="shared" si="1255"/>
        <v>9.3496858550724635</v>
      </c>
      <c r="P152" s="64">
        <f t="shared" si="1255"/>
        <v>1.8206036811594206</v>
      </c>
      <c r="Q152" s="64">
        <f t="shared" si="1255"/>
        <v>2.8734907028985508</v>
      </c>
      <c r="R152" s="64">
        <f t="shared" si="1255"/>
        <v>1.1931543478260869</v>
      </c>
      <c r="S152" s="64">
        <f t="shared" si="1255"/>
        <v>0.18341771014492753</v>
      </c>
      <c r="T152" s="64">
        <f t="shared" si="1255"/>
        <v>0.8001653876811593</v>
      </c>
      <c r="U152" s="64">
        <f t="shared" si="1255"/>
        <v>0.21092565579710146</v>
      </c>
      <c r="V152" s="65">
        <f t="shared" si="1255"/>
        <v>10</v>
      </c>
      <c r="W152" s="20"/>
      <c r="X152" s="64">
        <f t="shared" si="1187"/>
        <v>24.1678876</v>
      </c>
      <c r="Y152" s="40"/>
      <c r="Z152" s="41"/>
      <c r="AA152" s="64">
        <f t="shared" ref="AA152:AJ152" si="1256">IF(COUNT(AA122:AA126)&lt;3,"",AVERAGE(AA122:AA126))</f>
        <v>122.39303815999999</v>
      </c>
      <c r="AB152" s="64">
        <f t="shared" si="1256"/>
        <v>112.39303816000002</v>
      </c>
      <c r="AC152" s="64">
        <f t="shared" si="1256"/>
        <v>96.33133638000001</v>
      </c>
      <c r="AD152" s="64">
        <f t="shared" si="1256"/>
        <v>2.3895917566666669</v>
      </c>
      <c r="AE152" s="64">
        <f t="shared" si="1256"/>
        <v>8.5023275900000002</v>
      </c>
      <c r="AF152" s="64">
        <f t="shared" si="1256"/>
        <v>2.7336300000000002</v>
      </c>
      <c r="AG152" s="64">
        <f t="shared" si="1256"/>
        <v>0.66421317666666668</v>
      </c>
      <c r="AH152" s="64">
        <f t="shared" si="1256"/>
        <v>1.6889445833333336</v>
      </c>
      <c r="AI152" s="64">
        <f t="shared" si="1256"/>
        <v>8.2993933333333339E-2</v>
      </c>
      <c r="AJ152" s="65">
        <f t="shared" si="1256"/>
        <v>10</v>
      </c>
      <c r="AK152" s="66">
        <f t="shared" si="1193"/>
        <v>9.3667232789855071</v>
      </c>
      <c r="AL152" s="67">
        <f t="shared" si="1194"/>
        <v>1</v>
      </c>
      <c r="AM152" s="67">
        <f t="shared" si="1195"/>
        <v>0.35373346065612471</v>
      </c>
      <c r="AN152" s="67">
        <f t="shared" si="1196"/>
        <v>6.888022235211351E-2</v>
      </c>
      <c r="AO152" s="67">
        <f t="shared" si="1197"/>
        <v>0.10871486232321405</v>
      </c>
      <c r="AP152" s="67">
        <f t="shared" si="1198"/>
        <v>4.5141475670484134E-2</v>
      </c>
      <c r="AQ152" s="67">
        <f t="shared" si="1199"/>
        <v>6.9393755427608807E-3</v>
      </c>
      <c r="AR152" s="67">
        <f t="shared" si="1200"/>
        <v>3.0273238702255033E-2</v>
      </c>
      <c r="AS152" s="67">
        <f t="shared" si="1201"/>
        <v>7.9801036444227171E-3</v>
      </c>
      <c r="AT152" s="68">
        <f t="shared" si="1202"/>
        <v>0.37833726837379733</v>
      </c>
      <c r="AU152" s="66">
        <f t="shared" si="1203"/>
        <v>24.1678876</v>
      </c>
      <c r="AV152" s="67">
        <f t="shared" si="1204"/>
        <v>1</v>
      </c>
      <c r="AW152" s="67">
        <f t="shared" si="1205"/>
        <v>0.78706548859478054</v>
      </c>
      <c r="AX152" s="67">
        <f t="shared" si="1206"/>
        <v>1.9523918946622112E-2</v>
      </c>
      <c r="AY152" s="67">
        <f t="shared" si="1207"/>
        <v>6.9467411854628652E-2</v>
      </c>
      <c r="AZ152" s="67">
        <f t="shared" si="1208"/>
        <v>2.2334848787938615E-2</v>
      </c>
      <c r="BA152" s="67">
        <f t="shared" si="1209"/>
        <v>5.4268869100084337E-3</v>
      </c>
      <c r="BB152" s="67">
        <f t="shared" si="1210"/>
        <v>1.3799351733759868E-2</v>
      </c>
      <c r="BC152" s="67">
        <f t="shared" si="1211"/>
        <v>6.7809357934916505E-4</v>
      </c>
      <c r="BD152" s="68">
        <f t="shared" si="1212"/>
        <v>8.1703993546817275E-2</v>
      </c>
      <c r="BE152" s="66">
        <f t="shared" si="1213"/>
        <v>9.3667232789855071</v>
      </c>
      <c r="BF152" s="69">
        <f t="shared" si="1214"/>
        <v>9.3667232789855071</v>
      </c>
      <c r="BG152" s="69">
        <f t="shared" si="1215"/>
        <v>3.3133234404838272</v>
      </c>
      <c r="BH152" s="69">
        <f t="shared" si="1216"/>
        <v>0.64518198216723943</v>
      </c>
      <c r="BI152" s="69">
        <f t="shared" si="1217"/>
        <v>1.0183020316945535</v>
      </c>
      <c r="BJ152" s="69">
        <f t="shared" si="1218"/>
        <v>0.42282771101048161</v>
      </c>
      <c r="BK152" s="69">
        <f t="shared" si="1219"/>
        <v>6.4999210438001026E-2</v>
      </c>
      <c r="BL152" s="69">
        <f t="shared" si="1220"/>
        <v>0.28356104968269724</v>
      </c>
      <c r="BM152" s="69">
        <f t="shared" si="1221"/>
        <v>7.4747422574931346E-2</v>
      </c>
      <c r="BN152" s="70">
        <f t="shared" si="1222"/>
        <v>3.5437804989846349</v>
      </c>
      <c r="BO152" s="66">
        <f t="shared" si="1223"/>
        <v>24.1678876</v>
      </c>
      <c r="BP152" s="69">
        <f t="shared" si="1224"/>
        <v>24.1678876</v>
      </c>
      <c r="BQ152" s="69">
        <f t="shared" si="1225"/>
        <v>19.02171026219774</v>
      </c>
      <c r="BR152" s="69">
        <f t="shared" si="1226"/>
        <v>0.47185187861347361</v>
      </c>
      <c r="BS152" s="69">
        <f t="shared" si="1227"/>
        <v>1.6788806015655728</v>
      </c>
      <c r="BT152" s="69">
        <f t="shared" si="1228"/>
        <v>0.53978611506989671</v>
      </c>
      <c r="BU152" s="69">
        <f t="shared" si="1229"/>
        <v>0.13115639285899514</v>
      </c>
      <c r="BV152" s="69">
        <f t="shared" si="1230"/>
        <v>0.33350118165437365</v>
      </c>
      <c r="BW152" s="69">
        <f t="shared" si="1231"/>
        <v>1.6388089407992301E-2</v>
      </c>
      <c r="BX152" s="70">
        <f t="shared" si="1232"/>
        <v>1.9746129325106052</v>
      </c>
      <c r="BY152" s="71">
        <f t="shared" ref="BY152:EJ152" si="1257">IF(COUNT(BY122:BY126)&lt;3,"",AVERAGE(BY122:BY126))</f>
        <v>3.8839133333333331</v>
      </c>
      <c r="BZ152" s="71">
        <f t="shared" si="1257"/>
        <v>2.5686840151515158</v>
      </c>
      <c r="CA152" s="71">
        <f t="shared" si="1257"/>
        <v>3.9333032216732535</v>
      </c>
      <c r="CB152" s="71">
        <f t="shared" si="1257"/>
        <v>2.6938263840579713</v>
      </c>
      <c r="CC152" s="71">
        <f t="shared" si="1257"/>
        <v>1.1787697971014492</v>
      </c>
      <c r="CD152" s="71">
        <f t="shared" si="1257"/>
        <v>0.22069274275362322</v>
      </c>
      <c r="CE152" s="71">
        <f t="shared" si="1257"/>
        <v>0.95717967391304337</v>
      </c>
      <c r="CF152" s="71">
        <f t="shared" si="1257"/>
        <v>0.11931543478260871</v>
      </c>
      <c r="CG152" s="71">
        <f t="shared" si="1257"/>
        <v>0.18341771014492753</v>
      </c>
      <c r="CH152" s="71">
        <f t="shared" si="1257"/>
        <v>1.3336089239130438</v>
      </c>
      <c r="CI152" s="71">
        <f t="shared" si="1257"/>
        <v>3.4450858695652176E-2</v>
      </c>
      <c r="CJ152" s="71">
        <f t="shared" si="1257"/>
        <v>1.3220989130434785E-2</v>
      </c>
      <c r="CK152" s="71">
        <f t="shared" si="1257"/>
        <v>5.3612318840579712E-5</v>
      </c>
      <c r="CL152" s="71">
        <f t="shared" si="1257"/>
        <v>1.0495036231884059E-3</v>
      </c>
      <c r="CM152" s="71">
        <f t="shared" si="1257"/>
        <v>1.4991713768115941E-2</v>
      </c>
      <c r="CN152" s="71">
        <f t="shared" si="1257"/>
        <v>0.2430779347826087</v>
      </c>
      <c r="CO152" s="71">
        <f t="shared" si="1257"/>
        <v>5.5219818840579714E-2</v>
      </c>
      <c r="CP152" s="71">
        <f t="shared" si="1257"/>
        <v>4.8989130434782613E-4</v>
      </c>
      <c r="CQ152" s="71">
        <f t="shared" si="1257"/>
        <v>3.7126811594202899E-4</v>
      </c>
      <c r="CR152" s="71">
        <f t="shared" si="1257"/>
        <v>0.11047684782608695</v>
      </c>
      <c r="CS152" s="71">
        <f t="shared" si="1257"/>
        <v>0.14708550724637681</v>
      </c>
      <c r="CT152" s="71">
        <f t="shared" si="1257"/>
        <v>0.11368648550724639</v>
      </c>
      <c r="CU152" s="71">
        <f t="shared" si="1257"/>
        <v>0.17849971014492755</v>
      </c>
      <c r="CV152" s="71">
        <f t="shared" si="1257"/>
        <v>0.55011981884057981</v>
      </c>
      <c r="CW152" s="71">
        <f t="shared" si="1257"/>
        <v>2.3117427536231881E-2</v>
      </c>
      <c r="CX152" s="71">
        <f t="shared" si="1257"/>
        <v>3.1527536231884057E-4</v>
      </c>
      <c r="CY152" s="71">
        <f t="shared" si="1257"/>
        <v>6.1778985507246383E-5</v>
      </c>
      <c r="CZ152" s="71">
        <f t="shared" si="1257"/>
        <v>2.9181884057971022E-4</v>
      </c>
      <c r="DA152" s="71">
        <f t="shared" si="1257"/>
        <v>1.0327239130434783E-2</v>
      </c>
      <c r="DB152" s="71">
        <f t="shared" si="1257"/>
        <v>9.4310144927536226E-4</v>
      </c>
      <c r="DC152" s="71">
        <f t="shared" si="1257"/>
        <v>3.3510253623188408E-3</v>
      </c>
      <c r="DD152" s="71">
        <f t="shared" si="1257"/>
        <v>4.4219202898550735E-4</v>
      </c>
      <c r="DE152" s="71">
        <f t="shared" si="1257"/>
        <v>5.9471014492753637E-5</v>
      </c>
      <c r="DF152" s="71">
        <f t="shared" si="1257"/>
        <v>0.17139213768115943</v>
      </c>
      <c r="DG152" s="71">
        <f t="shared" si="1257"/>
        <v>3.62304347826087E-3</v>
      </c>
      <c r="DH152" s="71">
        <f t="shared" si="1257"/>
        <v>8.0173913043478259E-5</v>
      </c>
      <c r="DI152" s="71">
        <f t="shared" si="1257"/>
        <v>1.7044351449275363E-2</v>
      </c>
      <c r="DJ152" s="71">
        <f t="shared" si="1257"/>
        <v>8.009420289855074E-5</v>
      </c>
      <c r="DK152" s="71">
        <f t="shared" si="1257"/>
        <v>3.8058695652173918E-4</v>
      </c>
      <c r="DL152" s="71">
        <f t="shared" si="1257"/>
        <v>4.0862253623188398E-2</v>
      </c>
      <c r="DM152" s="71">
        <f t="shared" si="1257"/>
        <v>2.5998967391304351E-2</v>
      </c>
      <c r="DN152" s="71">
        <f t="shared" si="1257"/>
        <v>1.5761231884057971E-4</v>
      </c>
      <c r="DO152" s="71">
        <f t="shared" si="1257"/>
        <v>0.78087833333333334</v>
      </c>
      <c r="DP152" s="71">
        <f t="shared" si="1257"/>
        <v>0.28702503260869566</v>
      </c>
      <c r="DQ152" s="71">
        <f t="shared" si="1257"/>
        <v>8.8001811594202897E-4</v>
      </c>
      <c r="DR152" s="71">
        <f t="shared" si="1257"/>
        <v>1.2576449275362319E-4</v>
      </c>
      <c r="DS152" s="71">
        <f t="shared" si="1257"/>
        <v>2.0530797101449274E-3</v>
      </c>
      <c r="DT152" s="71">
        <f t="shared" si="1257"/>
        <v>2.4525362318840562E-5</v>
      </c>
      <c r="DU152" s="72">
        <f t="shared" si="1257"/>
        <v>159.35323261594203</v>
      </c>
      <c r="DV152" s="73">
        <f t="shared" si="1257"/>
        <v>15.817847499999999</v>
      </c>
      <c r="DW152" s="71">
        <f t="shared" si="1257"/>
        <v>13.064308688405797</v>
      </c>
      <c r="DX152" s="71">
        <f t="shared" si="1257"/>
        <v>14.968077430289856</v>
      </c>
      <c r="DY152" s="71">
        <f t="shared" si="1257"/>
        <v>12.544757353333333</v>
      </c>
      <c r="DZ152" s="71">
        <f t="shared" si="1257"/>
        <v>8.7552271333333334</v>
      </c>
      <c r="EA152" s="71">
        <f t="shared" si="1257"/>
        <v>0.26692389</v>
      </c>
      <c r="EB152" s="71">
        <f t="shared" si="1257"/>
        <v>2.5726137600000003</v>
      </c>
      <c r="EC152" s="71">
        <f t="shared" si="1257"/>
        <v>0.27336300000000002</v>
      </c>
      <c r="ED152" s="71">
        <f t="shared" si="1257"/>
        <v>0.66421317666666668</v>
      </c>
      <c r="EE152" s="71">
        <f t="shared" si="1257"/>
        <v>2.814907666666667</v>
      </c>
      <c r="EF152" s="71">
        <f t="shared" si="1257"/>
        <v>1.2415816666666666E-2</v>
      </c>
      <c r="EG152" s="71">
        <f t="shared" si="1257"/>
        <v>3.8866949565217385E-2</v>
      </c>
      <c r="EH152" s="71">
        <f t="shared" si="1257"/>
        <v>2.2903840579710142E-4</v>
      </c>
      <c r="EI152" s="71">
        <f t="shared" si="1257"/>
        <v>1.8182863768115942E-3</v>
      </c>
      <c r="EJ152" s="71">
        <f t="shared" si="1257"/>
        <v>3.2263493333333337E-2</v>
      </c>
      <c r="EK152" s="71">
        <f t="shared" ref="EK152:FR152" si="1258">IF(COUNT(EK122:EK126)&lt;3,"",AVERAGE(EK122:EK126))</f>
        <v>0.73346500000000003</v>
      </c>
      <c r="EL152" s="71">
        <f t="shared" si="1258"/>
        <v>0.1019414</v>
      </c>
      <c r="EM152" s="71">
        <f t="shared" si="1258"/>
        <v>8.9623333333333324E-4</v>
      </c>
      <c r="EN152" s="71">
        <f t="shared" si="1258"/>
        <v>4.3999766666666669E-2</v>
      </c>
      <c r="EO152" s="71">
        <f t="shared" si="1258"/>
        <v>0.42425739999999995</v>
      </c>
      <c r="EP152" s="71">
        <f t="shared" si="1258"/>
        <v>0.19428010000000001</v>
      </c>
      <c r="EQ152" s="71">
        <f t="shared" si="1258"/>
        <v>0.24807203333333336</v>
      </c>
      <c r="ER152" s="71">
        <f t="shared" si="1258"/>
        <v>0.55794799999999989</v>
      </c>
      <c r="ES152" s="71">
        <f t="shared" si="1258"/>
        <v>1.4685572999999998</v>
      </c>
      <c r="ET152" s="71">
        <f t="shared" si="1258"/>
        <v>2.0521999999999984E-3</v>
      </c>
      <c r="EU152" s="71">
        <f t="shared" si="1258"/>
        <v>1.2417391304347824E-4</v>
      </c>
      <c r="EV152" s="71">
        <f t="shared" si="1258"/>
        <v>1.4350231884057972E-4</v>
      </c>
      <c r="EW152" s="71">
        <f t="shared" si="1258"/>
        <v>6.9027550724637681E-4</v>
      </c>
      <c r="EX152" s="71">
        <f t="shared" si="1258"/>
        <v>3.3446939855072466E-2</v>
      </c>
      <c r="EY152" s="71">
        <f t="shared" si="1258"/>
        <v>1.6091643478260871E-3</v>
      </c>
      <c r="EZ152" s="71">
        <f t="shared" si="1258"/>
        <v>7.6128317391304353E-3</v>
      </c>
      <c r="FA152" s="71">
        <f t="shared" si="1258"/>
        <v>1.4334686956521739E-3</v>
      </c>
      <c r="FB152" s="71">
        <f t="shared" si="1258"/>
        <v>1.3976217391304348E-4</v>
      </c>
      <c r="FC152" s="71">
        <f t="shared" si="1258"/>
        <v>0.20720139999999998</v>
      </c>
      <c r="FD152" s="71">
        <f t="shared" si="1258"/>
        <v>1.5435633333333334E-2</v>
      </c>
      <c r="FE152" s="71">
        <f t="shared" si="1258"/>
        <v>9.4773913043478251E-4</v>
      </c>
      <c r="FF152" s="71">
        <f t="shared" si="1258"/>
        <v>3.4655861884057969E-2</v>
      </c>
      <c r="FG152" s="71">
        <f t="shared" si="1258"/>
        <v>1.0408086956521738E-4</v>
      </c>
      <c r="FH152" s="71">
        <f t="shared" si="1258"/>
        <v>1.2370986956521742E-3</v>
      </c>
      <c r="FI152" s="71">
        <f t="shared" si="1258"/>
        <v>0.17669665985507246</v>
      </c>
      <c r="FJ152" s="71">
        <f t="shared" si="1258"/>
        <v>4.0461140869565218E-2</v>
      </c>
      <c r="FK152" s="71">
        <f t="shared" si="1258"/>
        <v>3.8063246376811598E-4</v>
      </c>
      <c r="FL152" s="71">
        <f t="shared" si="1258"/>
        <v>5.9991922000000013</v>
      </c>
      <c r="FM152" s="71">
        <f t="shared" si="1258"/>
        <v>2.1312348637681162</v>
      </c>
      <c r="FN152" s="71">
        <f t="shared" si="1258"/>
        <v>2.9366110144927538E-3</v>
      </c>
      <c r="FO152" s="71">
        <f t="shared" si="1258"/>
        <v>2.4330507246376809E-4</v>
      </c>
      <c r="FP152" s="71">
        <f t="shared" si="1258"/>
        <v>5.3220815942028989E-3</v>
      </c>
      <c r="FQ152" s="71">
        <f t="shared" si="1258"/>
        <v>1.1136681159420291E-4</v>
      </c>
      <c r="FR152" s="72">
        <f t="shared" si="1258"/>
        <v>37.408167120000002</v>
      </c>
    </row>
    <row r="153" spans="1:174" x14ac:dyDescent="0.2">
      <c r="A153" s="62" t="str">
        <f t="shared" si="1184"/>
        <v>DOSO1</v>
      </c>
      <c r="B153" s="63" t="s">
        <v>72</v>
      </c>
      <c r="C153" s="20"/>
      <c r="D153" s="41"/>
      <c r="E153" s="41"/>
      <c r="F153" s="41"/>
      <c r="G153" s="41"/>
      <c r="H153" s="41"/>
      <c r="I153" s="20"/>
      <c r="J153" s="64">
        <f t="shared" si="1185"/>
        <v>9.2450040398550719</v>
      </c>
      <c r="K153" s="40"/>
      <c r="L153" s="41"/>
      <c r="M153" s="64">
        <f t="shared" ref="M153:V153" si="1259">IF(COUNT(M123:M127)&lt;3,"",AVERAGE(M123:M127))</f>
        <v>26.012315224637678</v>
      </c>
      <c r="N153" s="64">
        <f t="shared" si="1259"/>
        <v>16.012315224637682</v>
      </c>
      <c r="O153" s="64">
        <f t="shared" si="1259"/>
        <v>9.0358589166666654</v>
      </c>
      <c r="P153" s="64">
        <f t="shared" si="1259"/>
        <v>1.8533822898550725</v>
      </c>
      <c r="Q153" s="64">
        <f t="shared" si="1259"/>
        <v>2.7864642681159419</v>
      </c>
      <c r="R153" s="64">
        <f t="shared" si="1259"/>
        <v>1.1422717391304347</v>
      </c>
      <c r="S153" s="64">
        <f t="shared" si="1259"/>
        <v>0.18232194202898552</v>
      </c>
      <c r="T153" s="64">
        <f t="shared" si="1259"/>
        <v>0.82756596014492734</v>
      </c>
      <c r="U153" s="64">
        <f t="shared" si="1259"/>
        <v>0.18445037318840582</v>
      </c>
      <c r="V153" s="65">
        <f t="shared" si="1259"/>
        <v>10</v>
      </c>
      <c r="W153" s="20"/>
      <c r="X153" s="64">
        <f t="shared" si="1187"/>
        <v>22.71384732666667</v>
      </c>
      <c r="Y153" s="40"/>
      <c r="Z153" s="41"/>
      <c r="AA153" s="64">
        <f t="shared" ref="AA153:AJ153" si="1260">IF(COUNT(AA123:AA127)&lt;3,"",AVERAGE(AA123:AA127))</f>
        <v>102.49883028666666</v>
      </c>
      <c r="AB153" s="64">
        <f t="shared" si="1260"/>
        <v>92.498830286666674</v>
      </c>
      <c r="AC153" s="64">
        <f t="shared" si="1260"/>
        <v>77.551269266666665</v>
      </c>
      <c r="AD153" s="64">
        <f t="shared" si="1260"/>
        <v>2.4485853566666664</v>
      </c>
      <c r="AE153" s="64">
        <f t="shared" si="1260"/>
        <v>7.6297262000000003</v>
      </c>
      <c r="AF153" s="64">
        <f t="shared" si="1260"/>
        <v>2.4908799999999998</v>
      </c>
      <c r="AG153" s="64">
        <f t="shared" si="1260"/>
        <v>0.59602414333333331</v>
      </c>
      <c r="AH153" s="64">
        <f t="shared" si="1260"/>
        <v>1.6698490433333337</v>
      </c>
      <c r="AI153" s="64">
        <f t="shared" si="1260"/>
        <v>0.11249594666666669</v>
      </c>
      <c r="AJ153" s="65">
        <f t="shared" si="1260"/>
        <v>10</v>
      </c>
      <c r="AK153" s="66">
        <f t="shared" si="1193"/>
        <v>9.2450040398550719</v>
      </c>
      <c r="AL153" s="67">
        <f t="shared" si="1194"/>
        <v>1</v>
      </c>
      <c r="AM153" s="67">
        <f t="shared" si="1195"/>
        <v>0.34736849982920059</v>
      </c>
      <c r="AN153" s="67">
        <f t="shared" si="1196"/>
        <v>7.125018568511092E-2</v>
      </c>
      <c r="AO153" s="67">
        <f t="shared" si="1197"/>
        <v>0.10712096343799225</v>
      </c>
      <c r="AP153" s="67">
        <f t="shared" si="1198"/>
        <v>4.3912728615887561E-2</v>
      </c>
      <c r="AQ153" s="67">
        <f t="shared" si="1199"/>
        <v>7.0090624557824248E-3</v>
      </c>
      <c r="AR153" s="67">
        <f t="shared" si="1200"/>
        <v>3.1814390722172035E-2</v>
      </c>
      <c r="AS153" s="67">
        <f t="shared" si="1201"/>
        <v>7.0908864357334418E-3</v>
      </c>
      <c r="AT153" s="68">
        <f t="shared" si="1202"/>
        <v>0.38443329298610285</v>
      </c>
      <c r="AU153" s="66">
        <f t="shared" si="1203"/>
        <v>22.71384732666667</v>
      </c>
      <c r="AV153" s="67">
        <f t="shared" si="1204"/>
        <v>1</v>
      </c>
      <c r="AW153" s="67">
        <f t="shared" si="1205"/>
        <v>0.75660638321210927</v>
      </c>
      <c r="AX153" s="67">
        <f t="shared" si="1206"/>
        <v>2.388891024237557E-2</v>
      </c>
      <c r="AY153" s="67">
        <f t="shared" si="1207"/>
        <v>7.4437202635984592E-2</v>
      </c>
      <c r="AZ153" s="67">
        <f t="shared" si="1208"/>
        <v>2.4301545617970047E-2</v>
      </c>
      <c r="BA153" s="67">
        <f t="shared" si="1209"/>
        <v>5.8149360501615968E-3</v>
      </c>
      <c r="BB153" s="67">
        <f t="shared" si="1210"/>
        <v>1.6291396093625007E-2</v>
      </c>
      <c r="BC153" s="67">
        <f t="shared" si="1211"/>
        <v>1.0975339557733517E-3</v>
      </c>
      <c r="BD153" s="68">
        <f t="shared" si="1212"/>
        <v>9.7562088972451708E-2</v>
      </c>
      <c r="BE153" s="66">
        <f t="shared" si="1213"/>
        <v>9.2450040398550719</v>
      </c>
      <c r="BF153" s="69">
        <f t="shared" si="1214"/>
        <v>9.2450040398550719</v>
      </c>
      <c r="BG153" s="69">
        <f t="shared" si="1215"/>
        <v>3.2114231842393552</v>
      </c>
      <c r="BH153" s="69">
        <f t="shared" si="1216"/>
        <v>0.6587082544992745</v>
      </c>
      <c r="BI153" s="69">
        <f t="shared" si="1217"/>
        <v>0.99033373973740579</v>
      </c>
      <c r="BJ153" s="69">
        <f t="shared" si="1218"/>
        <v>0.4059733534549399</v>
      </c>
      <c r="BK153" s="69">
        <f t="shared" si="1219"/>
        <v>6.4798810719305031E-2</v>
      </c>
      <c r="BL153" s="69">
        <f t="shared" si="1220"/>
        <v>0.2941241707520082</v>
      </c>
      <c r="BM153" s="69">
        <f t="shared" si="1221"/>
        <v>6.5555273744509202E-2</v>
      </c>
      <c r="BN153" s="70">
        <f t="shared" si="1222"/>
        <v>3.5540873467113094</v>
      </c>
      <c r="BO153" s="66">
        <f t="shared" si="1223"/>
        <v>22.71384732666667</v>
      </c>
      <c r="BP153" s="69">
        <f t="shared" si="1224"/>
        <v>22.71384732666667</v>
      </c>
      <c r="BQ153" s="69">
        <f t="shared" si="1225"/>
        <v>17.185441874661308</v>
      </c>
      <c r="BR153" s="69">
        <f t="shared" si="1226"/>
        <v>0.54260906004576237</v>
      </c>
      <c r="BS153" s="69">
        <f t="shared" si="1227"/>
        <v>1.6907552560979038</v>
      </c>
      <c r="BT153" s="69">
        <f t="shared" si="1228"/>
        <v>0.55198159696859705</v>
      </c>
      <c r="BU153" s="69">
        <f t="shared" si="1229"/>
        <v>0.13207956965770062</v>
      </c>
      <c r="BV153" s="69">
        <f t="shared" si="1230"/>
        <v>0.37004028360885222</v>
      </c>
      <c r="BW153" s="69">
        <f t="shared" si="1231"/>
        <v>2.4929218707268438E-2</v>
      </c>
      <c r="BX153" s="70">
        <f t="shared" si="1232"/>
        <v>2.2160103937909379</v>
      </c>
      <c r="BY153" s="71">
        <f t="shared" ref="BY153:EJ153" si="1261">IF(COUNT(BY123:BY127)&lt;3,"",AVERAGE(BY123:BY127))</f>
        <v>3.9043009782608693</v>
      </c>
      <c r="BZ153" s="71">
        <f t="shared" si="1261"/>
        <v>2.539899746376812</v>
      </c>
      <c r="CA153" s="71">
        <f t="shared" si="1261"/>
        <v>3.912788676218709</v>
      </c>
      <c r="CB153" s="71">
        <f t="shared" si="1261"/>
        <v>2.6281295615942026</v>
      </c>
      <c r="CC153" s="71">
        <f t="shared" si="1261"/>
        <v>1.1453695543478262</v>
      </c>
      <c r="CD153" s="71">
        <f t="shared" si="1261"/>
        <v>0.22506666304347825</v>
      </c>
      <c r="CE153" s="71">
        <f t="shared" si="1261"/>
        <v>0.93089726086956526</v>
      </c>
      <c r="CF153" s="71">
        <f t="shared" si="1261"/>
        <v>0.11422717391304349</v>
      </c>
      <c r="CG153" s="71">
        <f t="shared" si="1261"/>
        <v>0.18232194202898552</v>
      </c>
      <c r="CH153" s="71">
        <f t="shared" si="1261"/>
        <v>1.3792766557971015</v>
      </c>
      <c r="CI153" s="71">
        <f t="shared" si="1261"/>
        <v>3.0247224637681158E-2</v>
      </c>
      <c r="CJ153" s="71">
        <f t="shared" si="1261"/>
        <v>1.4659684782608696E-2</v>
      </c>
      <c r="CK153" s="71">
        <f t="shared" si="1261"/>
        <v>5.9873188405797109E-5</v>
      </c>
      <c r="CL153" s="71">
        <f t="shared" si="1261"/>
        <v>9.9124275362318841E-4</v>
      </c>
      <c r="CM153" s="71">
        <f t="shared" si="1261"/>
        <v>1.5186409420289853E-2</v>
      </c>
      <c r="CN153" s="71">
        <f t="shared" si="1261"/>
        <v>0.23007452898550723</v>
      </c>
      <c r="CO153" s="71">
        <f t="shared" si="1261"/>
        <v>5.4183514492753625E-2</v>
      </c>
      <c r="CP153" s="71">
        <f t="shared" si="1261"/>
        <v>4.0025362318840582E-4</v>
      </c>
      <c r="CQ153" s="71">
        <f t="shared" si="1261"/>
        <v>-2.5865579710144934E-3</v>
      </c>
      <c r="CR153" s="71">
        <f t="shared" si="1261"/>
        <v>0.10410202898550724</v>
      </c>
      <c r="CS153" s="71">
        <f t="shared" si="1261"/>
        <v>0.14135873188405798</v>
      </c>
      <c r="CT153" s="71">
        <f t="shared" si="1261"/>
        <v>0.11311231884057971</v>
      </c>
      <c r="CU153" s="71">
        <f t="shared" si="1261"/>
        <v>0.17021195652173915</v>
      </c>
      <c r="CV153" s="71">
        <f t="shared" si="1261"/>
        <v>0.52619847826086974</v>
      </c>
      <c r="CW153" s="71">
        <f t="shared" si="1261"/>
        <v>2.0699456521739129E-2</v>
      </c>
      <c r="CX153" s="71">
        <f t="shared" si="1261"/>
        <v>3.4066666666666664E-4</v>
      </c>
      <c r="CY153" s="71">
        <f t="shared" si="1261"/>
        <v>6.917028985507247E-5</v>
      </c>
      <c r="CZ153" s="71">
        <f t="shared" si="1261"/>
        <v>4.8842753623188414E-4</v>
      </c>
      <c r="DA153" s="71">
        <f t="shared" si="1261"/>
        <v>1.0972021739130436E-2</v>
      </c>
      <c r="DB153" s="71">
        <f t="shared" si="1261"/>
        <v>7.5092753623188407E-4</v>
      </c>
      <c r="DC153" s="71">
        <f t="shared" si="1261"/>
        <v>3.5891123188405796E-3</v>
      </c>
      <c r="DD153" s="71">
        <f t="shared" si="1261"/>
        <v>4.8010507246376815E-4</v>
      </c>
      <c r="DE153" s="71">
        <f t="shared" si="1261"/>
        <v>6.6949275362318856E-5</v>
      </c>
      <c r="DF153" s="71">
        <f t="shared" si="1261"/>
        <v>0.17471492753623188</v>
      </c>
      <c r="DG153" s="71">
        <f t="shared" si="1261"/>
        <v>5.3793115942028982E-3</v>
      </c>
      <c r="DH153" s="71">
        <f t="shared" si="1261"/>
        <v>2.2417391304347826E-4</v>
      </c>
      <c r="DI153" s="71">
        <f t="shared" si="1261"/>
        <v>1.7193481884057969E-2</v>
      </c>
      <c r="DJ153" s="71">
        <f t="shared" si="1261"/>
        <v>6.80072463768116E-5</v>
      </c>
      <c r="DK153" s="71">
        <f t="shared" si="1261"/>
        <v>3.1989130434782612E-4</v>
      </c>
      <c r="DL153" s="71">
        <f t="shared" si="1261"/>
        <v>3.8909384057971008E-2</v>
      </c>
      <c r="DM153" s="71">
        <f t="shared" si="1261"/>
        <v>2.3197315217391302E-2</v>
      </c>
      <c r="DN153" s="71">
        <f t="shared" si="1261"/>
        <v>1.4535144927536233E-4</v>
      </c>
      <c r="DO153" s="71">
        <f t="shared" si="1261"/>
        <v>0.75710112318840583</v>
      </c>
      <c r="DP153" s="71">
        <f t="shared" si="1261"/>
        <v>0.27804642391304346</v>
      </c>
      <c r="DQ153" s="71">
        <f t="shared" si="1261"/>
        <v>9.3062681159420302E-4</v>
      </c>
      <c r="DR153" s="71">
        <f t="shared" si="1261"/>
        <v>1.1819927536231884E-4</v>
      </c>
      <c r="DS153" s="71">
        <f t="shared" si="1261"/>
        <v>2.0961231884057971E-3</v>
      </c>
      <c r="DT153" s="71">
        <f t="shared" si="1261"/>
        <v>-2.6050724637681352E-6</v>
      </c>
      <c r="DU153" s="72">
        <f t="shared" si="1261"/>
        <v>160.64189881521739</v>
      </c>
      <c r="DV153" s="73">
        <f t="shared" si="1261"/>
        <v>14.181196099999999</v>
      </c>
      <c r="DW153" s="71">
        <f t="shared" si="1261"/>
        <v>11.460381588405799</v>
      </c>
      <c r="DX153" s="71">
        <f t="shared" si="1261"/>
        <v>13.20321885362319</v>
      </c>
      <c r="DY153" s="71">
        <f t="shared" si="1261"/>
        <v>10.860079283333334</v>
      </c>
      <c r="DZ153" s="71">
        <f t="shared" si="1261"/>
        <v>7.3751713333333324</v>
      </c>
      <c r="EA153" s="71">
        <f t="shared" si="1261"/>
        <v>0.27428982000000002</v>
      </c>
      <c r="EB153" s="71">
        <f t="shared" si="1261"/>
        <v>2.348805</v>
      </c>
      <c r="EC153" s="71">
        <f t="shared" si="1261"/>
        <v>0.24908800000000003</v>
      </c>
      <c r="ED153" s="71">
        <f t="shared" si="1261"/>
        <v>0.59602414333333331</v>
      </c>
      <c r="EE153" s="71">
        <f t="shared" si="1261"/>
        <v>2.7830817666666663</v>
      </c>
      <c r="EF153" s="71">
        <f t="shared" si="1261"/>
        <v>1.670082333333333E-2</v>
      </c>
      <c r="EG153" s="71">
        <f t="shared" si="1261"/>
        <v>4.2160559565217387E-2</v>
      </c>
      <c r="EH153" s="71">
        <f t="shared" si="1261"/>
        <v>2.3231840579710145E-4</v>
      </c>
      <c r="EI153" s="71">
        <f t="shared" si="1261"/>
        <v>1.7174163768115941E-3</v>
      </c>
      <c r="EJ153" s="71">
        <f t="shared" si="1261"/>
        <v>3.0154610000000005E-2</v>
      </c>
      <c r="EK153" s="71">
        <f t="shared" ref="EK153:FR153" si="1262">IF(COUNT(EK123:EK127)&lt;3,"",AVERAGE(EK123:EK127))</f>
        <v>0.64163626666666662</v>
      </c>
      <c r="EL153" s="71">
        <f t="shared" si="1262"/>
        <v>0.10063146666666667</v>
      </c>
      <c r="EM153" s="71">
        <f t="shared" si="1262"/>
        <v>6.5059999999999998E-4</v>
      </c>
      <c r="EN153" s="71">
        <f t="shared" si="1262"/>
        <v>2.3930166666666669E-2</v>
      </c>
      <c r="EO153" s="71">
        <f t="shared" si="1262"/>
        <v>0.38941393333333335</v>
      </c>
      <c r="EP153" s="71">
        <f t="shared" si="1262"/>
        <v>0.19500480000000003</v>
      </c>
      <c r="EQ153" s="71">
        <f t="shared" si="1262"/>
        <v>0.2257267</v>
      </c>
      <c r="ER153" s="71">
        <f t="shared" si="1262"/>
        <v>0.49163069999999998</v>
      </c>
      <c r="ES153" s="71">
        <f t="shared" si="1262"/>
        <v>1.3257063</v>
      </c>
      <c r="ET153" s="71">
        <f t="shared" si="1262"/>
        <v>4.5733999999999983E-3</v>
      </c>
      <c r="EU153" s="71">
        <f t="shared" si="1262"/>
        <v>2.1692391304347828E-4</v>
      </c>
      <c r="EV153" s="71">
        <f t="shared" si="1262"/>
        <v>1.5810898550724638E-4</v>
      </c>
      <c r="EW153" s="71">
        <f t="shared" si="1262"/>
        <v>6.4676884057971004E-4</v>
      </c>
      <c r="EX153" s="71">
        <f t="shared" si="1262"/>
        <v>3.1932889855072463E-2</v>
      </c>
      <c r="EY153" s="71">
        <f t="shared" si="1262"/>
        <v>1.4653510144927535E-3</v>
      </c>
      <c r="EZ153" s="71">
        <f t="shared" si="1262"/>
        <v>7.7745984057971023E-3</v>
      </c>
      <c r="FA153" s="71">
        <f t="shared" si="1262"/>
        <v>1.4371586956521739E-3</v>
      </c>
      <c r="FB153" s="71">
        <f t="shared" si="1262"/>
        <v>1.2858884057971015E-4</v>
      </c>
      <c r="FC153" s="71">
        <f t="shared" si="1262"/>
        <v>0.21286013333333331</v>
      </c>
      <c r="FD153" s="71">
        <f t="shared" si="1262"/>
        <v>1.5985100000000002E-2</v>
      </c>
      <c r="FE153" s="71">
        <f t="shared" si="1262"/>
        <v>1.6733224637681156E-3</v>
      </c>
      <c r="FF153" s="71">
        <f t="shared" si="1262"/>
        <v>3.34895352173913E-2</v>
      </c>
      <c r="FG153" s="71">
        <f t="shared" si="1262"/>
        <v>7.3767536231884051E-5</v>
      </c>
      <c r="FH153" s="71">
        <f t="shared" si="1262"/>
        <v>1.0445520289855069E-3</v>
      </c>
      <c r="FI153" s="71">
        <f t="shared" si="1262"/>
        <v>0.14951672318840578</v>
      </c>
      <c r="FJ153" s="71">
        <f t="shared" si="1262"/>
        <v>3.1761014202898549E-2</v>
      </c>
      <c r="FK153" s="71">
        <f t="shared" si="1262"/>
        <v>3.9372913043478266E-4</v>
      </c>
      <c r="FL153" s="71">
        <f t="shared" si="1262"/>
        <v>4.9873526333333338</v>
      </c>
      <c r="FM153" s="71">
        <f t="shared" si="1262"/>
        <v>1.7955159737681161</v>
      </c>
      <c r="FN153" s="71">
        <f t="shared" si="1262"/>
        <v>2.7049876811594204E-3</v>
      </c>
      <c r="FO153" s="71">
        <f t="shared" si="1262"/>
        <v>2.4665173913043478E-4</v>
      </c>
      <c r="FP153" s="71">
        <f t="shared" si="1262"/>
        <v>4.8310749275362313E-3</v>
      </c>
      <c r="FQ153" s="71">
        <f t="shared" si="1262"/>
        <v>1.4368014492753626E-4</v>
      </c>
      <c r="FR153" s="72">
        <f t="shared" si="1262"/>
        <v>42.223831623333339</v>
      </c>
    </row>
    <row r="154" spans="1:174" x14ac:dyDescent="0.2">
      <c r="A154" s="62" t="str">
        <f t="shared" si="1184"/>
        <v>DOSO1</v>
      </c>
      <c r="B154" s="63" t="s">
        <v>73</v>
      </c>
      <c r="C154" s="20"/>
      <c r="D154" s="41"/>
      <c r="E154" s="41"/>
      <c r="F154" s="41"/>
      <c r="G154" s="41"/>
      <c r="H154" s="41"/>
      <c r="I154" s="20"/>
      <c r="J154" s="64">
        <f t="shared" si="1185"/>
        <v>9.0264653550724638</v>
      </c>
      <c r="K154" s="40"/>
      <c r="L154" s="41"/>
      <c r="M154" s="64">
        <f t="shared" ref="M154:V154" si="1263">IF(COUNT(M124:M128)&lt;3,"",AVERAGE(M124:M128))</f>
        <v>25.475023876811594</v>
      </c>
      <c r="N154" s="64">
        <f t="shared" si="1263"/>
        <v>15.475023876811594</v>
      </c>
      <c r="O154" s="64">
        <f t="shared" si="1263"/>
        <v>8.7063004021739125</v>
      </c>
      <c r="P154" s="64">
        <f t="shared" si="1263"/>
        <v>1.7622256195652177</v>
      </c>
      <c r="Q154" s="64">
        <f t="shared" si="1263"/>
        <v>2.7576611340579715</v>
      </c>
      <c r="R154" s="64">
        <f t="shared" si="1263"/>
        <v>1.1197528985507244</v>
      </c>
      <c r="S154" s="64">
        <f t="shared" si="1263"/>
        <v>0.16973931884057974</v>
      </c>
      <c r="T154" s="64">
        <f t="shared" si="1263"/>
        <v>0.81953715217391299</v>
      </c>
      <c r="U154" s="64">
        <f t="shared" si="1263"/>
        <v>0.13980796014492758</v>
      </c>
      <c r="V154" s="65">
        <f t="shared" si="1263"/>
        <v>10</v>
      </c>
      <c r="W154" s="20"/>
      <c r="X154" s="64">
        <f t="shared" si="1187"/>
        <v>21.605425583333336</v>
      </c>
      <c r="Y154" s="40"/>
      <c r="Z154" s="41"/>
      <c r="AA154" s="64">
        <f t="shared" ref="AA154:AJ154" si="1264">IF(COUNT(AA124:AA128)&lt;3,"",AVERAGE(AA124:AA128))</f>
        <v>92.220395749999994</v>
      </c>
      <c r="AB154" s="64">
        <f t="shared" si="1264"/>
        <v>82.220395749999994</v>
      </c>
      <c r="AC154" s="64">
        <f t="shared" si="1264"/>
        <v>67.595658166666666</v>
      </c>
      <c r="AD154" s="64">
        <f t="shared" si="1264"/>
        <v>2.9746960833333334</v>
      </c>
      <c r="AE154" s="64">
        <f t="shared" si="1264"/>
        <v>7.0894954166666668</v>
      </c>
      <c r="AF154" s="64">
        <f t="shared" si="1264"/>
        <v>2.3888333333333334</v>
      </c>
      <c r="AG154" s="64">
        <f t="shared" si="1264"/>
        <v>0.49551224999999999</v>
      </c>
      <c r="AH154" s="64">
        <f t="shared" si="1264"/>
        <v>1.5490840833333335</v>
      </c>
      <c r="AI154" s="64">
        <f t="shared" si="1264"/>
        <v>0.12711633333333333</v>
      </c>
      <c r="AJ154" s="65">
        <f t="shared" si="1264"/>
        <v>10</v>
      </c>
      <c r="AK154" s="66">
        <f t="shared" si="1193"/>
        <v>9.0264653550724638</v>
      </c>
      <c r="AL154" s="67">
        <f t="shared" si="1194"/>
        <v>1</v>
      </c>
      <c r="AM154" s="67">
        <f t="shared" si="1195"/>
        <v>0.34175828231897132</v>
      </c>
      <c r="AN154" s="67">
        <f t="shared" si="1196"/>
        <v>6.9174640545450763E-2</v>
      </c>
      <c r="AO154" s="67">
        <f t="shared" si="1197"/>
        <v>0.10824959958401088</v>
      </c>
      <c r="AP154" s="67">
        <f t="shared" si="1198"/>
        <v>4.3954930286442991E-2</v>
      </c>
      <c r="AQ154" s="67">
        <f t="shared" si="1199"/>
        <v>6.6629699607498073E-3</v>
      </c>
      <c r="AR154" s="67">
        <f t="shared" si="1200"/>
        <v>3.2170221160023688E-2</v>
      </c>
      <c r="AS154" s="67">
        <f t="shared" si="1201"/>
        <v>5.4880403967819827E-3</v>
      </c>
      <c r="AT154" s="68">
        <f t="shared" si="1202"/>
        <v>0.39254133964138921</v>
      </c>
      <c r="AU154" s="66">
        <f t="shared" si="1203"/>
        <v>21.605425583333336</v>
      </c>
      <c r="AV154" s="67">
        <f t="shared" si="1204"/>
        <v>1</v>
      </c>
      <c r="AW154" s="67">
        <f t="shared" si="1205"/>
        <v>0.73297948481929687</v>
      </c>
      <c r="AX154" s="67">
        <f t="shared" si="1206"/>
        <v>3.2256379504132994E-2</v>
      </c>
      <c r="AY154" s="67">
        <f t="shared" si="1207"/>
        <v>7.6875569216657447E-2</v>
      </c>
      <c r="AZ154" s="67">
        <f t="shared" si="1208"/>
        <v>2.5903525070627702E-2</v>
      </c>
      <c r="BA154" s="67">
        <f t="shared" si="1209"/>
        <v>5.37313081309348E-3</v>
      </c>
      <c r="BB154" s="67">
        <f t="shared" si="1210"/>
        <v>1.679762996824196E-2</v>
      </c>
      <c r="BC154" s="67">
        <f t="shared" si="1211"/>
        <v>1.3783971788402713E-3</v>
      </c>
      <c r="BD154" s="68">
        <f t="shared" si="1212"/>
        <v>0.10843588252547702</v>
      </c>
      <c r="BE154" s="66">
        <f t="shared" si="1213"/>
        <v>9.0264653550724638</v>
      </c>
      <c r="BF154" s="69">
        <f t="shared" si="1214"/>
        <v>9.0264653550724638</v>
      </c>
      <c r="BG154" s="69">
        <f t="shared" si="1215"/>
        <v>3.0848692951612686</v>
      </c>
      <c r="BH154" s="69">
        <f t="shared" si="1216"/>
        <v>0.6244024963331023</v>
      </c>
      <c r="BI154" s="69">
        <f t="shared" si="1217"/>
        <v>0.97711126034554086</v>
      </c>
      <c r="BJ154" s="69">
        <f t="shared" si="1218"/>
        <v>0.39675765541520303</v>
      </c>
      <c r="BK154" s="69">
        <f t="shared" si="1219"/>
        <v>6.0143067512596668E-2</v>
      </c>
      <c r="BL154" s="69">
        <f t="shared" si="1220"/>
        <v>0.29038338676597292</v>
      </c>
      <c r="BM154" s="69">
        <f t="shared" si="1221"/>
        <v>4.9537606508790702E-2</v>
      </c>
      <c r="BN154" s="70">
        <f t="shared" si="1222"/>
        <v>3.5432608027067327</v>
      </c>
      <c r="BO154" s="66">
        <f t="shared" si="1223"/>
        <v>21.605425583333336</v>
      </c>
      <c r="BP154" s="69">
        <f t="shared" si="1224"/>
        <v>21.605425583333336</v>
      </c>
      <c r="BQ154" s="69">
        <f t="shared" si="1225"/>
        <v>15.836333713373325</v>
      </c>
      <c r="BR154" s="69">
        <f t="shared" si="1226"/>
        <v>0.69691280696430402</v>
      </c>
      <c r="BS154" s="69">
        <f t="shared" si="1227"/>
        <v>1.6609293898868835</v>
      </c>
      <c r="BT154" s="69">
        <f t="shared" si="1228"/>
        <v>0.55965668325945617</v>
      </c>
      <c r="BU154" s="69">
        <f t="shared" si="1229"/>
        <v>0.11608877793180652</v>
      </c>
      <c r="BV154" s="69">
        <f t="shared" si="1230"/>
        <v>0.36291994425522156</v>
      </c>
      <c r="BW154" s="69">
        <f t="shared" si="1231"/>
        <v>2.9780857671710095E-2</v>
      </c>
      <c r="BX154" s="70">
        <f t="shared" si="1232"/>
        <v>2.3428033904672696</v>
      </c>
      <c r="BY154" s="71">
        <f t="shared" ref="BY154:EJ154" si="1265">IF(COUNT(BY124:BY128)&lt;3,"",AVERAGE(BY124:BY128))</f>
        <v>3.8612314130434782</v>
      </c>
      <c r="BZ154" s="71">
        <f t="shared" si="1265"/>
        <v>2.5069947826086958</v>
      </c>
      <c r="CA154" s="71">
        <f t="shared" si="1265"/>
        <v>3.8183781544795776</v>
      </c>
      <c r="CB154" s="71">
        <f t="shared" si="1265"/>
        <v>2.5403575108695646</v>
      </c>
      <c r="CC154" s="71">
        <f t="shared" si="1265"/>
        <v>1.1004034673913043</v>
      </c>
      <c r="CD154" s="71">
        <f t="shared" si="1265"/>
        <v>0.2131565615942029</v>
      </c>
      <c r="CE154" s="71">
        <f t="shared" si="1265"/>
        <v>0.92209304347826093</v>
      </c>
      <c r="CF154" s="71">
        <f t="shared" si="1265"/>
        <v>0.11197528985507248</v>
      </c>
      <c r="CG154" s="71">
        <f t="shared" si="1265"/>
        <v>0.16973931884057974</v>
      </c>
      <c r="CH154" s="71">
        <f t="shared" si="1265"/>
        <v>1.3658952536231885</v>
      </c>
      <c r="CI154" s="71">
        <f t="shared" si="1265"/>
        <v>2.2990177536231886E-2</v>
      </c>
      <c r="CJ154" s="71">
        <f t="shared" si="1265"/>
        <v>1.4055807971014495E-2</v>
      </c>
      <c r="CK154" s="71">
        <f t="shared" si="1265"/>
        <v>6.2137681159420296E-5</v>
      </c>
      <c r="CL154" s="71">
        <f t="shared" si="1265"/>
        <v>9.1309782608695652E-4</v>
      </c>
      <c r="CM154" s="71">
        <f t="shared" si="1265"/>
        <v>1.4184365942028982E-2</v>
      </c>
      <c r="CN154" s="71">
        <f t="shared" si="1265"/>
        <v>0.22101355072463766</v>
      </c>
      <c r="CO154" s="71">
        <f t="shared" si="1265"/>
        <v>5.5300615942028987E-2</v>
      </c>
      <c r="CP154" s="71">
        <f t="shared" si="1265"/>
        <v>4.1764492753623196E-4</v>
      </c>
      <c r="CQ154" s="71">
        <f t="shared" si="1265"/>
        <v>-1.6618115942028991E-3</v>
      </c>
      <c r="CR154" s="71">
        <f t="shared" si="1265"/>
        <v>9.9610978260869565E-2</v>
      </c>
      <c r="CS154" s="71">
        <f t="shared" si="1265"/>
        <v>0.14405692028985509</v>
      </c>
      <c r="CT154" s="71">
        <f t="shared" si="1265"/>
        <v>0.1124763043478261</v>
      </c>
      <c r="CU154" s="71">
        <f t="shared" si="1265"/>
        <v>0.16466318840579711</v>
      </c>
      <c r="CV154" s="71">
        <f t="shared" si="1265"/>
        <v>0.51914557971014497</v>
      </c>
      <c r="CW154" s="71">
        <f t="shared" si="1265"/>
        <v>1.5253876811594203E-2</v>
      </c>
      <c r="CX154" s="71">
        <f t="shared" si="1265"/>
        <v>4.2771014492753621E-4</v>
      </c>
      <c r="CY154" s="71">
        <f t="shared" si="1265"/>
        <v>7.4971014492753634E-5</v>
      </c>
      <c r="CZ154" s="71">
        <f t="shared" si="1265"/>
        <v>4.8435869565217399E-4</v>
      </c>
      <c r="DA154" s="71">
        <f t="shared" si="1265"/>
        <v>1.090794927536232E-2</v>
      </c>
      <c r="DB154" s="71">
        <f t="shared" si="1265"/>
        <v>6.9493478260869576E-4</v>
      </c>
      <c r="DC154" s="71">
        <f t="shared" si="1265"/>
        <v>3.587815217391304E-3</v>
      </c>
      <c r="DD154" s="71">
        <f t="shared" si="1265"/>
        <v>4.6494927536231898E-4</v>
      </c>
      <c r="DE154" s="71">
        <f t="shared" si="1265"/>
        <v>6.0311594202898554E-5</v>
      </c>
      <c r="DF154" s="71">
        <f t="shared" si="1265"/>
        <v>0.16535148550724638</v>
      </c>
      <c r="DG154" s="71">
        <f t="shared" si="1265"/>
        <v>5.5221739130434785E-3</v>
      </c>
      <c r="DH154" s="71">
        <f t="shared" si="1265"/>
        <v>3.566086956521739E-4</v>
      </c>
      <c r="DI154" s="71">
        <f t="shared" si="1265"/>
        <v>1.6850307971014493E-2</v>
      </c>
      <c r="DJ154" s="71">
        <f t="shared" si="1265"/>
        <v>4.86340579710145E-5</v>
      </c>
      <c r="DK154" s="71">
        <f t="shared" si="1265"/>
        <v>2.784528985507246E-4</v>
      </c>
      <c r="DL154" s="71">
        <f t="shared" si="1265"/>
        <v>3.5140797101449274E-2</v>
      </c>
      <c r="DM154" s="71">
        <f t="shared" si="1265"/>
        <v>1.9951014492753622E-2</v>
      </c>
      <c r="DN154" s="71">
        <f t="shared" si="1265"/>
        <v>1.2057608695652175E-4</v>
      </c>
      <c r="DO154" s="71">
        <f t="shared" si="1265"/>
        <v>0.73221119565217385</v>
      </c>
      <c r="DP154" s="71">
        <f t="shared" si="1265"/>
        <v>0.26695111956521733</v>
      </c>
      <c r="DQ154" s="71">
        <f t="shared" si="1265"/>
        <v>8.8551811594202894E-4</v>
      </c>
      <c r="DR154" s="71">
        <f t="shared" si="1265"/>
        <v>1.1034782608695651E-4</v>
      </c>
      <c r="DS154" s="71">
        <f t="shared" si="1265"/>
        <v>1.9986702898550724E-3</v>
      </c>
      <c r="DT154" s="71">
        <f t="shared" si="1265"/>
        <v>5.2065217391304336E-5</v>
      </c>
      <c r="DU154" s="72">
        <f t="shared" si="1265"/>
        <v>164.46699086956522</v>
      </c>
      <c r="DV154" s="73">
        <f t="shared" si="1265"/>
        <v>13.161515833333331</v>
      </c>
      <c r="DW154" s="71">
        <f t="shared" si="1265"/>
        <v>10.644749021739131</v>
      </c>
      <c r="DX154" s="71">
        <f t="shared" si="1265"/>
        <v>12.107758336956525</v>
      </c>
      <c r="DY154" s="71">
        <f t="shared" si="1265"/>
        <v>9.8501095000000003</v>
      </c>
      <c r="DZ154" s="71">
        <f t="shared" si="1265"/>
        <v>6.5658648333333343</v>
      </c>
      <c r="EA154" s="71">
        <f t="shared" si="1265"/>
        <v>0.33599641666666669</v>
      </c>
      <c r="EB154" s="71">
        <f t="shared" si="1265"/>
        <v>2.1948105</v>
      </c>
      <c r="EC154" s="71">
        <f t="shared" si="1265"/>
        <v>0.23888333333333334</v>
      </c>
      <c r="ED154" s="71">
        <f t="shared" si="1265"/>
        <v>0.49551224999999999</v>
      </c>
      <c r="EE154" s="71">
        <f t="shared" si="1265"/>
        <v>2.5818068333333333</v>
      </c>
      <c r="EF154" s="71">
        <f t="shared" si="1265"/>
        <v>1.9042333333333331E-2</v>
      </c>
      <c r="EG154" s="71">
        <f t="shared" si="1265"/>
        <v>4.2235369565217389E-2</v>
      </c>
      <c r="EH154" s="71">
        <f t="shared" si="1265"/>
        <v>1.9968840579710144E-4</v>
      </c>
      <c r="EI154" s="71">
        <f t="shared" si="1265"/>
        <v>1.617663043478261E-3</v>
      </c>
      <c r="EJ154" s="71">
        <f t="shared" si="1265"/>
        <v>2.7367250000000003E-2</v>
      </c>
      <c r="EK154" s="71">
        <f t="shared" ref="EK154:FR154" si="1266">IF(COUNT(EK124:EK128)&lt;3,"",AVERAGE(EK124:EK128))</f>
        <v>0.58315666666666666</v>
      </c>
      <c r="EL154" s="71">
        <f t="shared" si="1266"/>
        <v>0.10215083333333333</v>
      </c>
      <c r="EM154" s="71">
        <f t="shared" si="1266"/>
        <v>7.1166666666666665E-4</v>
      </c>
      <c r="EN154" s="71">
        <f t="shared" si="1266"/>
        <v>2.3627499999999999E-2</v>
      </c>
      <c r="EO154" s="71">
        <f t="shared" si="1266"/>
        <v>0.35732833333333336</v>
      </c>
      <c r="EP154" s="71">
        <f t="shared" si="1266"/>
        <v>0.19184500000000002</v>
      </c>
      <c r="EQ154" s="71">
        <f t="shared" si="1266"/>
        <v>0.21363916666666669</v>
      </c>
      <c r="ER154" s="71">
        <f t="shared" si="1266"/>
        <v>0.44586499999999996</v>
      </c>
      <c r="ES154" s="71">
        <f t="shared" si="1266"/>
        <v>1.2323049999999998</v>
      </c>
      <c r="ET154" s="71">
        <f t="shared" si="1266"/>
        <v>5.517499999999999E-3</v>
      </c>
      <c r="EU154" s="71">
        <f t="shared" si="1266"/>
        <v>3.1267391304347825E-4</v>
      </c>
      <c r="EV154" s="71">
        <f t="shared" si="1266"/>
        <v>1.696123188405797E-4</v>
      </c>
      <c r="EW154" s="71">
        <f t="shared" si="1266"/>
        <v>6.0581884057971005E-4</v>
      </c>
      <c r="EX154" s="71">
        <f t="shared" si="1266"/>
        <v>2.9853206521739135E-2</v>
      </c>
      <c r="EY154" s="71">
        <f t="shared" si="1266"/>
        <v>1.38763768115942E-3</v>
      </c>
      <c r="EZ154" s="71">
        <f t="shared" si="1266"/>
        <v>6.7888550724637692E-3</v>
      </c>
      <c r="FA154" s="71">
        <f t="shared" si="1266"/>
        <v>1.3716086956521742E-3</v>
      </c>
      <c r="FB154" s="71">
        <f t="shared" si="1266"/>
        <v>1.2356884057971017E-4</v>
      </c>
      <c r="FC154" s="71">
        <f t="shared" si="1266"/>
        <v>0.26052916666666665</v>
      </c>
      <c r="FD154" s="71">
        <f t="shared" si="1266"/>
        <v>1.7310000000000002E-2</v>
      </c>
      <c r="FE154" s="71">
        <f t="shared" si="1266"/>
        <v>1.9568224637681155E-3</v>
      </c>
      <c r="FF154" s="71">
        <f t="shared" si="1266"/>
        <v>3.2220565217391306E-2</v>
      </c>
      <c r="FG154" s="71">
        <f t="shared" si="1266"/>
        <v>5.9844202898550729E-5</v>
      </c>
      <c r="FH154" s="71">
        <f t="shared" si="1266"/>
        <v>9.1119202898550726E-4</v>
      </c>
      <c r="FI154" s="71">
        <f t="shared" si="1266"/>
        <v>0.11319545652173912</v>
      </c>
      <c r="FJ154" s="71">
        <f t="shared" si="1266"/>
        <v>2.9444344202898553E-2</v>
      </c>
      <c r="FK154" s="71">
        <f t="shared" si="1266"/>
        <v>3.5823913043478265E-4</v>
      </c>
      <c r="FL154" s="71">
        <f t="shared" si="1266"/>
        <v>4.4968591666666669</v>
      </c>
      <c r="FM154" s="71">
        <f t="shared" si="1266"/>
        <v>1.5981691304347825</v>
      </c>
      <c r="FN154" s="71">
        <f t="shared" si="1266"/>
        <v>2.4703876811594206E-3</v>
      </c>
      <c r="FO154" s="71">
        <f t="shared" si="1266"/>
        <v>2.3827173913043483E-4</v>
      </c>
      <c r="FP154" s="71">
        <f t="shared" si="1266"/>
        <v>4.4368115942028993E-3</v>
      </c>
      <c r="FQ154" s="71">
        <f t="shared" si="1266"/>
        <v>2.5887681159420287E-4</v>
      </c>
      <c r="FR154" s="72">
        <f t="shared" si="1266"/>
        <v>47.470514750000007</v>
      </c>
    </row>
    <row r="155" spans="1:174" x14ac:dyDescent="0.2">
      <c r="A155" s="62" t="str">
        <f t="shared" si="1184"/>
        <v>DOSO1</v>
      </c>
      <c r="B155" s="63" t="s">
        <v>74</v>
      </c>
      <c r="C155" s="20"/>
      <c r="D155" s="41"/>
      <c r="E155" s="41"/>
      <c r="F155" s="41"/>
      <c r="G155" s="41"/>
      <c r="H155" s="41"/>
      <c r="I155" s="20"/>
      <c r="J155" s="64">
        <f t="shared" si="1185"/>
        <v>8.9893582608695652</v>
      </c>
      <c r="K155" s="40"/>
      <c r="L155" s="41"/>
      <c r="M155" s="64">
        <f t="shared" ref="M155:V155" si="1267">IF(COUNT(M125:M129)&lt;3,"",AVERAGE(M125:M129))</f>
        <v>25.334605826086953</v>
      </c>
      <c r="N155" s="64">
        <f t="shared" si="1267"/>
        <v>15.334605826086957</v>
      </c>
      <c r="O155" s="64">
        <f t="shared" si="1267"/>
        <v>8.5433120000000002</v>
      </c>
      <c r="P155" s="64">
        <f t="shared" si="1267"/>
        <v>1.8243116521739133</v>
      </c>
      <c r="Q155" s="64">
        <f t="shared" si="1267"/>
        <v>2.7309006086956527</v>
      </c>
      <c r="R155" s="64">
        <f t="shared" si="1267"/>
        <v>1.105069565217391</v>
      </c>
      <c r="S155" s="64">
        <f t="shared" si="1267"/>
        <v>0.14167791304347827</v>
      </c>
      <c r="T155" s="64">
        <f t="shared" si="1267"/>
        <v>0.84688904347826066</v>
      </c>
      <c r="U155" s="64">
        <f t="shared" si="1267"/>
        <v>0.14244573913043479</v>
      </c>
      <c r="V155" s="65">
        <f t="shared" si="1267"/>
        <v>10</v>
      </c>
      <c r="W155" s="20"/>
      <c r="X155" s="64">
        <f t="shared" si="1187"/>
        <v>21.110171833333332</v>
      </c>
      <c r="Y155" s="40"/>
      <c r="Z155" s="41"/>
      <c r="AA155" s="64">
        <f t="shared" ref="AA155:AJ155" si="1268">IF(COUNT(AA125:AA129)&lt;3,"",AVERAGE(AA125:AA129))</f>
        <v>88.441272666666663</v>
      </c>
      <c r="AB155" s="64">
        <f t="shared" si="1268"/>
        <v>78.441272666666663</v>
      </c>
      <c r="AC155" s="64">
        <f t="shared" si="1268"/>
        <v>62.905142166666664</v>
      </c>
      <c r="AD155" s="64">
        <f t="shared" si="1268"/>
        <v>4.1537540833333342</v>
      </c>
      <c r="AE155" s="64">
        <f t="shared" si="1268"/>
        <v>6.8964746666666672</v>
      </c>
      <c r="AF155" s="64">
        <f t="shared" si="1268"/>
        <v>2.3721666666666663</v>
      </c>
      <c r="AG155" s="64">
        <f t="shared" si="1268"/>
        <v>0.4120355</v>
      </c>
      <c r="AH155" s="64">
        <f t="shared" si="1268"/>
        <v>1.5426495833333334</v>
      </c>
      <c r="AI155" s="64">
        <f t="shared" si="1268"/>
        <v>0.1590496666666667</v>
      </c>
      <c r="AJ155" s="65">
        <f t="shared" si="1268"/>
        <v>10</v>
      </c>
      <c r="AK155" s="66">
        <f t="shared" ref="AK155:AK157" si="1269">J155</f>
        <v>8.9893582608695652</v>
      </c>
      <c r="AL155" s="67">
        <f t="shared" ref="AL155:AL157" si="1270">M155/M155</f>
        <v>1</v>
      </c>
      <c r="AM155" s="67">
        <f t="shared" ref="AM155:AM157" si="1271">O155/M155</f>
        <v>0.3372190614942579</v>
      </c>
      <c r="AN155" s="67">
        <f t="shared" ref="AN155:AN157" si="1272">P155/M155</f>
        <v>7.2008685064893579E-2</v>
      </c>
      <c r="AO155" s="67">
        <f t="shared" ref="AO155:AO157" si="1273">Q155/M155</f>
        <v>0.10779329378330624</v>
      </c>
      <c r="AP155" s="67">
        <f t="shared" ref="AP155:AP157" si="1274">R155/M155</f>
        <v>4.3618976067885167E-2</v>
      </c>
      <c r="AQ155" s="67">
        <f t="shared" ref="AQ155:AQ157" si="1275">S155/M155</f>
        <v>5.5922682995759509E-3</v>
      </c>
      <c r="AR155" s="67">
        <f t="shared" ref="AR155:AR157" si="1276">T155/M155</f>
        <v>3.3428151568327229E-2</v>
      </c>
      <c r="AS155" s="67">
        <f t="shared" ref="AS155:AS157" si="1277">U155/M155</f>
        <v>5.6225757017209603E-3</v>
      </c>
      <c r="AT155" s="68">
        <f t="shared" ref="AT155:AT157" si="1278">V155/M155</f>
        <v>0.39471701547860816</v>
      </c>
      <c r="AU155" s="66">
        <f t="shared" ref="AU155:AU157" si="1279">X155</f>
        <v>21.110171833333332</v>
      </c>
      <c r="AV155" s="67">
        <f t="shared" ref="AV155:AV157" si="1280">AA155/AA155</f>
        <v>1</v>
      </c>
      <c r="AW155" s="67">
        <f t="shared" ref="AW155:AW157" si="1281">AC155/AA155</f>
        <v>0.71126455183152837</v>
      </c>
      <c r="AX155" s="67">
        <f t="shared" ref="AX155:AX157" si="1282">AD155/AA155</f>
        <v>4.696624051294182E-2</v>
      </c>
      <c r="AY155" s="67">
        <f t="shared" ref="AY155:AY157" si="1283">AE155/AA155</f>
        <v>7.7978012512996492E-2</v>
      </c>
      <c r="AZ155" s="67">
        <f t="shared" ref="AZ155:AZ157" si="1284">AF155/AA155</f>
        <v>2.6821941782851924E-2</v>
      </c>
      <c r="BA155" s="67">
        <f t="shared" ref="BA155:BA157" si="1285">AG155/AA155</f>
        <v>4.6588599143405967E-3</v>
      </c>
      <c r="BB155" s="67">
        <f t="shared" ref="BB155:BB157" si="1286">AH155/AA155</f>
        <v>1.7442643426757866E-2</v>
      </c>
      <c r="BC155" s="67">
        <f t="shared" ref="BC155:BC157" si="1287">AI155/AA155</f>
        <v>1.7983647438693201E-3</v>
      </c>
      <c r="BD155" s="68">
        <f t="shared" ref="BD155:BD157" si="1288">AJ155/AA155</f>
        <v>0.11306938150573426</v>
      </c>
      <c r="BE155" s="66">
        <f t="shared" ref="BE155:BE157" si="1289">J155</f>
        <v>8.9893582608695652</v>
      </c>
      <c r="BF155" s="69">
        <f t="shared" ref="BF155:BF157" si="1290">BE155</f>
        <v>8.9893582608695652</v>
      </c>
      <c r="BG155" s="69">
        <f t="shared" ref="BG155:BG157" si="1291">BE155*AM155</f>
        <v>3.0313829561660892</v>
      </c>
      <c r="BH155" s="69">
        <f t="shared" ref="BH155:BH157" si="1292">BE155*AN155</f>
        <v>0.64731186794245599</v>
      </c>
      <c r="BI155" s="69">
        <f t="shared" ref="BI155:BI157" si="1293">BE155*AO155</f>
        <v>0.96899253593730383</v>
      </c>
      <c r="BJ155" s="69">
        <f t="shared" ref="BJ155:BJ157" si="1294">BE155*AP155</f>
        <v>0.39210660284651538</v>
      </c>
      <c r="BK155" s="69">
        <f t="shared" ref="BK155:BK157" si="1295">BE155*AQ155</f>
        <v>5.0270903235792072E-2</v>
      </c>
      <c r="BL155" s="69">
        <f t="shared" ref="BL155:BL157" si="1296">BE155*AR155</f>
        <v>0.30049763044634231</v>
      </c>
      <c r="BM155" s="69">
        <f t="shared" ref="BM155:BM157" si="1297">BE155*AS155</f>
        <v>5.0543347331629809E-2</v>
      </c>
      <c r="BN155" s="70">
        <f t="shared" ref="BN155:BN157" si="1298">BE155*AT155</f>
        <v>3.5482526637984062</v>
      </c>
      <c r="BO155" s="66">
        <f t="shared" ref="BO155:BO157" si="1299">X155</f>
        <v>21.110171833333332</v>
      </c>
      <c r="BP155" s="69">
        <f t="shared" ref="BP155:BP157" si="1300">BO155</f>
        <v>21.110171833333332</v>
      </c>
      <c r="BQ155" s="69">
        <f t="shared" ref="BQ155:BQ157" si="1301">BO155*AW155</f>
        <v>15.014916908122386</v>
      </c>
      <c r="BR155" s="69">
        <f t="shared" ref="BR155:BR157" si="1302">BO155*AX155</f>
        <v>0.99146540759386326</v>
      </c>
      <c r="BS155" s="69">
        <f t="shared" ref="BS155:BS157" si="1303">BO155*AY155</f>
        <v>1.6461292433711727</v>
      </c>
      <c r="BT155" s="69">
        <f t="shared" ref="BT155:BT157" si="1304">BO155*AZ155</f>
        <v>0.56621579993966709</v>
      </c>
      <c r="BU155" s="69">
        <f t="shared" ref="BU155:BU157" si="1305">BO155*BA155</f>
        <v>9.8349333339158601E-2</v>
      </c>
      <c r="BV155" s="69">
        <f t="shared" ref="BV155:BV157" si="1306">BO155*BB155</f>
        <v>0.36821719996642072</v>
      </c>
      <c r="BW155" s="69">
        <f t="shared" ref="BW155:BW157" si="1307">BO155*BC155</f>
        <v>3.7963788762089834E-2</v>
      </c>
      <c r="BX155" s="70">
        <f t="shared" ref="BX155:BX157" si="1308">BO155*BD155</f>
        <v>2.386914072674772</v>
      </c>
      <c r="BY155" s="71">
        <f t="shared" ref="BY155:EJ155" si="1309">IF(COUNT(BY125:BY129)&lt;3,"",AVERAGE(BY125:BY129))</f>
        <v>3.8589252173913038</v>
      </c>
      <c r="BZ155" s="71">
        <f t="shared" si="1309"/>
        <v>2.4579304347826088</v>
      </c>
      <c r="CA155" s="71">
        <f t="shared" si="1309"/>
        <v>3.8044002885375492</v>
      </c>
      <c r="CB155" s="71">
        <f t="shared" si="1309"/>
        <v>2.4936333913043471</v>
      </c>
      <c r="CC155" s="71">
        <f t="shared" si="1309"/>
        <v>1.0832249565217391</v>
      </c>
      <c r="CD155" s="71">
        <f t="shared" si="1309"/>
        <v>0.22110504347826088</v>
      </c>
      <c r="CE155" s="71">
        <f t="shared" si="1309"/>
        <v>0.91368156521739119</v>
      </c>
      <c r="CF155" s="71">
        <f t="shared" si="1309"/>
        <v>0.11050695652173914</v>
      </c>
      <c r="CG155" s="71">
        <f t="shared" si="1309"/>
        <v>0.14167791304347827</v>
      </c>
      <c r="CH155" s="71">
        <f t="shared" si="1309"/>
        <v>1.4114817391304348</v>
      </c>
      <c r="CI155" s="71">
        <f t="shared" si="1309"/>
        <v>2.3437304347826086E-2</v>
      </c>
      <c r="CJ155" s="71">
        <f t="shared" si="1309"/>
        <v>1.1999565217391305E-2</v>
      </c>
      <c r="CK155" s="71">
        <f t="shared" si="1309"/>
        <v>6.3130434782608706E-5</v>
      </c>
      <c r="CL155" s="71">
        <f t="shared" si="1309"/>
        <v>9.3426086956521748E-4</v>
      </c>
      <c r="CM155" s="71">
        <f t="shared" si="1309"/>
        <v>1.217495652173913E-2</v>
      </c>
      <c r="CN155" s="71">
        <f t="shared" si="1309"/>
        <v>0.21477652173913042</v>
      </c>
      <c r="CO155" s="71">
        <f t="shared" si="1309"/>
        <v>5.6073043478260878E-2</v>
      </c>
      <c r="CP155" s="71">
        <f t="shared" si="1309"/>
        <v>3.956521739130435E-4</v>
      </c>
      <c r="CQ155" s="71">
        <f t="shared" si="1309"/>
        <v>-2.789565217391305E-3</v>
      </c>
      <c r="CR155" s="71">
        <f t="shared" si="1309"/>
        <v>9.5726086956521753E-2</v>
      </c>
      <c r="CS155" s="71">
        <f t="shared" si="1309"/>
        <v>0.14251217391304349</v>
      </c>
      <c r="CT155" s="71">
        <f t="shared" si="1309"/>
        <v>0.11141391304347825</v>
      </c>
      <c r="CU155" s="71">
        <f t="shared" si="1309"/>
        <v>0.16073826086956522</v>
      </c>
      <c r="CV155" s="71">
        <f t="shared" si="1309"/>
        <v>0.50760086956521744</v>
      </c>
      <c r="CW155" s="71">
        <f t="shared" si="1309"/>
        <v>1.5052173913043476E-2</v>
      </c>
      <c r="CX155" s="71">
        <f t="shared" si="1309"/>
        <v>6.9260869565217404E-4</v>
      </c>
      <c r="CY155" s="71">
        <f t="shared" si="1309"/>
        <v>7.9739130434782607E-5</v>
      </c>
      <c r="CZ155" s="71">
        <f t="shared" si="1309"/>
        <v>4.8634782608695658E-4</v>
      </c>
      <c r="DA155" s="71">
        <f t="shared" si="1309"/>
        <v>1.0378695652173914E-2</v>
      </c>
      <c r="DB155" s="71">
        <f t="shared" si="1309"/>
        <v>6.6678260869565225E-4</v>
      </c>
      <c r="DC155" s="71">
        <f t="shared" si="1309"/>
        <v>4.3169565217391305E-3</v>
      </c>
      <c r="DD155" s="71">
        <f t="shared" si="1309"/>
        <v>4.831304347826087E-4</v>
      </c>
      <c r="DE155" s="71">
        <f t="shared" si="1309"/>
        <v>6.4521739130434782E-5</v>
      </c>
      <c r="DF155" s="71">
        <f t="shared" si="1309"/>
        <v>0.17139913043478261</v>
      </c>
      <c r="DG155" s="71">
        <f t="shared" si="1309"/>
        <v>8.3791304347826077E-3</v>
      </c>
      <c r="DH155" s="71">
        <f t="shared" si="1309"/>
        <v>3.9478260869565214E-4</v>
      </c>
      <c r="DI155" s="71">
        <f t="shared" si="1309"/>
        <v>1.650295652173913E-2</v>
      </c>
      <c r="DJ155" s="71">
        <f t="shared" si="1309"/>
        <v>4.0173913043478263E-5</v>
      </c>
      <c r="DK155" s="71">
        <f t="shared" si="1309"/>
        <v>2.528695652173913E-4</v>
      </c>
      <c r="DL155" s="71">
        <f t="shared" si="1309"/>
        <v>2.7560521739130435E-2</v>
      </c>
      <c r="DM155" s="71">
        <f t="shared" si="1309"/>
        <v>1.8151043478260871E-2</v>
      </c>
      <c r="DN155" s="71">
        <f t="shared" si="1309"/>
        <v>9.7652173913043491E-5</v>
      </c>
      <c r="DO155" s="71">
        <f t="shared" si="1309"/>
        <v>0.71943565217391292</v>
      </c>
      <c r="DP155" s="71">
        <f t="shared" si="1309"/>
        <v>0.26259991304347829</v>
      </c>
      <c r="DQ155" s="71">
        <f t="shared" si="1309"/>
        <v>7.7878260869565215E-4</v>
      </c>
      <c r="DR155" s="71">
        <f t="shared" si="1309"/>
        <v>1.0182608695652172E-4</v>
      </c>
      <c r="DS155" s="71">
        <f t="shared" si="1309"/>
        <v>2.0578260869565214E-3</v>
      </c>
      <c r="DT155" s="71">
        <f t="shared" si="1309"/>
        <v>1.3243478260869566E-4</v>
      </c>
      <c r="DU155" s="72">
        <f t="shared" si="1309"/>
        <v>164.81892460869565</v>
      </c>
      <c r="DV155" s="73">
        <f t="shared" si="1309"/>
        <v>12.914997499999998</v>
      </c>
      <c r="DW155" s="71">
        <f t="shared" si="1309"/>
        <v>10.410367355072463</v>
      </c>
      <c r="DX155" s="71">
        <f t="shared" si="1309"/>
        <v>11.700678420289856</v>
      </c>
      <c r="DY155" s="71">
        <f t="shared" si="1309"/>
        <v>9.462001833333332</v>
      </c>
      <c r="DZ155" s="71">
        <f t="shared" si="1309"/>
        <v>6.1714764166666667</v>
      </c>
      <c r="EA155" s="71">
        <f t="shared" si="1309"/>
        <v>0.47906616666666668</v>
      </c>
      <c r="EB155" s="71">
        <f t="shared" si="1309"/>
        <v>2.1382050000000001</v>
      </c>
      <c r="EC155" s="71">
        <f t="shared" si="1309"/>
        <v>0.23721666666666663</v>
      </c>
      <c r="ED155" s="71">
        <f t="shared" si="1309"/>
        <v>0.4120355</v>
      </c>
      <c r="EE155" s="71">
        <f t="shared" si="1309"/>
        <v>2.5710826666666664</v>
      </c>
      <c r="EF155" s="71">
        <f t="shared" si="1309"/>
        <v>2.400275E-2</v>
      </c>
      <c r="EG155" s="71">
        <f t="shared" si="1309"/>
        <v>3.8313952898550725E-2</v>
      </c>
      <c r="EH155" s="71">
        <f t="shared" si="1309"/>
        <v>1.9635507246376811E-4</v>
      </c>
      <c r="EI155" s="71">
        <f t="shared" si="1309"/>
        <v>1.7699130434782606E-3</v>
      </c>
      <c r="EJ155" s="71">
        <f t="shared" si="1309"/>
        <v>2.6114583333333337E-2</v>
      </c>
      <c r="EK155" s="71">
        <f t="shared" ref="EK155:FR155" si="1310">IF(COUNT(EK125:EK129)&lt;3,"",AVERAGE(EK125:EK129))</f>
        <v>0.56438666666666659</v>
      </c>
      <c r="EL155" s="71">
        <f t="shared" si="1310"/>
        <v>9.8626666666666668E-2</v>
      </c>
      <c r="EM155" s="71">
        <f t="shared" si="1310"/>
        <v>5.4083333333333338E-4</v>
      </c>
      <c r="EN155" s="71">
        <f t="shared" si="1310"/>
        <v>2.3392499999999993E-2</v>
      </c>
      <c r="EO155" s="71">
        <f t="shared" si="1310"/>
        <v>0.34037583333333338</v>
      </c>
      <c r="EP155" s="71">
        <f t="shared" si="1310"/>
        <v>0.19097333333333336</v>
      </c>
      <c r="EQ155" s="71">
        <f t="shared" si="1310"/>
        <v>0.20681250000000001</v>
      </c>
      <c r="ER155" s="71">
        <f t="shared" si="1310"/>
        <v>0.42633749999999998</v>
      </c>
      <c r="ES155" s="71">
        <f t="shared" si="1310"/>
        <v>1.1878916666666666</v>
      </c>
      <c r="ET155" s="71">
        <f t="shared" si="1310"/>
        <v>9.6616666666666656E-3</v>
      </c>
      <c r="EU155" s="71">
        <f t="shared" si="1310"/>
        <v>5.290072463768116E-4</v>
      </c>
      <c r="EV155" s="71">
        <f t="shared" si="1310"/>
        <v>1.8136231884057971E-4</v>
      </c>
      <c r="EW155" s="71">
        <f t="shared" si="1310"/>
        <v>6.056521739130434E-4</v>
      </c>
      <c r="EX155" s="71">
        <f t="shared" si="1310"/>
        <v>2.8308039855072464E-2</v>
      </c>
      <c r="EY155" s="71">
        <f t="shared" si="1310"/>
        <v>1.3564710144927535E-3</v>
      </c>
      <c r="EZ155" s="71">
        <f t="shared" si="1310"/>
        <v>6.9599384057971014E-3</v>
      </c>
      <c r="FA155" s="71">
        <f t="shared" si="1310"/>
        <v>1.4425253623188406E-3</v>
      </c>
      <c r="FB155" s="71">
        <f t="shared" si="1310"/>
        <v>1.3373550724637683E-4</v>
      </c>
      <c r="FC155" s="71">
        <f t="shared" si="1310"/>
        <v>0.37136916666666664</v>
      </c>
      <c r="FD155" s="71">
        <f t="shared" si="1310"/>
        <v>1.815166666666667E-2</v>
      </c>
      <c r="FE155" s="71">
        <f t="shared" si="1310"/>
        <v>2.2184891304347825E-3</v>
      </c>
      <c r="FF155" s="71">
        <f t="shared" si="1310"/>
        <v>3.23598152173913E-2</v>
      </c>
      <c r="FG155" s="71">
        <f t="shared" si="1310"/>
        <v>4.6677536231884065E-5</v>
      </c>
      <c r="FH155" s="71">
        <f t="shared" si="1310"/>
        <v>8.757753623188407E-4</v>
      </c>
      <c r="FI155" s="71">
        <f t="shared" si="1310"/>
        <v>8.5519539855072463E-2</v>
      </c>
      <c r="FJ155" s="71">
        <f t="shared" si="1310"/>
        <v>2.564584420289855E-2</v>
      </c>
      <c r="FK155" s="71">
        <f t="shared" si="1310"/>
        <v>3.4573913043478268E-4</v>
      </c>
      <c r="FL155" s="71">
        <f t="shared" si="1310"/>
        <v>4.2214675000000002</v>
      </c>
      <c r="FM155" s="71">
        <f t="shared" si="1310"/>
        <v>1.5016457971014492</v>
      </c>
      <c r="FN155" s="71">
        <f t="shared" si="1310"/>
        <v>2.3104710144927539E-3</v>
      </c>
      <c r="FO155" s="71">
        <f t="shared" si="1310"/>
        <v>2.2293840579710143E-4</v>
      </c>
      <c r="FP155" s="71">
        <f t="shared" si="1310"/>
        <v>4.4795615942028995E-3</v>
      </c>
      <c r="FQ155" s="71">
        <f t="shared" si="1310"/>
        <v>3.2612681159420291E-4</v>
      </c>
      <c r="FR155" s="72">
        <f t="shared" si="1310"/>
        <v>50.152968666666666</v>
      </c>
    </row>
    <row r="156" spans="1:174" x14ac:dyDescent="0.2">
      <c r="A156" s="62" t="str">
        <f t="shared" si="1184"/>
        <v>DOSO1</v>
      </c>
      <c r="B156" s="63" t="s">
        <v>75</v>
      </c>
      <c r="C156" s="20"/>
      <c r="D156" s="41"/>
      <c r="E156" s="41"/>
      <c r="F156" s="41"/>
      <c r="G156" s="41"/>
      <c r="H156" s="41"/>
      <c r="I156" s="20"/>
      <c r="J156" s="64">
        <f t="shared" si="1185"/>
        <v>8.2174032173913041</v>
      </c>
      <c r="K156" s="40"/>
      <c r="L156" s="41"/>
      <c r="M156" s="64">
        <f t="shared" ref="M156:V156" si="1311">IF(COUNT(M126:M130)&lt;3,"",AVERAGE(M126:M130))</f>
        <v>23.419642260869562</v>
      </c>
      <c r="N156" s="64">
        <f t="shared" si="1311"/>
        <v>13.419642260869562</v>
      </c>
      <c r="O156" s="64">
        <f t="shared" si="1311"/>
        <v>7.3690772173913048</v>
      </c>
      <c r="P156" s="64">
        <f t="shared" si="1311"/>
        <v>1.5542054782608696</v>
      </c>
      <c r="Q156" s="64">
        <f t="shared" si="1311"/>
        <v>2.4290267826086955</v>
      </c>
      <c r="R156" s="64">
        <f t="shared" si="1311"/>
        <v>0.95480608695652158</v>
      </c>
      <c r="S156" s="64">
        <f t="shared" si="1311"/>
        <v>0.11832652173913043</v>
      </c>
      <c r="T156" s="64">
        <f t="shared" si="1311"/>
        <v>0.84309034782608694</v>
      </c>
      <c r="U156" s="64">
        <f t="shared" si="1311"/>
        <v>0.15110982608695653</v>
      </c>
      <c r="V156" s="65">
        <f t="shared" si="1311"/>
        <v>10</v>
      </c>
      <c r="W156" s="20"/>
      <c r="X156" s="64">
        <f t="shared" si="1187"/>
        <v>20.338138000000001</v>
      </c>
      <c r="Y156" s="40"/>
      <c r="Z156" s="41"/>
      <c r="AA156" s="64">
        <f t="shared" ref="AA156:AJ156" si="1312">IF(COUNT(AA126:AA130)&lt;3,"",AVERAGE(AA126:AA130))</f>
        <v>81.492694416666666</v>
      </c>
      <c r="AB156" s="64">
        <f t="shared" si="1312"/>
        <v>71.49269441666668</v>
      </c>
      <c r="AC156" s="64">
        <f t="shared" si="1312"/>
        <v>55.700337583333329</v>
      </c>
      <c r="AD156" s="64">
        <f t="shared" si="1312"/>
        <v>4.6461186666666663</v>
      </c>
      <c r="AE156" s="64">
        <f t="shared" si="1312"/>
        <v>6.665273083333334</v>
      </c>
      <c r="AF156" s="64">
        <f t="shared" si="1312"/>
        <v>2.3238058333333336</v>
      </c>
      <c r="AG156" s="64">
        <f t="shared" si="1312"/>
        <v>0.32831650000000001</v>
      </c>
      <c r="AH156" s="64">
        <f t="shared" si="1312"/>
        <v>1.64673925</v>
      </c>
      <c r="AI156" s="64">
        <f t="shared" si="1312"/>
        <v>0.18210366666666669</v>
      </c>
      <c r="AJ156" s="65">
        <f t="shared" si="1312"/>
        <v>10</v>
      </c>
      <c r="AK156" s="66">
        <f t="shared" si="1269"/>
        <v>8.2174032173913041</v>
      </c>
      <c r="AL156" s="67">
        <f t="shared" si="1270"/>
        <v>1</v>
      </c>
      <c r="AM156" s="67">
        <f t="shared" si="1271"/>
        <v>0.31465370543698878</v>
      </c>
      <c r="AN156" s="67">
        <f t="shared" si="1272"/>
        <v>6.6363331298945408E-2</v>
      </c>
      <c r="AO156" s="67">
        <f t="shared" si="1273"/>
        <v>0.10371750155497493</v>
      </c>
      <c r="AP156" s="67">
        <f t="shared" si="1274"/>
        <v>4.0769456523759469E-2</v>
      </c>
      <c r="AQ156" s="67">
        <f t="shared" si="1275"/>
        <v>5.0524478735029582E-3</v>
      </c>
      <c r="AR156" s="67">
        <f t="shared" si="1276"/>
        <v>3.5999283782176067E-2</v>
      </c>
      <c r="AS156" s="67">
        <f t="shared" si="1277"/>
        <v>6.4522687581542023E-3</v>
      </c>
      <c r="AT156" s="68">
        <f t="shared" si="1278"/>
        <v>0.42699200477149835</v>
      </c>
      <c r="AU156" s="66">
        <f t="shared" si="1279"/>
        <v>20.338138000000001</v>
      </c>
      <c r="AV156" s="67">
        <f t="shared" si="1280"/>
        <v>1</v>
      </c>
      <c r="AW156" s="67">
        <f t="shared" si="1281"/>
        <v>0.68350099333495162</v>
      </c>
      <c r="AX156" s="67">
        <f t="shared" si="1282"/>
        <v>5.701270156698187E-2</v>
      </c>
      <c r="AY156" s="67">
        <f t="shared" si="1283"/>
        <v>8.178982338286965E-2</v>
      </c>
      <c r="AZ156" s="67">
        <f t="shared" si="1284"/>
        <v>2.8515511113816786E-2</v>
      </c>
      <c r="BA156" s="67">
        <f t="shared" si="1285"/>
        <v>4.028784449331615E-3</v>
      </c>
      <c r="BB156" s="67">
        <f t="shared" si="1286"/>
        <v>2.0207200925034249E-2</v>
      </c>
      <c r="BC156" s="67">
        <f t="shared" si="1287"/>
        <v>2.2346011255387249E-3</v>
      </c>
      <c r="BD156" s="68">
        <f t="shared" si="1288"/>
        <v>0.12271038614664859</v>
      </c>
      <c r="BE156" s="66">
        <f t="shared" si="1289"/>
        <v>8.2174032173913041</v>
      </c>
      <c r="BF156" s="69">
        <f t="shared" si="1290"/>
        <v>8.2174032173913041</v>
      </c>
      <c r="BG156" s="69">
        <f t="shared" si="1291"/>
        <v>2.5856363714220074</v>
      </c>
      <c r="BH156" s="69">
        <f t="shared" si="1292"/>
        <v>0.54533425213275899</v>
      </c>
      <c r="BI156" s="69">
        <f t="shared" si="1293"/>
        <v>0.85228853097763857</v>
      </c>
      <c r="BJ156" s="69">
        <f t="shared" si="1294"/>
        <v>0.33501906320963593</v>
      </c>
      <c r="BK156" s="69">
        <f t="shared" si="1295"/>
        <v>4.151800141142506E-2</v>
      </c>
      <c r="BL156" s="69">
        <f t="shared" si="1296"/>
        <v>0.29582063037543621</v>
      </c>
      <c r="BM156" s="69">
        <f t="shared" si="1297"/>
        <v>5.3020894052729736E-2</v>
      </c>
      <c r="BN156" s="70">
        <f t="shared" si="1298"/>
        <v>3.5087654738096736</v>
      </c>
      <c r="BO156" s="66">
        <f t="shared" si="1299"/>
        <v>20.338138000000001</v>
      </c>
      <c r="BP156" s="69">
        <f t="shared" si="1300"/>
        <v>20.338138000000001</v>
      </c>
      <c r="BQ156" s="69">
        <f t="shared" si="1301"/>
        <v>13.901137525583326</v>
      </c>
      <c r="BR156" s="69">
        <f t="shared" si="1302"/>
        <v>1.1595321922220936</v>
      </c>
      <c r="BS156" s="69">
        <f t="shared" si="1303"/>
        <v>1.6634527149564298</v>
      </c>
      <c r="BT156" s="69">
        <f t="shared" si="1304"/>
        <v>0.57995240017333949</v>
      </c>
      <c r="BU156" s="69">
        <f t="shared" si="1305"/>
        <v>8.1937974102760394E-2</v>
      </c>
      <c r="BV156" s="69">
        <f t="shared" si="1306"/>
        <v>0.41097684100707421</v>
      </c>
      <c r="BW156" s="69">
        <f t="shared" si="1307"/>
        <v>4.5447626066161914E-2</v>
      </c>
      <c r="BX156" s="70">
        <f t="shared" si="1308"/>
        <v>2.4957007674838274</v>
      </c>
      <c r="BY156" s="71">
        <f t="shared" ref="BY156:EJ156" si="1313">IF(COUNT(BY126:BY130)&lt;3,"",AVERAGE(BY126:BY130))</f>
        <v>3.5766395454545452</v>
      </c>
      <c r="BZ156" s="71">
        <f t="shared" si="1313"/>
        <v>2.1924245217391305</v>
      </c>
      <c r="CA156" s="71">
        <f t="shared" si="1313"/>
        <v>3.4928165968379448</v>
      </c>
      <c r="CB156" s="71">
        <f t="shared" si="1313"/>
        <v>2.183521913043478</v>
      </c>
      <c r="CC156" s="71">
        <f t="shared" si="1313"/>
        <v>0.93899304347826096</v>
      </c>
      <c r="CD156" s="71">
        <f t="shared" si="1313"/>
        <v>0.18795843478260871</v>
      </c>
      <c r="CE156" s="71">
        <f t="shared" si="1313"/>
        <v>0.81803913043478249</v>
      </c>
      <c r="CF156" s="71">
        <f t="shared" si="1313"/>
        <v>9.5480608695652183E-2</v>
      </c>
      <c r="CG156" s="71">
        <f t="shared" si="1313"/>
        <v>0.11832652173913043</v>
      </c>
      <c r="CH156" s="71">
        <f t="shared" si="1313"/>
        <v>1.4051505217391305</v>
      </c>
      <c r="CI156" s="71">
        <f t="shared" si="1313"/>
        <v>2.4724608695652173E-2</v>
      </c>
      <c r="CJ156" s="71">
        <f t="shared" si="1313"/>
        <v>1.1223739130434781E-2</v>
      </c>
      <c r="CK156" s="71">
        <f t="shared" si="1313"/>
        <v>6.3999999999999997E-5</v>
      </c>
      <c r="CL156" s="71">
        <f t="shared" si="1313"/>
        <v>8.6486956521739133E-4</v>
      </c>
      <c r="CM156" s="71">
        <f t="shared" si="1313"/>
        <v>1.0516608695652175E-2</v>
      </c>
      <c r="CN156" s="71">
        <f t="shared" si="1313"/>
        <v>0.18454573913043479</v>
      </c>
      <c r="CO156" s="71">
        <f t="shared" si="1313"/>
        <v>5.0487739130434785E-2</v>
      </c>
      <c r="CP156" s="71">
        <f t="shared" si="1313"/>
        <v>3.460869565217391E-4</v>
      </c>
      <c r="CQ156" s="71">
        <f t="shared" si="1313"/>
        <v>-5.1799130434782613E-3</v>
      </c>
      <c r="CR156" s="71">
        <f t="shared" si="1313"/>
        <v>7.9464434782608701E-2</v>
      </c>
      <c r="CS156" s="71">
        <f t="shared" si="1313"/>
        <v>0.13827130434782609</v>
      </c>
      <c r="CT156" s="71">
        <f t="shared" si="1313"/>
        <v>0.10176321739130434</v>
      </c>
      <c r="CU156" s="71">
        <f t="shared" si="1313"/>
        <v>0.13989895652173914</v>
      </c>
      <c r="CV156" s="71">
        <f t="shared" si="1313"/>
        <v>0.45421800000000001</v>
      </c>
      <c r="CW156" s="71">
        <f t="shared" si="1313"/>
        <v>1.5700260869565216E-2</v>
      </c>
      <c r="CX156" s="71">
        <f t="shared" si="1313"/>
        <v>1.2175652173913045E-3</v>
      </c>
      <c r="CY156" s="71">
        <f t="shared" si="1313"/>
        <v>6.913043478260869E-5</v>
      </c>
      <c r="CZ156" s="71">
        <f t="shared" si="1313"/>
        <v>4.5408695652173912E-4</v>
      </c>
      <c r="DA156" s="71">
        <f t="shared" si="1313"/>
        <v>9.290086956521738E-3</v>
      </c>
      <c r="DB156" s="71">
        <f t="shared" si="1313"/>
        <v>5.1504347826086968E-4</v>
      </c>
      <c r="DC156" s="71">
        <f t="shared" si="1313"/>
        <v>4.5114782608695657E-3</v>
      </c>
      <c r="DD156" s="71">
        <f t="shared" si="1313"/>
        <v>4.2826086956521744E-4</v>
      </c>
      <c r="DE156" s="71">
        <f t="shared" si="1313"/>
        <v>5.5217391304347828E-5</v>
      </c>
      <c r="DF156" s="71">
        <f t="shared" si="1313"/>
        <v>0.14570408695652176</v>
      </c>
      <c r="DG156" s="71">
        <f t="shared" si="1313"/>
        <v>9.132173913043478E-3</v>
      </c>
      <c r="DH156" s="71">
        <f t="shared" si="1313"/>
        <v>4.5086956521739129E-4</v>
      </c>
      <c r="DI156" s="71">
        <f t="shared" si="1313"/>
        <v>1.5005565217391307E-2</v>
      </c>
      <c r="DJ156" s="71">
        <f t="shared" si="1313"/>
        <v>3.6608695652173913E-5</v>
      </c>
      <c r="DK156" s="71">
        <f t="shared" si="1313"/>
        <v>1.8243478260869566E-4</v>
      </c>
      <c r="DL156" s="71">
        <f t="shared" si="1313"/>
        <v>2.1132086956521738E-2</v>
      </c>
      <c r="DM156" s="71">
        <f t="shared" si="1313"/>
        <v>1.4333043478260869E-2</v>
      </c>
      <c r="DN156" s="71">
        <f t="shared" si="1313"/>
        <v>8.4173913043478248E-5</v>
      </c>
      <c r="DO156" s="71">
        <f t="shared" si="1313"/>
        <v>0.62276104347826089</v>
      </c>
      <c r="DP156" s="71">
        <f t="shared" si="1313"/>
        <v>0.22763460869565216</v>
      </c>
      <c r="DQ156" s="71">
        <f t="shared" si="1313"/>
        <v>7.1713043478260864E-4</v>
      </c>
      <c r="DR156" s="71">
        <f t="shared" si="1313"/>
        <v>7.9391304347826075E-5</v>
      </c>
      <c r="DS156" s="71">
        <f t="shared" si="1313"/>
        <v>1.8562608695652173E-3</v>
      </c>
      <c r="DT156" s="71">
        <f t="shared" si="1313"/>
        <v>1.8947826086956524E-4</v>
      </c>
      <c r="DU156" s="72">
        <f t="shared" si="1313"/>
        <v>177.83582521739129</v>
      </c>
      <c r="DV156" s="73">
        <f t="shared" si="1313"/>
        <v>12.54102125</v>
      </c>
      <c r="DW156" s="71">
        <f t="shared" si="1313"/>
        <v>9.7920584927536218</v>
      </c>
      <c r="DX156" s="71">
        <f t="shared" si="1313"/>
        <v>11.193839257246378</v>
      </c>
      <c r="DY156" s="71">
        <f t="shared" si="1313"/>
        <v>8.76494675</v>
      </c>
      <c r="DZ156" s="71">
        <f t="shared" si="1313"/>
        <v>5.5685459166666664</v>
      </c>
      <c r="EA156" s="71">
        <f t="shared" si="1313"/>
        <v>0.53437000000000001</v>
      </c>
      <c r="EB156" s="71">
        <f t="shared" si="1313"/>
        <v>2.0736565833333338</v>
      </c>
      <c r="EC156" s="71">
        <f t="shared" si="1313"/>
        <v>0.23238058333333331</v>
      </c>
      <c r="ED156" s="71">
        <f t="shared" si="1313"/>
        <v>0.32831650000000001</v>
      </c>
      <c r="EE156" s="71">
        <f t="shared" si="1313"/>
        <v>2.7445654166666662</v>
      </c>
      <c r="EF156" s="71">
        <f t="shared" si="1313"/>
        <v>2.7678500000000002E-2</v>
      </c>
      <c r="EG156" s="71">
        <f t="shared" si="1313"/>
        <v>3.4064992753623194E-2</v>
      </c>
      <c r="EH156" s="71">
        <f t="shared" si="1313"/>
        <v>1.9775000000000001E-4</v>
      </c>
      <c r="EI156" s="71">
        <f t="shared" si="1313"/>
        <v>1.8812391304347826E-3</v>
      </c>
      <c r="EJ156" s="71">
        <f t="shared" si="1313"/>
        <v>2.3764420289855075E-2</v>
      </c>
      <c r="EK156" s="71">
        <f t="shared" ref="EK156:FR156" si="1314">IF(COUNT(EK126:EK130)&lt;3,"",AVERAGE(EK126:EK130))</f>
        <v>0.53704741666666655</v>
      </c>
      <c r="EL156" s="71">
        <f t="shared" si="1314"/>
        <v>9.5216416666666664E-2</v>
      </c>
      <c r="EM156" s="71">
        <f t="shared" si="1314"/>
        <v>4.8749999999999998E-4</v>
      </c>
      <c r="EN156" s="71">
        <f t="shared" si="1314"/>
        <v>1.8989916666666662E-2</v>
      </c>
      <c r="EO156" s="71">
        <f t="shared" si="1314"/>
        <v>0.31760391666666671</v>
      </c>
      <c r="EP156" s="71">
        <f t="shared" si="1314"/>
        <v>0.21145750000000002</v>
      </c>
      <c r="EQ156" s="71">
        <f t="shared" si="1314"/>
        <v>0.20360933333333336</v>
      </c>
      <c r="ER156" s="71">
        <f t="shared" si="1314"/>
        <v>0.40037075000000011</v>
      </c>
      <c r="ES156" s="71">
        <f t="shared" si="1314"/>
        <v>1.1520314166666668</v>
      </c>
      <c r="ET156" s="71">
        <f t="shared" si="1314"/>
        <v>1.6042750000000001E-2</v>
      </c>
      <c r="EU156" s="71">
        <f t="shared" si="1314"/>
        <v>8.0761594202898544E-4</v>
      </c>
      <c r="EV156" s="71">
        <f t="shared" si="1314"/>
        <v>2.119855072463768E-4</v>
      </c>
      <c r="EW156" s="71">
        <f t="shared" si="1314"/>
        <v>5.773949275362318E-4</v>
      </c>
      <c r="EX156" s="71">
        <f t="shared" si="1314"/>
        <v>2.7327579710144927E-2</v>
      </c>
      <c r="EY156" s="71">
        <f t="shared" si="1314"/>
        <v>1.3566847826086957E-3</v>
      </c>
      <c r="EZ156" s="71">
        <f t="shared" si="1314"/>
        <v>7.5387499999999994E-3</v>
      </c>
      <c r="FA156" s="71">
        <f t="shared" si="1314"/>
        <v>1.3935471014492754E-3</v>
      </c>
      <c r="FB156" s="71">
        <f t="shared" si="1314"/>
        <v>1.3961956521739129E-4</v>
      </c>
      <c r="FC156" s="71">
        <f t="shared" si="1314"/>
        <v>0.41424016666666674</v>
      </c>
      <c r="FD156" s="71">
        <f t="shared" si="1314"/>
        <v>1.6106250000000003E-2</v>
      </c>
      <c r="FE156" s="71">
        <f t="shared" si="1314"/>
        <v>2.4076195652173909E-3</v>
      </c>
      <c r="FF156" s="71">
        <f t="shared" si="1314"/>
        <v>3.2151086956521739E-2</v>
      </c>
      <c r="FG156" s="71">
        <f t="shared" si="1314"/>
        <v>4.5721014492753628E-5</v>
      </c>
      <c r="FH156" s="71">
        <f t="shared" si="1314"/>
        <v>7.8521739130434803E-4</v>
      </c>
      <c r="FI156" s="71">
        <f t="shared" si="1314"/>
        <v>5.8105206521739131E-2</v>
      </c>
      <c r="FJ156" s="71">
        <f t="shared" si="1314"/>
        <v>2.1771652173913046E-2</v>
      </c>
      <c r="FK156" s="71">
        <f t="shared" si="1314"/>
        <v>3.2146014492753626E-4</v>
      </c>
      <c r="FL156" s="71">
        <f t="shared" si="1314"/>
        <v>3.8005002499999998</v>
      </c>
      <c r="FM156" s="71">
        <f t="shared" si="1314"/>
        <v>1.3547919782608697</v>
      </c>
      <c r="FN156" s="71">
        <f t="shared" si="1314"/>
        <v>2.169826086956522E-3</v>
      </c>
      <c r="FO156" s="71">
        <f t="shared" si="1314"/>
        <v>2.0232246376811598E-4</v>
      </c>
      <c r="FP156" s="71">
        <f t="shared" si="1314"/>
        <v>4.5283260869565219E-3</v>
      </c>
      <c r="FQ156" s="71">
        <f t="shared" si="1314"/>
        <v>3.8901086956521738E-4</v>
      </c>
      <c r="FR156" s="72">
        <f t="shared" si="1314"/>
        <v>53.93041075</v>
      </c>
    </row>
    <row r="157" spans="1:174" x14ac:dyDescent="0.2">
      <c r="A157" s="62" t="str">
        <f t="shared" si="1184"/>
        <v>DOSO1</v>
      </c>
      <c r="B157" s="63" t="s">
        <v>76</v>
      </c>
      <c r="C157" s="20"/>
      <c r="D157" s="41"/>
      <c r="E157" s="41"/>
      <c r="F157" s="41"/>
      <c r="G157" s="41"/>
      <c r="H157" s="41"/>
      <c r="I157" s="20"/>
      <c r="J157" s="64">
        <f t="shared" si="1185"/>
        <v>7.8664530181159424</v>
      </c>
      <c r="K157" s="40"/>
      <c r="L157" s="41"/>
      <c r="M157" s="64">
        <f t="shared" ref="M157:V161" si="1315">IF(COUNT(M127:M131)&lt;3,"",AVERAGE(M127:M131))</f>
        <v>22.626346713768118</v>
      </c>
      <c r="N157" s="64">
        <f t="shared" si="1315"/>
        <v>12.626346713768118</v>
      </c>
      <c r="O157" s="64">
        <f t="shared" si="1315"/>
        <v>6.927653231884058</v>
      </c>
      <c r="P157" s="64">
        <f t="shared" si="1315"/>
        <v>1.515487384057971</v>
      </c>
      <c r="Q157" s="64">
        <f t="shared" si="1315"/>
        <v>2.2665976557971015</v>
      </c>
      <c r="R157" s="64">
        <f t="shared" si="1315"/>
        <v>0.87255913043478261</v>
      </c>
      <c r="S157" s="64">
        <f t="shared" si="1315"/>
        <v>0.11630889130434782</v>
      </c>
      <c r="T157" s="64">
        <f t="shared" si="1315"/>
        <v>0.82877949999999989</v>
      </c>
      <c r="U157" s="64">
        <f t="shared" si="1315"/>
        <v>9.8960663043478253E-2</v>
      </c>
      <c r="V157" s="65">
        <f t="shared" si="1315"/>
        <v>10</v>
      </c>
      <c r="W157" s="20"/>
      <c r="X157" s="64">
        <f t="shared" si="1187"/>
        <v>18.9389945</v>
      </c>
      <c r="Y157" s="40"/>
      <c r="Z157" s="41"/>
      <c r="AA157" s="64">
        <f t="shared" ref="AA157:AJ161" si="1316">IF(COUNT(AA127:AA131)&lt;3,"",AVERAGE(AA127:AA131))</f>
        <v>69.58730941666667</v>
      </c>
      <c r="AB157" s="64">
        <f t="shared" si="1316"/>
        <v>59.587309416666677</v>
      </c>
      <c r="AC157" s="64">
        <f t="shared" si="1316"/>
        <v>43.996663750000003</v>
      </c>
      <c r="AD157" s="64">
        <f t="shared" si="1316"/>
        <v>5.2928662500000003</v>
      </c>
      <c r="AE157" s="64">
        <f t="shared" si="1316"/>
        <v>6.0570976666666665</v>
      </c>
      <c r="AF157" s="64">
        <f t="shared" si="1316"/>
        <v>2.0939666666666668</v>
      </c>
      <c r="AG157" s="64">
        <f t="shared" si="1316"/>
        <v>0.30413391666666667</v>
      </c>
      <c r="AH157" s="64">
        <f t="shared" si="1316"/>
        <v>1.6806230833333333</v>
      </c>
      <c r="AI157" s="64">
        <f t="shared" si="1316"/>
        <v>0.16195800000000002</v>
      </c>
      <c r="AJ157" s="65">
        <f t="shared" si="1316"/>
        <v>10</v>
      </c>
      <c r="AK157" s="66">
        <f t="shared" si="1269"/>
        <v>7.8664530181159424</v>
      </c>
      <c r="AL157" s="67">
        <f t="shared" si="1270"/>
        <v>1</v>
      </c>
      <c r="AM157" s="67">
        <f t="shared" si="1271"/>
        <v>0.30617639336661384</v>
      </c>
      <c r="AN157" s="67">
        <f t="shared" si="1272"/>
        <v>6.6978881002287383E-2</v>
      </c>
      <c r="AO157" s="67">
        <f t="shared" si="1273"/>
        <v>0.10017514910694258</v>
      </c>
      <c r="AP157" s="67">
        <f t="shared" si="1274"/>
        <v>3.8563853965157838E-2</v>
      </c>
      <c r="AQ157" s="67">
        <f t="shared" si="1275"/>
        <v>5.140418503070756E-3</v>
      </c>
      <c r="AR157" s="67">
        <f t="shared" si="1276"/>
        <v>3.6628957846548335E-2</v>
      </c>
      <c r="AS157" s="67">
        <f t="shared" si="1277"/>
        <v>4.3736916213372064E-3</v>
      </c>
      <c r="AT157" s="68">
        <f t="shared" si="1278"/>
        <v>0.44196264321871309</v>
      </c>
      <c r="AU157" s="66">
        <f t="shared" si="1279"/>
        <v>18.9389945</v>
      </c>
      <c r="AV157" s="67">
        <f t="shared" si="1280"/>
        <v>1</v>
      </c>
      <c r="AW157" s="67">
        <f t="shared" si="1281"/>
        <v>0.63225125556388417</v>
      </c>
      <c r="AX157" s="67">
        <f t="shared" si="1282"/>
        <v>7.6060797498405941E-2</v>
      </c>
      <c r="AY157" s="67">
        <f t="shared" si="1283"/>
        <v>8.7043136420158054E-2</v>
      </c>
      <c r="AZ157" s="67">
        <f t="shared" si="1284"/>
        <v>3.0091214680088584E-2</v>
      </c>
      <c r="BA157" s="67">
        <f t="shared" si="1285"/>
        <v>4.3705370881004972E-3</v>
      </c>
      <c r="BB157" s="67">
        <f t="shared" si="1286"/>
        <v>2.4151287029511328E-2</v>
      </c>
      <c r="BC157" s="67">
        <f t="shared" si="1287"/>
        <v>2.3274071286511029E-3</v>
      </c>
      <c r="BD157" s="68">
        <f t="shared" si="1288"/>
        <v>0.14370436339366394</v>
      </c>
      <c r="BE157" s="66">
        <f t="shared" si="1289"/>
        <v>7.8664530181159424</v>
      </c>
      <c r="BF157" s="69">
        <f t="shared" si="1290"/>
        <v>7.8664530181159424</v>
      </c>
      <c r="BG157" s="69">
        <f t="shared" si="1291"/>
        <v>2.4085222136746536</v>
      </c>
      <c r="BH157" s="69">
        <f t="shared" si="1292"/>
        <v>0.52688622061047219</v>
      </c>
      <c r="BI157" s="69">
        <f t="shared" si="1293"/>
        <v>0.78802310403252307</v>
      </c>
      <c r="BJ157" s="69">
        <f t="shared" si="1294"/>
        <v>0.30336074541439834</v>
      </c>
      <c r="BK157" s="69">
        <f t="shared" si="1295"/>
        <v>4.0436860647859986E-2</v>
      </c>
      <c r="BL157" s="69">
        <f t="shared" si="1296"/>
        <v>0.2881399760024218</v>
      </c>
      <c r="BM157" s="69">
        <f t="shared" si="1297"/>
        <v>3.4405439654976479E-2</v>
      </c>
      <c r="BN157" s="70">
        <f t="shared" si="1298"/>
        <v>3.4766783686423453</v>
      </c>
      <c r="BO157" s="66">
        <f t="shared" si="1299"/>
        <v>18.9389945</v>
      </c>
      <c r="BP157" s="69">
        <f t="shared" si="1300"/>
        <v>18.9389945</v>
      </c>
      <c r="BQ157" s="69">
        <f t="shared" si="1301"/>
        <v>11.974203051742496</v>
      </c>
      <c r="BR157" s="69">
        <f t="shared" si="1302"/>
        <v>1.4405150254879238</v>
      </c>
      <c r="BS157" s="69">
        <f t="shared" si="1303"/>
        <v>1.6485094819241231</v>
      </c>
      <c r="BT157" s="69">
        <f t="shared" si="1304"/>
        <v>0.56989734932451697</v>
      </c>
      <c r="BU157" s="69">
        <f t="shared" si="1305"/>
        <v>8.2773577873581333E-2</v>
      </c>
      <c r="BV157" s="69">
        <f t="shared" si="1306"/>
        <v>0.45740109221983638</v>
      </c>
      <c r="BW157" s="69">
        <f t="shared" si="1307"/>
        <v>4.4078750808784033E-2</v>
      </c>
      <c r="BX157" s="70">
        <f t="shared" si="1308"/>
        <v>2.7216161479386027</v>
      </c>
      <c r="BY157" s="71">
        <f t="shared" ref="BY157:EJ160" si="1317">IF(COUNT(BY127:BY131)&lt;3,"",AVERAGE(BY127:BY131))</f>
        <v>3.4340759090909088</v>
      </c>
      <c r="BZ157" s="71">
        <f t="shared" si="1317"/>
        <v>2.0707214782608694</v>
      </c>
      <c r="CA157" s="71">
        <f t="shared" si="1317"/>
        <v>3.3538956877470354</v>
      </c>
      <c r="CB157" s="71">
        <f t="shared" si="1317"/>
        <v>2.0477505362318835</v>
      </c>
      <c r="CC157" s="71">
        <f t="shared" si="1317"/>
        <v>0.88067212318840582</v>
      </c>
      <c r="CD157" s="71">
        <f t="shared" si="1317"/>
        <v>0.18225299275362317</v>
      </c>
      <c r="CE157" s="71">
        <f t="shared" si="1317"/>
        <v>0.76560314855072464</v>
      </c>
      <c r="CF157" s="71">
        <f t="shared" si="1317"/>
        <v>8.7255913043478267E-2</v>
      </c>
      <c r="CG157" s="71">
        <f t="shared" si="1317"/>
        <v>0.11630889130434782</v>
      </c>
      <c r="CH157" s="71">
        <f t="shared" si="1317"/>
        <v>1.3812991086956523</v>
      </c>
      <c r="CI157" s="71">
        <f t="shared" si="1317"/>
        <v>1.5657898550724636E-2</v>
      </c>
      <c r="CJ157" s="71">
        <f t="shared" si="1317"/>
        <v>1.1125416666666665E-2</v>
      </c>
      <c r="CK157" s="71">
        <f t="shared" si="1317"/>
        <v>5.329347826086956E-5</v>
      </c>
      <c r="CL157" s="71">
        <f t="shared" si="1317"/>
        <v>8.2289855072463784E-4</v>
      </c>
      <c r="CM157" s="71">
        <f t="shared" si="1317"/>
        <v>1.0180739130434782E-2</v>
      </c>
      <c r="CN157" s="71">
        <f t="shared" si="1317"/>
        <v>0.17138613405797101</v>
      </c>
      <c r="CO157" s="71">
        <f t="shared" si="1317"/>
        <v>4.731559782608695E-2</v>
      </c>
      <c r="CP157" s="71">
        <f t="shared" si="1317"/>
        <v>1.1826086956521738E-4</v>
      </c>
      <c r="CQ157" s="71">
        <f t="shared" si="1317"/>
        <v>-4.4988297101449274E-3</v>
      </c>
      <c r="CR157" s="71">
        <f t="shared" si="1317"/>
        <v>7.2483576086956519E-2</v>
      </c>
      <c r="CS157" s="71">
        <f t="shared" si="1317"/>
        <v>0.13184589130434782</v>
      </c>
      <c r="CT157" s="71">
        <f t="shared" si="1317"/>
        <v>9.3692163043478244E-2</v>
      </c>
      <c r="CU157" s="71">
        <f t="shared" si="1317"/>
        <v>0.13156407971014494</v>
      </c>
      <c r="CV157" s="71">
        <f t="shared" si="1317"/>
        <v>0.4250868804347826</v>
      </c>
      <c r="CW157" s="71">
        <f t="shared" si="1317"/>
        <v>1.0459557971014491E-2</v>
      </c>
      <c r="CX157" s="71">
        <f t="shared" si="1317"/>
        <v>1.0904818840579711E-3</v>
      </c>
      <c r="CY157" s="71">
        <f t="shared" si="1317"/>
        <v>6.8815217391304351E-5</v>
      </c>
      <c r="CZ157" s="71">
        <f t="shared" si="1317"/>
        <v>4.6728985507246386E-4</v>
      </c>
      <c r="DA157" s="71">
        <f t="shared" si="1317"/>
        <v>9.0803405797101437E-3</v>
      </c>
      <c r="DB157" s="71">
        <f t="shared" si="1317"/>
        <v>4.253152173913044E-4</v>
      </c>
      <c r="DC157" s="71">
        <f t="shared" si="1317"/>
        <v>4.1301702898550721E-3</v>
      </c>
      <c r="DD157" s="71">
        <f t="shared" si="1317"/>
        <v>4.2803260869565227E-4</v>
      </c>
      <c r="DE157" s="71">
        <f t="shared" si="1317"/>
        <v>4.9971014492753622E-5</v>
      </c>
      <c r="DF157" s="71">
        <f t="shared" si="1317"/>
        <v>0.14128140217391305</v>
      </c>
      <c r="DG157" s="71">
        <f t="shared" si="1317"/>
        <v>1.0365489130434783E-2</v>
      </c>
      <c r="DH157" s="71">
        <f t="shared" si="1317"/>
        <v>4.3961231884057973E-4</v>
      </c>
      <c r="DI157" s="71">
        <f t="shared" si="1317"/>
        <v>1.4656123188405795E-2</v>
      </c>
      <c r="DJ157" s="71">
        <f t="shared" si="1317"/>
        <v>3.019565217391304E-5</v>
      </c>
      <c r="DK157" s="71">
        <f t="shared" si="1317"/>
        <v>1.6481884057971015E-4</v>
      </c>
      <c r="DL157" s="71">
        <f t="shared" si="1317"/>
        <v>2.0828952898550721E-2</v>
      </c>
      <c r="DM157" s="71">
        <f t="shared" si="1317"/>
        <v>1.2322536231884057E-2</v>
      </c>
      <c r="DN157" s="71">
        <f t="shared" si="1317"/>
        <v>7.8213768115942031E-5</v>
      </c>
      <c r="DO157" s="71">
        <f t="shared" si="1317"/>
        <v>0.59218173188405798</v>
      </c>
      <c r="DP157" s="71">
        <f t="shared" si="1317"/>
        <v>0.2134962028985507</v>
      </c>
      <c r="DQ157" s="71">
        <f t="shared" si="1317"/>
        <v>7.2155434782608685E-4</v>
      </c>
      <c r="DR157" s="71">
        <f t="shared" si="1317"/>
        <v>6.8684782608695631E-5</v>
      </c>
      <c r="DS157" s="71">
        <f t="shared" si="1317"/>
        <v>1.8006630434782608E-3</v>
      </c>
      <c r="DT157" s="71">
        <f t="shared" si="1317"/>
        <v>2.8536231884057969E-4</v>
      </c>
      <c r="DU157" s="72">
        <f t="shared" si="1317"/>
        <v>184.27069366304346</v>
      </c>
      <c r="DV157" s="73">
        <f t="shared" si="1317"/>
        <v>11.21864802536232</v>
      </c>
      <c r="DW157" s="71">
        <f t="shared" si="1317"/>
        <v>8.3337705543478258</v>
      </c>
      <c r="DX157" s="71">
        <f t="shared" si="1317"/>
        <v>10.090312079380764</v>
      </c>
      <c r="DY157" s="71">
        <f t="shared" si="1317"/>
        <v>7.6120977499999993</v>
      </c>
      <c r="DZ157" s="71">
        <f t="shared" si="1317"/>
        <v>4.564386166666667</v>
      </c>
      <c r="EA157" s="71">
        <f t="shared" si="1317"/>
        <v>0.60661991666666659</v>
      </c>
      <c r="EB157" s="71">
        <f t="shared" si="1317"/>
        <v>1.9029356666666666</v>
      </c>
      <c r="EC157" s="71">
        <f t="shared" si="1317"/>
        <v>0.20939666666666668</v>
      </c>
      <c r="ED157" s="71">
        <f t="shared" si="1317"/>
        <v>0.30413391666666667</v>
      </c>
      <c r="EE157" s="71">
        <f t="shared" si="1317"/>
        <v>2.8010386666666665</v>
      </c>
      <c r="EF157" s="71">
        <f t="shared" si="1317"/>
        <v>2.4626083333333333E-2</v>
      </c>
      <c r="EG157" s="71">
        <f t="shared" si="1317"/>
        <v>3.19626231884058E-2</v>
      </c>
      <c r="EH157" s="71">
        <f t="shared" si="1317"/>
        <v>1.8331159420289855E-4</v>
      </c>
      <c r="EI157" s="71">
        <f t="shared" si="1317"/>
        <v>1.803909420289855E-3</v>
      </c>
      <c r="EJ157" s="71">
        <f t="shared" si="1317"/>
        <v>2.2185670289855075E-2</v>
      </c>
      <c r="EK157" s="71">
        <f t="shared" ref="EK157:FR161" si="1318">IF(COUNT(EK127:EK131)&lt;3,"",AVERAGE(EK127:EK131))</f>
        <v>0.47690833333333327</v>
      </c>
      <c r="EL157" s="71">
        <f t="shared" si="1318"/>
        <v>8.9030083333333329E-2</v>
      </c>
      <c r="EM157" s="71">
        <f t="shared" si="1318"/>
        <v>2.9250000000000001E-4</v>
      </c>
      <c r="EN157" s="71">
        <f t="shared" si="1318"/>
        <v>1.9227083333333332E-2</v>
      </c>
      <c r="EO157" s="71">
        <f t="shared" si="1318"/>
        <v>0.28555275000000002</v>
      </c>
      <c r="EP157" s="71">
        <f t="shared" si="1318"/>
        <v>0.20668366666666671</v>
      </c>
      <c r="EQ157" s="71">
        <f t="shared" si="1318"/>
        <v>0.18888875000000002</v>
      </c>
      <c r="ER157" s="71">
        <f t="shared" si="1318"/>
        <v>0.35683425000000002</v>
      </c>
      <c r="ES157" s="71">
        <f t="shared" si="1318"/>
        <v>1.0571864999999998</v>
      </c>
      <c r="ET157" s="71">
        <f t="shared" si="1318"/>
        <v>1.5094916666666663E-2</v>
      </c>
      <c r="EU157" s="71">
        <f t="shared" si="1318"/>
        <v>8.526920289855073E-4</v>
      </c>
      <c r="EV157" s="71">
        <f t="shared" si="1318"/>
        <v>2.1153985507246374E-4</v>
      </c>
      <c r="EW157" s="71">
        <f t="shared" si="1318"/>
        <v>5.4515942028985492E-4</v>
      </c>
      <c r="EX157" s="71">
        <f t="shared" si="1318"/>
        <v>2.5358289855072456E-2</v>
      </c>
      <c r="EY157" s="71">
        <f t="shared" si="1318"/>
        <v>1.2452971014492754E-3</v>
      </c>
      <c r="EZ157" s="71">
        <f t="shared" si="1318"/>
        <v>7.2506449275362315E-3</v>
      </c>
      <c r="FA157" s="71">
        <f t="shared" si="1318"/>
        <v>1.267521739130435E-3</v>
      </c>
      <c r="FB157" s="71">
        <f t="shared" si="1318"/>
        <v>1.2613405797101451E-4</v>
      </c>
      <c r="FC157" s="71">
        <f t="shared" si="1318"/>
        <v>0.47024816666666663</v>
      </c>
      <c r="FD157" s="71">
        <f t="shared" si="1318"/>
        <v>1.5961000000000003E-2</v>
      </c>
      <c r="FE157" s="71">
        <f t="shared" si="1318"/>
        <v>1.9582971014492755E-3</v>
      </c>
      <c r="FF157" s="71">
        <f t="shared" si="1318"/>
        <v>3.0221355072463769E-2</v>
      </c>
      <c r="FG157" s="71">
        <f t="shared" si="1318"/>
        <v>5.6543478260869571E-5</v>
      </c>
      <c r="FH157" s="71">
        <f t="shared" si="1318"/>
        <v>6.4460869565217396E-4</v>
      </c>
      <c r="FI157" s="71">
        <f t="shared" si="1318"/>
        <v>5.2957666666666667E-2</v>
      </c>
      <c r="FJ157" s="71">
        <f t="shared" si="1318"/>
        <v>2.1644807971014497E-2</v>
      </c>
      <c r="FK157" s="71">
        <f t="shared" si="1318"/>
        <v>2.6688768115942037E-4</v>
      </c>
      <c r="FL157" s="71">
        <f t="shared" si="1318"/>
        <v>3.0487303333333329</v>
      </c>
      <c r="FM157" s="71">
        <f t="shared" si="1318"/>
        <v>1.1058289311594203</v>
      </c>
      <c r="FN157" s="71">
        <f t="shared" si="1318"/>
        <v>1.9892717391304347E-3</v>
      </c>
      <c r="FO157" s="71">
        <f t="shared" si="1318"/>
        <v>1.6663405797101449E-4</v>
      </c>
      <c r="FP157" s="71">
        <f t="shared" si="1318"/>
        <v>4.3276811594202894E-3</v>
      </c>
      <c r="FQ157" s="71">
        <f t="shared" si="1318"/>
        <v>2.6696739130434782E-4</v>
      </c>
      <c r="FR157" s="72">
        <f t="shared" si="1318"/>
        <v>61.454813250000008</v>
      </c>
    </row>
    <row r="158" spans="1:174" x14ac:dyDescent="0.2">
      <c r="A158" s="62" t="str">
        <f t="shared" si="1184"/>
        <v>DOSO1</v>
      </c>
      <c r="B158" s="63" t="s">
        <v>77</v>
      </c>
      <c r="C158" s="20"/>
      <c r="D158" s="41"/>
      <c r="E158" s="41"/>
      <c r="F158" s="41"/>
      <c r="G158" s="41"/>
      <c r="H158" s="41"/>
      <c r="I158" s="20"/>
      <c r="J158" s="64">
        <f t="shared" si="1185"/>
        <v>7.2409989311594201</v>
      </c>
      <c r="K158" s="40"/>
      <c r="L158" s="41"/>
      <c r="M158" s="64">
        <f t="shared" si="1315"/>
        <v>21.206995583333335</v>
      </c>
      <c r="N158" s="64">
        <f t="shared" si="1315"/>
        <v>11.206995583333333</v>
      </c>
      <c r="O158" s="64">
        <f t="shared" si="1315"/>
        <v>5.8837891449275368</v>
      </c>
      <c r="P158" s="64">
        <f t="shared" si="1315"/>
        <v>1.4053920797101449</v>
      </c>
      <c r="Q158" s="64">
        <f t="shared" si="1315"/>
        <v>2.1463816557971014</v>
      </c>
      <c r="R158" s="64">
        <f t="shared" si="1315"/>
        <v>0.7827886956521739</v>
      </c>
      <c r="S158" s="64">
        <f t="shared" si="1315"/>
        <v>9.5975500000000019E-2</v>
      </c>
      <c r="T158" s="64">
        <f t="shared" si="1315"/>
        <v>0.79686210869565222</v>
      </c>
      <c r="U158" s="64">
        <f t="shared" si="1315"/>
        <v>9.5807010869565223E-2</v>
      </c>
      <c r="V158" s="65">
        <f t="shared" si="1315"/>
        <v>10</v>
      </c>
      <c r="W158" s="20"/>
      <c r="X158" s="64">
        <f t="shared" si="1187"/>
        <v>17.99342725</v>
      </c>
      <c r="Y158" s="40"/>
      <c r="Z158" s="41"/>
      <c r="AA158" s="64">
        <f t="shared" si="1316"/>
        <v>63.427365916666666</v>
      </c>
      <c r="AB158" s="64">
        <f t="shared" si="1316"/>
        <v>53.427365916666666</v>
      </c>
      <c r="AC158" s="64">
        <f t="shared" si="1316"/>
        <v>36.826286083333329</v>
      </c>
      <c r="AD158" s="64">
        <f t="shared" si="1316"/>
        <v>6.467788416666667</v>
      </c>
      <c r="AE158" s="64">
        <f t="shared" si="1316"/>
        <v>5.9818508333333336</v>
      </c>
      <c r="AF158" s="64">
        <f t="shared" si="1316"/>
        <v>2.1127616666666666</v>
      </c>
      <c r="AG158" s="64">
        <f t="shared" si="1316"/>
        <v>0.24868141666666665</v>
      </c>
      <c r="AH158" s="64">
        <f t="shared" si="1316"/>
        <v>1.6589990833333332</v>
      </c>
      <c r="AI158" s="64">
        <f t="shared" si="1316"/>
        <v>0.13099825000000001</v>
      </c>
      <c r="AJ158" s="65">
        <f t="shared" si="1316"/>
        <v>10</v>
      </c>
      <c r="AK158" s="66">
        <f t="shared" ref="AK158" si="1319">J158</f>
        <v>7.2409989311594201</v>
      </c>
      <c r="AL158" s="67">
        <f t="shared" ref="AL158" si="1320">M158/M158</f>
        <v>1</v>
      </c>
      <c r="AM158" s="67">
        <f t="shared" ref="AM158" si="1321">O158/M158</f>
        <v>0.27744567219845279</v>
      </c>
      <c r="AN158" s="67">
        <f t="shared" ref="AN158" si="1322">P158/M158</f>
        <v>6.6270211364340942E-2</v>
      </c>
      <c r="AO158" s="67">
        <f t="shared" ref="AO158" si="1323">Q158/M158</f>
        <v>0.10121102007886264</v>
      </c>
      <c r="AP158" s="67">
        <f t="shared" ref="AP158" si="1324">R158/M158</f>
        <v>3.691181490448231E-2</v>
      </c>
      <c r="AQ158" s="67">
        <f t="shared" ref="AQ158" si="1325">S158/M158</f>
        <v>4.5256528499222001E-3</v>
      </c>
      <c r="AR158" s="67">
        <f t="shared" ref="AR158" si="1326">T158/M158</f>
        <v>3.7575436160410647E-2</v>
      </c>
      <c r="AS158" s="67">
        <f t="shared" ref="AS158" si="1327">U158/M158</f>
        <v>4.5177078711168472E-3</v>
      </c>
      <c r="AT158" s="68">
        <f t="shared" ref="AT158" si="1328">V158/M158</f>
        <v>0.47154251344584808</v>
      </c>
      <c r="AU158" s="66">
        <f t="shared" ref="AU158" si="1329">X158</f>
        <v>17.99342725</v>
      </c>
      <c r="AV158" s="67">
        <f t="shared" ref="AV158" si="1330">AA158/AA158</f>
        <v>1</v>
      </c>
      <c r="AW158" s="67">
        <f t="shared" ref="AW158" si="1331">AC158/AA158</f>
        <v>0.58060563529813192</v>
      </c>
      <c r="AX158" s="67">
        <f t="shared" ref="AX158" si="1332">AD158/AA158</f>
        <v>0.1019715752529326</v>
      </c>
      <c r="AY158" s="67">
        <f t="shared" ref="AY158" si="1333">AE158/AA158</f>
        <v>9.4310251527590178E-2</v>
      </c>
      <c r="AZ158" s="67">
        <f t="shared" ref="AZ158" si="1334">AF158/AA158</f>
        <v>3.3309938638197506E-2</v>
      </c>
      <c r="BA158" s="67">
        <f t="shared" ref="BA158" si="1335">AG158/AA158</f>
        <v>3.9207274820996655E-3</v>
      </c>
      <c r="BB158" s="67">
        <f t="shared" ref="BB158" si="1336">AH158/AA158</f>
        <v>2.6155888067510017E-2</v>
      </c>
      <c r="BC158" s="67">
        <f t="shared" ref="BC158" si="1337">AI158/AA158</f>
        <v>2.0653269784545458E-3</v>
      </c>
      <c r="BD158" s="68">
        <f t="shared" ref="BD158" si="1338">AJ158/AA158</f>
        <v>0.15766065412740596</v>
      </c>
      <c r="BE158" s="66">
        <f t="shared" ref="BE158" si="1339">J158</f>
        <v>7.2409989311594201</v>
      </c>
      <c r="BF158" s="69">
        <f t="shared" ref="BF158" si="1340">BE158</f>
        <v>7.2409989311594201</v>
      </c>
      <c r="BG158" s="69">
        <f t="shared" ref="BG158" si="1341">BE158*AM158</f>
        <v>2.0089838158438034</v>
      </c>
      <c r="BH158" s="69">
        <f t="shared" ref="BH158" si="1342">BE158*AN158</f>
        <v>0.47986252965690163</v>
      </c>
      <c r="BI158" s="69">
        <f t="shared" ref="BI158" si="1343">BE158*AO158</f>
        <v>0.73286888821259899</v>
      </c>
      <c r="BJ158" s="69">
        <f t="shared" ref="BJ158" si="1344">BE158*AP158</f>
        <v>0.26727841227051075</v>
      </c>
      <c r="BK158" s="69">
        <f t="shared" ref="BK158" si="1345">BE158*AQ158</f>
        <v>3.2770247449085237E-2</v>
      </c>
      <c r="BL158" s="69">
        <f t="shared" ref="BL158" si="1346">BE158*AR158</f>
        <v>0.27208369307538249</v>
      </c>
      <c r="BM158" s="69">
        <f t="shared" ref="BM158" si="1347">BE158*AS158</f>
        <v>3.271271786604759E-2</v>
      </c>
      <c r="BN158" s="70">
        <f t="shared" ref="BN158" si="1348">BE158*AT158</f>
        <v>3.4144388358576125</v>
      </c>
      <c r="BO158" s="66">
        <f t="shared" ref="BO158" si="1349">X158</f>
        <v>17.99342725</v>
      </c>
      <c r="BP158" s="69">
        <f t="shared" ref="BP158" si="1350">BO158</f>
        <v>17.99342725</v>
      </c>
      <c r="BQ158" s="69">
        <f t="shared" ref="BQ158" si="1351">BO158*AW158</f>
        <v>10.447085259676969</v>
      </c>
      <c r="BR158" s="69">
        <f t="shared" ref="BR158" si="1352">BO158*AX158</f>
        <v>1.8348181208815431</v>
      </c>
      <c r="BS158" s="69">
        <f t="shared" ref="BS158" si="1353">BO158*AY158</f>
        <v>1.6969646497908952</v>
      </c>
      <c r="BT158" s="69">
        <f t="shared" ref="BT158" si="1354">BO158*AZ158</f>
        <v>0.59935995758837091</v>
      </c>
      <c r="BU158" s="69">
        <f t="shared" ref="BU158" si="1355">BO158*BA158</f>
        <v>7.054732471623601E-2</v>
      </c>
      <c r="BV158" s="69">
        <f t="shared" ref="BV158" si="1356">BO158*BB158</f>
        <v>0.4706340691018846</v>
      </c>
      <c r="BW158" s="69">
        <f t="shared" ref="BW158" si="1357">BO158*BC158</f>
        <v>3.7162310734284186E-2</v>
      </c>
      <c r="BX158" s="70">
        <f t="shared" ref="BX158" si="1358">BO158*BD158</f>
        <v>2.8368555102288915</v>
      </c>
      <c r="BY158" s="71">
        <f t="shared" si="1317"/>
        <v>3.1062694743082999</v>
      </c>
      <c r="BZ158" s="71">
        <f t="shared" si="1317"/>
        <v>1.8359724223602485</v>
      </c>
      <c r="CA158" s="71">
        <f t="shared" si="1317"/>
        <v>3.0855929258422732</v>
      </c>
      <c r="CB158" s="71">
        <f t="shared" si="1317"/>
        <v>1.8380899275362317</v>
      </c>
      <c r="CC158" s="71">
        <f t="shared" si="1317"/>
        <v>0.75211351449275354</v>
      </c>
      <c r="CD158" s="71">
        <f t="shared" si="1317"/>
        <v>0.16951316666666666</v>
      </c>
      <c r="CE158" s="71">
        <f t="shared" si="1317"/>
        <v>0.72701393115942037</v>
      </c>
      <c r="CF158" s="71">
        <f t="shared" si="1317"/>
        <v>7.8278869565217402E-2</v>
      </c>
      <c r="CG158" s="71">
        <f t="shared" si="1317"/>
        <v>9.5975500000000019E-2</v>
      </c>
      <c r="CH158" s="71">
        <f t="shared" si="1317"/>
        <v>1.3281032826086956</v>
      </c>
      <c r="CI158" s="71">
        <f t="shared" si="1317"/>
        <v>1.5195463768115942E-2</v>
      </c>
      <c r="CJ158" s="71">
        <f t="shared" si="1317"/>
        <v>8.8567605401844527E-3</v>
      </c>
      <c r="CK158" s="71">
        <f t="shared" si="1317"/>
        <v>4.5751976284584977E-5</v>
      </c>
      <c r="CL158" s="71">
        <f t="shared" si="1317"/>
        <v>7.1456258234519113E-4</v>
      </c>
      <c r="CM158" s="71">
        <f t="shared" si="1317"/>
        <v>8.321509881422922E-3</v>
      </c>
      <c r="CN158" s="71">
        <f t="shared" si="1317"/>
        <v>0.14866630797101449</v>
      </c>
      <c r="CO158" s="71">
        <f t="shared" si="1317"/>
        <v>4.5605423913043473E-2</v>
      </c>
      <c r="CP158" s="71">
        <f t="shared" si="1317"/>
        <v>8.9565217391304354E-5</v>
      </c>
      <c r="CQ158" s="71">
        <f t="shared" si="1317"/>
        <v>-4.5044818840579712E-3</v>
      </c>
      <c r="CR158" s="71">
        <f t="shared" si="1317"/>
        <v>6.7310793478260883E-2</v>
      </c>
      <c r="CS158" s="71">
        <f t="shared" si="1317"/>
        <v>0.13568684782608695</v>
      </c>
      <c r="CT158" s="71">
        <f t="shared" si="1317"/>
        <v>8.9072771739130419E-2</v>
      </c>
      <c r="CU158" s="71">
        <f t="shared" si="1317"/>
        <v>0.11608242753623188</v>
      </c>
      <c r="CV158" s="71">
        <f t="shared" si="1317"/>
        <v>0.40364835869565219</v>
      </c>
      <c r="CW158" s="71">
        <f t="shared" si="1317"/>
        <v>1.038086231884058E-2</v>
      </c>
      <c r="CX158" s="71">
        <f t="shared" si="1317"/>
        <v>1.1358178524374176E-3</v>
      </c>
      <c r="CY158" s="71">
        <f t="shared" si="1317"/>
        <v>5.3989130434782618E-5</v>
      </c>
      <c r="CZ158" s="71">
        <f t="shared" si="1317"/>
        <v>1.7281159420289856E-4</v>
      </c>
      <c r="DA158" s="71">
        <f t="shared" si="1317"/>
        <v>7.1644038208168639E-3</v>
      </c>
      <c r="DB158" s="71">
        <f t="shared" si="1317"/>
        <v>3.2854446640316214E-4</v>
      </c>
      <c r="DC158" s="71">
        <f t="shared" si="1317"/>
        <v>3.5887592226613958E-3</v>
      </c>
      <c r="DD158" s="71">
        <f t="shared" si="1317"/>
        <v>3.3718675889328058E-4</v>
      </c>
      <c r="DE158" s="71">
        <f t="shared" si="1317"/>
        <v>3.7642951251646907E-5</v>
      </c>
      <c r="DF158" s="71">
        <f t="shared" si="1317"/>
        <v>0.13140557608695652</v>
      </c>
      <c r="DG158" s="71">
        <f t="shared" si="1317"/>
        <v>9.2495760869565208E-3</v>
      </c>
      <c r="DH158" s="71">
        <f t="shared" si="1317"/>
        <v>3.2979413702239788E-4</v>
      </c>
      <c r="DI158" s="71">
        <f t="shared" si="1317"/>
        <v>1.3121633069828723E-2</v>
      </c>
      <c r="DJ158" s="71">
        <f t="shared" si="1317"/>
        <v>2.1986166007905135E-5</v>
      </c>
      <c r="DK158" s="71">
        <f t="shared" si="1317"/>
        <v>1.3117852437417654E-4</v>
      </c>
      <c r="DL158" s="71">
        <f t="shared" si="1317"/>
        <v>1.6556186100131754E-2</v>
      </c>
      <c r="DM158" s="71">
        <f t="shared" si="1317"/>
        <v>1.2123623188405794E-2</v>
      </c>
      <c r="DN158" s="71">
        <f t="shared" si="1317"/>
        <v>7.3960803689064575E-5</v>
      </c>
      <c r="DO158" s="71">
        <f t="shared" si="1317"/>
        <v>0.50978138405797102</v>
      </c>
      <c r="DP158" s="71">
        <f t="shared" si="1317"/>
        <v>0.1823706258234519</v>
      </c>
      <c r="DQ158" s="71">
        <f t="shared" si="1317"/>
        <v>5.6267292490118576E-4</v>
      </c>
      <c r="DR158" s="71">
        <f t="shared" si="1317"/>
        <v>5.5570158102766784E-5</v>
      </c>
      <c r="DS158" s="71">
        <f t="shared" si="1317"/>
        <v>1.3048369565217392E-3</v>
      </c>
      <c r="DT158" s="71">
        <f t="shared" si="1317"/>
        <v>3.1564295125164688E-4</v>
      </c>
      <c r="DU158" s="72">
        <f t="shared" si="1317"/>
        <v>195.5513218369565</v>
      </c>
      <c r="DV158" s="73">
        <f t="shared" si="1317"/>
        <v>10.356769942028986</v>
      </c>
      <c r="DW158" s="71">
        <f t="shared" si="1317"/>
        <v>7.5079323043478254</v>
      </c>
      <c r="DX158" s="71">
        <f t="shared" si="1317"/>
        <v>9.5043558293807653</v>
      </c>
      <c r="DY158" s="71">
        <f t="shared" si="1317"/>
        <v>7.0176764166666672</v>
      </c>
      <c r="DZ158" s="71">
        <f t="shared" si="1317"/>
        <v>3.9142351666666664</v>
      </c>
      <c r="EA158" s="71">
        <f t="shared" si="1317"/>
        <v>0.74141633333333334</v>
      </c>
      <c r="EB158" s="71">
        <f t="shared" si="1317"/>
        <v>1.8818662499999999</v>
      </c>
      <c r="EC158" s="71">
        <f t="shared" si="1317"/>
        <v>0.21127616666666663</v>
      </c>
      <c r="ED158" s="71">
        <f t="shared" si="1317"/>
        <v>0.24868141666666665</v>
      </c>
      <c r="EE158" s="71">
        <f t="shared" si="1317"/>
        <v>2.7649988333333333</v>
      </c>
      <c r="EF158" s="71">
        <f t="shared" si="1317"/>
        <v>2.0201333333333335E-2</v>
      </c>
      <c r="EG158" s="71">
        <f t="shared" si="1317"/>
        <v>2.6463289855072465E-2</v>
      </c>
      <c r="EH158" s="71">
        <f t="shared" si="1317"/>
        <v>1.8089492753623187E-4</v>
      </c>
      <c r="EI158" s="71">
        <f t="shared" si="1317"/>
        <v>1.7835760869565217E-3</v>
      </c>
      <c r="EJ158" s="71">
        <f t="shared" si="1317"/>
        <v>2.0835586956521737E-2</v>
      </c>
      <c r="EK158" s="71">
        <f t="shared" si="1318"/>
        <v>0.45949175000000003</v>
      </c>
      <c r="EL158" s="71">
        <f t="shared" si="1318"/>
        <v>8.3022000000000012E-2</v>
      </c>
      <c r="EM158" s="71">
        <f t="shared" si="1318"/>
        <v>2.1333333333333333E-4</v>
      </c>
      <c r="EN158" s="71">
        <f t="shared" si="1318"/>
        <v>2.1541999999999999E-2</v>
      </c>
      <c r="EO158" s="71">
        <f t="shared" si="1318"/>
        <v>0.27012333333333338</v>
      </c>
      <c r="EP158" s="71">
        <f t="shared" si="1318"/>
        <v>0.2204764166666667</v>
      </c>
      <c r="EQ158" s="71">
        <f t="shared" si="1318"/>
        <v>0.20188858333333334</v>
      </c>
      <c r="ER158" s="71">
        <f t="shared" si="1318"/>
        <v>0.33145091666666665</v>
      </c>
      <c r="ES158" s="71">
        <f t="shared" si="1318"/>
        <v>1.0454812499999999</v>
      </c>
      <c r="ET158" s="71">
        <f t="shared" si="1318"/>
        <v>1.3325750000000001E-2</v>
      </c>
      <c r="EU158" s="71">
        <f t="shared" si="1318"/>
        <v>1.0054420289855072E-3</v>
      </c>
      <c r="EV158" s="71">
        <f t="shared" si="1318"/>
        <v>2.0370652173913045E-4</v>
      </c>
      <c r="EW158" s="71">
        <f t="shared" si="1318"/>
        <v>5.0365942028985505E-4</v>
      </c>
      <c r="EX158" s="71">
        <f t="shared" si="1318"/>
        <v>2.1921123188405795E-2</v>
      </c>
      <c r="EY158" s="71">
        <f t="shared" si="1318"/>
        <v>1.1561304347826086E-3</v>
      </c>
      <c r="EZ158" s="71">
        <f t="shared" si="1318"/>
        <v>7.7101449275362322E-3</v>
      </c>
      <c r="FA158" s="71">
        <f t="shared" si="1318"/>
        <v>1.1304384057971015E-3</v>
      </c>
      <c r="FB158" s="71">
        <f t="shared" si="1318"/>
        <v>1.0971739130434782E-4</v>
      </c>
      <c r="FC158" s="71">
        <f t="shared" si="1318"/>
        <v>0.57474158333333336</v>
      </c>
      <c r="FD158" s="71">
        <f t="shared" si="1318"/>
        <v>1.3695416666666668E-2</v>
      </c>
      <c r="FE158" s="71">
        <f t="shared" si="1318"/>
        <v>1.4666304347826088E-3</v>
      </c>
      <c r="FF158" s="71">
        <f t="shared" si="1318"/>
        <v>2.889710507246377E-2</v>
      </c>
      <c r="FG158" s="71">
        <f t="shared" si="1318"/>
        <v>5.7876811594202901E-5</v>
      </c>
      <c r="FH158" s="71">
        <f t="shared" si="1318"/>
        <v>5.7402536231884065E-4</v>
      </c>
      <c r="FI158" s="71">
        <f t="shared" si="1318"/>
        <v>4.0072249999999997E-2</v>
      </c>
      <c r="FJ158" s="71">
        <f t="shared" si="1318"/>
        <v>1.9758807971014498E-2</v>
      </c>
      <c r="FK158" s="71">
        <f t="shared" si="1318"/>
        <v>2.0005434782608696E-4</v>
      </c>
      <c r="FL158" s="71">
        <f t="shared" si="1318"/>
        <v>2.6073578333333329</v>
      </c>
      <c r="FM158" s="71">
        <f t="shared" si="1318"/>
        <v>0.94821659782608703</v>
      </c>
      <c r="FN158" s="71">
        <f t="shared" si="1318"/>
        <v>1.6024384057971013E-3</v>
      </c>
      <c r="FO158" s="71">
        <f t="shared" si="1318"/>
        <v>1.433840579710145E-4</v>
      </c>
      <c r="FP158" s="71">
        <f t="shared" si="1318"/>
        <v>4.26418115942029E-3</v>
      </c>
      <c r="FQ158" s="71">
        <f t="shared" si="1318"/>
        <v>2.4188405797101448E-4</v>
      </c>
      <c r="FR158" s="72">
        <f t="shared" si="1318"/>
        <v>67.514636749999994</v>
      </c>
    </row>
    <row r="159" spans="1:174" x14ac:dyDescent="0.2">
      <c r="A159" s="62" t="str">
        <f t="shared" ref="A159" si="1359">A143</f>
        <v>DOSO1</v>
      </c>
      <c r="B159" s="63" t="s">
        <v>78</v>
      </c>
      <c r="C159" s="20"/>
      <c r="D159" s="41"/>
      <c r="E159" s="41"/>
      <c r="F159" s="41"/>
      <c r="G159" s="41"/>
      <c r="H159" s="41"/>
      <c r="I159" s="20"/>
      <c r="J159" s="64">
        <f t="shared" si="1185"/>
        <v>6.6756753659420296</v>
      </c>
      <c r="K159" s="40"/>
      <c r="L159" s="41"/>
      <c r="M159" s="64">
        <f t="shared" si="1315"/>
        <v>19.972418800724636</v>
      </c>
      <c r="N159" s="64">
        <f t="shared" si="1315"/>
        <v>9.9724188007246379</v>
      </c>
      <c r="O159" s="64">
        <f t="shared" si="1315"/>
        <v>4.9467779275362327</v>
      </c>
      <c r="P159" s="64">
        <f t="shared" si="1315"/>
        <v>1.3161008623188404</v>
      </c>
      <c r="Q159" s="64">
        <f t="shared" si="1315"/>
        <v>2.0179556557971017</v>
      </c>
      <c r="R159" s="64">
        <f t="shared" si="1315"/>
        <v>0.72423826086956522</v>
      </c>
      <c r="S159" s="64">
        <f t="shared" si="1315"/>
        <v>8.6858978260869552E-2</v>
      </c>
      <c r="T159" s="64">
        <f t="shared" si="1315"/>
        <v>0.78119923913043476</v>
      </c>
      <c r="U159" s="64">
        <f t="shared" si="1315"/>
        <v>9.9288576086956515E-2</v>
      </c>
      <c r="V159" s="65">
        <f t="shared" si="1315"/>
        <v>10</v>
      </c>
      <c r="W159" s="20"/>
      <c r="X159" s="64">
        <f t="shared" si="1187"/>
        <v>17.648492749999999</v>
      </c>
      <c r="Y159" s="40"/>
      <c r="Z159" s="41"/>
      <c r="AA159" s="64">
        <f t="shared" si="1316"/>
        <v>60.798531916666661</v>
      </c>
      <c r="AB159" s="64">
        <f t="shared" si="1316"/>
        <v>50.798531916666668</v>
      </c>
      <c r="AC159" s="64">
        <f t="shared" si="1316"/>
        <v>33.151099333333335</v>
      </c>
      <c r="AD159" s="64">
        <f t="shared" si="1316"/>
        <v>7.1582999999999997</v>
      </c>
      <c r="AE159" s="64">
        <f t="shared" si="1316"/>
        <v>6.1185245833333326</v>
      </c>
      <c r="AF159" s="64">
        <f t="shared" si="1316"/>
        <v>2.2201908333333336</v>
      </c>
      <c r="AG159" s="64">
        <f t="shared" si="1316"/>
        <v>0.26002274999999997</v>
      </c>
      <c r="AH159" s="64">
        <f t="shared" si="1316"/>
        <v>1.7632247499999998</v>
      </c>
      <c r="AI159" s="64">
        <f t="shared" si="1316"/>
        <v>0.12716908333333332</v>
      </c>
      <c r="AJ159" s="65">
        <f t="shared" si="1316"/>
        <v>10</v>
      </c>
      <c r="AK159" s="66">
        <f t="shared" ref="AK159" si="1360">J159</f>
        <v>6.6756753659420296</v>
      </c>
      <c r="AL159" s="67">
        <f t="shared" ref="AL159" si="1361">M159/M159</f>
        <v>1</v>
      </c>
      <c r="AM159" s="67">
        <f t="shared" ref="AM159" si="1362">O159/M159</f>
        <v>0.24768046258657236</v>
      </c>
      <c r="AN159" s="67">
        <f t="shared" ref="AN159" si="1363">P159/M159</f>
        <v>6.5895917537593884E-2</v>
      </c>
      <c r="AO159" s="67">
        <f t="shared" ref="AO159" si="1364">Q159/M159</f>
        <v>0.10103711903557153</v>
      </c>
      <c r="AP159" s="67">
        <f t="shared" ref="AP159" si="1365">R159/M159</f>
        <v>3.626192040611969E-2</v>
      </c>
      <c r="AQ159" s="67">
        <f t="shared" ref="AQ159" si="1366">S159/M159</f>
        <v>4.3489463708681168E-3</v>
      </c>
      <c r="AR159" s="67">
        <f t="shared" ref="AR159" si="1367">T159/M159</f>
        <v>3.9113902373311513E-2</v>
      </c>
      <c r="AS159" s="67">
        <f t="shared" ref="AS159" si="1368">U159/M159</f>
        <v>4.9712845037754834E-3</v>
      </c>
      <c r="AT159" s="68">
        <f t="shared" ref="AT159" si="1369">V159/M159</f>
        <v>0.50069048219823942</v>
      </c>
      <c r="AU159" s="66">
        <f t="shared" ref="AU159" si="1370">X159</f>
        <v>17.648492749999999</v>
      </c>
      <c r="AV159" s="67">
        <f t="shared" ref="AV159" si="1371">AA159/AA159</f>
        <v>1</v>
      </c>
      <c r="AW159" s="67">
        <f t="shared" ref="AW159" si="1372">AC159/AA159</f>
        <v>0.54526151024126368</v>
      </c>
      <c r="AX159" s="67">
        <f t="shared" ref="AX159" si="1373">AD159/AA159</f>
        <v>0.11773804028379342</v>
      </c>
      <c r="AY159" s="67">
        <f t="shared" ref="AY159" si="1374">AE159/AA159</f>
        <v>0.10063605798442093</v>
      </c>
      <c r="AZ159" s="67">
        <f t="shared" ref="AZ159" si="1375">AF159/AA159</f>
        <v>3.6517178348589599E-2</v>
      </c>
      <c r="BA159" s="67">
        <f t="shared" ref="BA159" si="1376">AG159/AA159</f>
        <v>4.2767932350142833E-3</v>
      </c>
      <c r="BB159" s="67">
        <f t="shared" ref="BB159" si="1377">AH159/AA159</f>
        <v>2.9001107336222506E-2</v>
      </c>
      <c r="BC159" s="67">
        <f t="shared" ref="BC159" si="1378">AI159/AA159</f>
        <v>2.0916472704906306E-3</v>
      </c>
      <c r="BD159" s="68">
        <f t="shared" ref="BD159" si="1379">AJ159/AA159</f>
        <v>0.16447765570567513</v>
      </c>
      <c r="BE159" s="66">
        <f t="shared" ref="BE159" si="1380">J159</f>
        <v>6.6756753659420296</v>
      </c>
      <c r="BF159" s="69">
        <f t="shared" ref="BF159" si="1381">BE159</f>
        <v>6.6756753659420296</v>
      </c>
      <c r="BG159" s="69">
        <f t="shared" ref="BG159" si="1382">BE159*AM159</f>
        <v>1.6534343627143075</v>
      </c>
      <c r="BH159" s="69">
        <f t="shared" ref="BH159" si="1383">BE159*AN159</f>
        <v>0.43989975342186288</v>
      </c>
      <c r="BI159" s="69">
        <f t="shared" ref="BI159" si="1384">BE159*AO159</f>
        <v>0.67449100659151739</v>
      </c>
      <c r="BJ159" s="69">
        <f t="shared" ref="BJ159" si="1385">BE159*AP159</f>
        <v>0.24207280877688381</v>
      </c>
      <c r="BK159" s="69">
        <f t="shared" ref="BK159" si="1386">BE159*AQ159</f>
        <v>2.9032154155807278E-2</v>
      </c>
      <c r="BL159" s="69">
        <f t="shared" ref="BL159" si="1387">BE159*AR159</f>
        <v>0.26111171453937715</v>
      </c>
      <c r="BM159" s="69">
        <f t="shared" ref="BM159" si="1388">BE159*AS159</f>
        <v>3.3186681498943341E-2</v>
      </c>
      <c r="BN159" s="70">
        <f t="shared" ref="BN159" si="1389">BE159*AT159</f>
        <v>3.3424471179724233</v>
      </c>
      <c r="BO159" s="66">
        <f t="shared" ref="BO159" si="1390">X159</f>
        <v>17.648492749999999</v>
      </c>
      <c r="BP159" s="69">
        <f t="shared" ref="BP159" si="1391">BO159</f>
        <v>17.648492749999999</v>
      </c>
      <c r="BQ159" s="69">
        <f t="shared" ref="BQ159" si="1392">BO159*AW159</f>
        <v>9.6230438103469922</v>
      </c>
      <c r="BR159" s="69">
        <f t="shared" ref="BR159" si="1393">BO159*AX159</f>
        <v>2.0778989503477359</v>
      </c>
      <c r="BS159" s="69">
        <f t="shared" ref="BS159" si="1394">BO159*AY159</f>
        <v>1.7760747397266323</v>
      </c>
      <c r="BT159" s="69">
        <f t="shared" ref="BT159" si="1395">BO159*AZ159</f>
        <v>0.64447315733554045</v>
      </c>
      <c r="BU159" s="69">
        <f t="shared" ref="BU159" si="1396">BO159*BA159</f>
        <v>7.5478954401398624E-2</v>
      </c>
      <c r="BV159" s="69">
        <f t="shared" ref="BV159" si="1397">BO159*BB159</f>
        <v>0.51182583256529468</v>
      </c>
      <c r="BW159" s="69">
        <f t="shared" ref="BW159" si="1398">BO159*BC159</f>
        <v>3.6914421688811185E-2</v>
      </c>
      <c r="BX159" s="70">
        <f t="shared" ref="BX159" si="1399">BO159*BD159</f>
        <v>2.9027827142586036</v>
      </c>
      <c r="BY159" s="71">
        <f t="shared" si="1317"/>
        <v>2.8909998221343871</v>
      </c>
      <c r="BZ159" s="71">
        <f t="shared" si="1317"/>
        <v>1.6468075527950312</v>
      </c>
      <c r="CA159" s="71">
        <f t="shared" si="1317"/>
        <v>2.8746915345379258</v>
      </c>
      <c r="CB159" s="71">
        <f t="shared" si="1317"/>
        <v>1.654507492753623</v>
      </c>
      <c r="CC159" s="71">
        <f t="shared" si="1317"/>
        <v>0.63472734057971014</v>
      </c>
      <c r="CD159" s="71">
        <f t="shared" si="1317"/>
        <v>0.1591868188405797</v>
      </c>
      <c r="CE159" s="71">
        <f t="shared" si="1317"/>
        <v>0.68551497463768107</v>
      </c>
      <c r="CF159" s="71">
        <f t="shared" si="1317"/>
        <v>7.2423826086956536E-2</v>
      </c>
      <c r="CG159" s="71">
        <f t="shared" si="1317"/>
        <v>8.6858978260869552E-2</v>
      </c>
      <c r="CH159" s="71">
        <f t="shared" si="1317"/>
        <v>1.3019985000000001</v>
      </c>
      <c r="CI159" s="71">
        <f t="shared" si="1317"/>
        <v>1.5795898550724635E-2</v>
      </c>
      <c r="CJ159" s="71">
        <f t="shared" si="1317"/>
        <v>7.9258909749670599E-3</v>
      </c>
      <c r="CK159" s="71">
        <f t="shared" si="1317"/>
        <v>4.6882411067193674E-5</v>
      </c>
      <c r="CL159" s="71">
        <f t="shared" si="1317"/>
        <v>6.6473649538866929E-4</v>
      </c>
      <c r="CM159" s="71">
        <f t="shared" si="1317"/>
        <v>7.7464664031620546E-3</v>
      </c>
      <c r="CN159" s="71">
        <f t="shared" si="1317"/>
        <v>0.13447752536231883</v>
      </c>
      <c r="CO159" s="71">
        <f t="shared" si="1317"/>
        <v>4.5221250000000004E-2</v>
      </c>
      <c r="CP159" s="71">
        <f t="shared" si="1317"/>
        <v>7.2173913043478268E-5</v>
      </c>
      <c r="CQ159" s="71">
        <f t="shared" si="1317"/>
        <v>-6.0710905797101448E-3</v>
      </c>
      <c r="CR159" s="71">
        <f t="shared" si="1317"/>
        <v>6.0663749999999995E-2</v>
      </c>
      <c r="CS159" s="71">
        <f t="shared" si="1317"/>
        <v>0.13473006521739131</v>
      </c>
      <c r="CT159" s="71">
        <f t="shared" si="1317"/>
        <v>8.3923467391304352E-2</v>
      </c>
      <c r="CU159" s="71">
        <f t="shared" si="1317"/>
        <v>0.10734712318840581</v>
      </c>
      <c r="CV159" s="71">
        <f t="shared" si="1317"/>
        <v>0.38059331521739131</v>
      </c>
      <c r="CW159" s="71">
        <f t="shared" si="1317"/>
        <v>1.0729731884057972E-2</v>
      </c>
      <c r="CX159" s="71">
        <f t="shared" si="1317"/>
        <v>1.314078722002635E-3</v>
      </c>
      <c r="CY159" s="71">
        <f t="shared" si="1317"/>
        <v>5.5119565217391308E-5</v>
      </c>
      <c r="CZ159" s="71">
        <f t="shared" si="1317"/>
        <v>1.5968115942028988E-4</v>
      </c>
      <c r="DA159" s="71">
        <f t="shared" si="1317"/>
        <v>6.3706646903820812E-3</v>
      </c>
      <c r="DB159" s="71">
        <f t="shared" si="1317"/>
        <v>2.6297924901185773E-4</v>
      </c>
      <c r="DC159" s="71">
        <f t="shared" si="1317"/>
        <v>3.1832809617918316E-3</v>
      </c>
      <c r="DD159" s="71">
        <f t="shared" si="1317"/>
        <v>3.0631719367588936E-4</v>
      </c>
      <c r="DE159" s="71">
        <f t="shared" si="1317"/>
        <v>3.5816864295125165E-5</v>
      </c>
      <c r="DF159" s="71">
        <f t="shared" si="1317"/>
        <v>0.12340070652173914</v>
      </c>
      <c r="DG159" s="71">
        <f t="shared" si="1317"/>
        <v>9.9736630434782599E-3</v>
      </c>
      <c r="DH159" s="71">
        <f t="shared" si="1317"/>
        <v>2.8475065876152836E-4</v>
      </c>
      <c r="DI159" s="71">
        <f t="shared" si="1317"/>
        <v>1.224702437417655E-2</v>
      </c>
      <c r="DJ159" s="71">
        <f t="shared" si="1317"/>
        <v>2.7899209486166002E-5</v>
      </c>
      <c r="DK159" s="71">
        <f t="shared" si="1317"/>
        <v>8.7526350461133084E-5</v>
      </c>
      <c r="DL159" s="71">
        <f t="shared" si="1317"/>
        <v>1.4916273056653492E-2</v>
      </c>
      <c r="DM159" s="71">
        <f t="shared" si="1317"/>
        <v>1.1465275362318839E-2</v>
      </c>
      <c r="DN159" s="71">
        <f t="shared" si="1317"/>
        <v>7.3612977602108043E-5</v>
      </c>
      <c r="DO159" s="71">
        <f t="shared" si="1317"/>
        <v>0.42350642753623191</v>
      </c>
      <c r="DP159" s="71">
        <f t="shared" si="1317"/>
        <v>0.15391340843214757</v>
      </c>
      <c r="DQ159" s="71">
        <f t="shared" si="1317"/>
        <v>4.9710770750988141E-4</v>
      </c>
      <c r="DR159" s="71">
        <f t="shared" si="1317"/>
        <v>4.5831027667984185E-5</v>
      </c>
      <c r="DS159" s="71">
        <f t="shared" si="1317"/>
        <v>1.1235326086956523E-3</v>
      </c>
      <c r="DT159" s="71">
        <f t="shared" si="1317"/>
        <v>2.5929512516469045E-4</v>
      </c>
      <c r="DU159" s="72">
        <f t="shared" si="1317"/>
        <v>205.93800418478259</v>
      </c>
      <c r="DV159" s="73">
        <f t="shared" si="1317"/>
        <v>10.21095227536232</v>
      </c>
      <c r="DW159" s="71">
        <f t="shared" si="1317"/>
        <v>7.1873656376811592</v>
      </c>
      <c r="DX159" s="71">
        <f t="shared" si="1317"/>
        <v>9.4480342460474311</v>
      </c>
      <c r="DY159" s="71">
        <f t="shared" si="1317"/>
        <v>6.8152344999999999</v>
      </c>
      <c r="DZ159" s="71">
        <f t="shared" si="1317"/>
        <v>3.5740592499999999</v>
      </c>
      <c r="EA159" s="71">
        <f t="shared" si="1317"/>
        <v>0.81730091666666671</v>
      </c>
      <c r="EB159" s="71">
        <f t="shared" si="1317"/>
        <v>1.9221359166666665</v>
      </c>
      <c r="EC159" s="71">
        <f t="shared" si="1317"/>
        <v>0.22201908333333331</v>
      </c>
      <c r="ED159" s="71">
        <f t="shared" si="1317"/>
        <v>0.26002274999999997</v>
      </c>
      <c r="EE159" s="71">
        <f t="shared" si="1317"/>
        <v>2.9387086666666664</v>
      </c>
      <c r="EF159" s="71">
        <f t="shared" si="1317"/>
        <v>1.9696416666666668E-2</v>
      </c>
      <c r="EG159" s="71">
        <f t="shared" si="1317"/>
        <v>2.7504539855072462E-2</v>
      </c>
      <c r="EH159" s="71">
        <f t="shared" si="1317"/>
        <v>1.7547826086956522E-4</v>
      </c>
      <c r="EI159" s="71">
        <f t="shared" si="1317"/>
        <v>1.8340760869565219E-3</v>
      </c>
      <c r="EJ159" s="71">
        <f t="shared" si="1317"/>
        <v>2.137358695652174E-2</v>
      </c>
      <c r="EK159" s="71">
        <f t="shared" si="1318"/>
        <v>0.47051008333333338</v>
      </c>
      <c r="EL159" s="71">
        <f t="shared" si="1318"/>
        <v>8.0902583333333347E-2</v>
      </c>
      <c r="EM159" s="71">
        <f t="shared" si="1318"/>
        <v>6.1500000000000004E-5</v>
      </c>
      <c r="EN159" s="71">
        <f t="shared" si="1318"/>
        <v>2.4039583333333329E-2</v>
      </c>
      <c r="EO159" s="71">
        <f t="shared" si="1318"/>
        <v>0.26711841666666669</v>
      </c>
      <c r="EP159" s="71">
        <f t="shared" si="1318"/>
        <v>0.23758650000000001</v>
      </c>
      <c r="EQ159" s="71">
        <f t="shared" si="1318"/>
        <v>0.20965366666666668</v>
      </c>
      <c r="ER159" s="71">
        <f t="shared" si="1318"/>
        <v>0.32945508333333329</v>
      </c>
      <c r="ES159" s="71">
        <f t="shared" si="1318"/>
        <v>1.0678532499999998</v>
      </c>
      <c r="ET159" s="71">
        <f t="shared" si="1318"/>
        <v>1.2916833333333332E-2</v>
      </c>
      <c r="EU159" s="71">
        <f t="shared" si="1318"/>
        <v>1.1578586956521738E-3</v>
      </c>
      <c r="EV159" s="71">
        <f t="shared" si="1318"/>
        <v>2.0803985507246377E-4</v>
      </c>
      <c r="EW159" s="71">
        <f t="shared" si="1318"/>
        <v>5.0824275362318838E-4</v>
      </c>
      <c r="EX159" s="71">
        <f t="shared" si="1318"/>
        <v>2.2062289855072463E-2</v>
      </c>
      <c r="EY159" s="71">
        <f t="shared" si="1318"/>
        <v>1.0893804347826086E-3</v>
      </c>
      <c r="EZ159" s="71">
        <f t="shared" si="1318"/>
        <v>8.0348949275362309E-3</v>
      </c>
      <c r="FA159" s="71">
        <f t="shared" si="1318"/>
        <v>1.1469384057971016E-3</v>
      </c>
      <c r="FB159" s="71">
        <f t="shared" si="1318"/>
        <v>1.0655072463768116E-4</v>
      </c>
      <c r="FC159" s="71">
        <f t="shared" si="1318"/>
        <v>0.63356691666666687</v>
      </c>
      <c r="FD159" s="71">
        <f t="shared" si="1318"/>
        <v>1.2226333333333336E-2</v>
      </c>
      <c r="FE159" s="71">
        <f t="shared" si="1318"/>
        <v>1.4787971014492754E-3</v>
      </c>
      <c r="FF159" s="71">
        <f t="shared" si="1318"/>
        <v>3.0567855072463769E-2</v>
      </c>
      <c r="FG159" s="71">
        <f t="shared" si="1318"/>
        <v>6.6543478260869577E-5</v>
      </c>
      <c r="FH159" s="71">
        <f t="shared" si="1318"/>
        <v>5.1719202898550722E-4</v>
      </c>
      <c r="FI159" s="71">
        <f t="shared" si="1318"/>
        <v>4.3142250000000007E-2</v>
      </c>
      <c r="FJ159" s="71">
        <f t="shared" si="1318"/>
        <v>2.0617641304347831E-2</v>
      </c>
      <c r="FK159" s="71">
        <f t="shared" si="1318"/>
        <v>2.193876811594203E-4</v>
      </c>
      <c r="FL159" s="71">
        <f t="shared" si="1318"/>
        <v>2.3393044166666668</v>
      </c>
      <c r="FM159" s="71">
        <f t="shared" si="1318"/>
        <v>0.86574976449275365</v>
      </c>
      <c r="FN159" s="71">
        <f t="shared" si="1318"/>
        <v>1.6991884057971011E-3</v>
      </c>
      <c r="FO159" s="71">
        <f t="shared" si="1318"/>
        <v>1.3430072463768114E-4</v>
      </c>
      <c r="FP159" s="71">
        <f t="shared" si="1318"/>
        <v>4.1500144927536222E-3</v>
      </c>
      <c r="FQ159" s="71">
        <f t="shared" si="1318"/>
        <v>1.9113405797101452E-4</v>
      </c>
      <c r="FR159" s="72">
        <f t="shared" si="1318"/>
        <v>69.52131700000001</v>
      </c>
    </row>
    <row r="160" spans="1:174" x14ac:dyDescent="0.2">
      <c r="A160" s="62" t="str">
        <f>A159</f>
        <v>DOSO1</v>
      </c>
      <c r="B160" s="63" t="s">
        <v>133</v>
      </c>
      <c r="C160" s="20"/>
      <c r="D160" s="41"/>
      <c r="E160" s="41"/>
      <c r="F160" s="41"/>
      <c r="G160" s="41"/>
      <c r="H160" s="41"/>
      <c r="I160" s="20"/>
      <c r="J160" s="64">
        <f t="shared" si="1185"/>
        <v>6.1798622934782612</v>
      </c>
      <c r="K160" s="40"/>
      <c r="L160" s="41"/>
      <c r="M160" s="64">
        <f t="shared" si="1315"/>
        <v>18.9224608752588</v>
      </c>
      <c r="N160" s="64">
        <f t="shared" si="1315"/>
        <v>8.9224608752587979</v>
      </c>
      <c r="O160" s="64">
        <f t="shared" si="1315"/>
        <v>4.2627515797101454</v>
      </c>
      <c r="P160" s="64">
        <f t="shared" si="1315"/>
        <v>1.1911772225672876</v>
      </c>
      <c r="Q160" s="64">
        <f t="shared" si="1315"/>
        <v>1.8963253121118011</v>
      </c>
      <c r="R160" s="64">
        <f t="shared" si="1315"/>
        <v>0.7116944513457556</v>
      </c>
      <c r="S160" s="64">
        <f t="shared" si="1315"/>
        <v>7.3004336438923387E-2</v>
      </c>
      <c r="T160" s="64">
        <f t="shared" si="1315"/>
        <v>0.69845670496894408</v>
      </c>
      <c r="U160" s="64">
        <f t="shared" si="1315"/>
        <v>8.9051880434782599E-2</v>
      </c>
      <c r="V160" s="65">
        <f t="shared" si="1315"/>
        <v>10</v>
      </c>
      <c r="W160" s="20"/>
      <c r="X160" s="64">
        <f t="shared" si="1187"/>
        <v>17.033962090909093</v>
      </c>
      <c r="Y160" s="40"/>
      <c r="Z160" s="41"/>
      <c r="AA160" s="64">
        <f t="shared" si="1316"/>
        <v>56.918198939393939</v>
      </c>
      <c r="AB160" s="64">
        <f t="shared" si="1316"/>
        <v>46.918198939393946</v>
      </c>
      <c r="AC160" s="64">
        <f t="shared" si="1316"/>
        <v>29.45676551515151</v>
      </c>
      <c r="AD160" s="64">
        <f t="shared" si="1316"/>
        <v>6.7924077045454538</v>
      </c>
      <c r="AE160" s="64">
        <f t="shared" si="1316"/>
        <v>6.2764758863636363</v>
      </c>
      <c r="AF160" s="64">
        <f t="shared" si="1316"/>
        <v>2.2319476515151515</v>
      </c>
      <c r="AG160" s="64">
        <f t="shared" si="1316"/>
        <v>0.26191006818181817</v>
      </c>
      <c r="AH160" s="64">
        <f t="shared" si="1316"/>
        <v>1.7796357954545452</v>
      </c>
      <c r="AI160" s="64">
        <f t="shared" si="1316"/>
        <v>0.11905562878787879</v>
      </c>
      <c r="AJ160" s="65">
        <f t="shared" si="1316"/>
        <v>10</v>
      </c>
      <c r="AK160" s="66">
        <f t="shared" ref="AK160" si="1400">J160</f>
        <v>6.1798622934782612</v>
      </c>
      <c r="AL160" s="67">
        <f t="shared" ref="AL160" si="1401">M160/M160</f>
        <v>1</v>
      </c>
      <c r="AM160" s="67">
        <f t="shared" ref="AM160" si="1402">O160/M160</f>
        <v>0.22527469380495385</v>
      </c>
      <c r="AN160" s="67">
        <f t="shared" ref="AN160" si="1403">P160/M160</f>
        <v>6.2950439185463294E-2</v>
      </c>
      <c r="AO160" s="67">
        <f t="shared" ref="AO160" si="1404">Q160/M160</f>
        <v>0.10021557579708117</v>
      </c>
      <c r="AP160" s="67">
        <f t="shared" ref="AP160" si="1405">R160/M160</f>
        <v>3.7611093823229892E-2</v>
      </c>
      <c r="AQ160" s="67">
        <f t="shared" ref="AQ160" si="1406">S160/M160</f>
        <v>3.8580783398197891E-3</v>
      </c>
      <c r="AR160" s="67">
        <f t="shared" ref="AR160" si="1407">T160/M160</f>
        <v>3.6911515345352322E-2</v>
      </c>
      <c r="AS160" s="67">
        <f t="shared" ref="AS160" si="1408">U160/M160</f>
        <v>4.7061468918780181E-3</v>
      </c>
      <c r="AT160" s="68">
        <f t="shared" ref="AT160" si="1409">V160/M160</f>
        <v>0.52847248917158784</v>
      </c>
      <c r="AU160" s="66">
        <f t="shared" ref="AU160" si="1410">X160</f>
        <v>17.033962090909093</v>
      </c>
      <c r="AV160" s="67">
        <f t="shared" ref="AV160" si="1411">AA160/AA160</f>
        <v>1</v>
      </c>
      <c r="AW160" s="67">
        <f t="shared" ref="AW160" si="1412">AC160/AA160</f>
        <v>0.51752806771902338</v>
      </c>
      <c r="AX160" s="67">
        <f t="shared" ref="AX160" si="1413">AD160/AA160</f>
        <v>0.11933630773837306</v>
      </c>
      <c r="AY160" s="67">
        <f t="shared" ref="AY160" si="1414">AE160/AA160</f>
        <v>0.11027186389096358</v>
      </c>
      <c r="AZ160" s="67">
        <f t="shared" ref="AZ160" si="1415">AF160/AA160</f>
        <v>3.9213251527718089E-2</v>
      </c>
      <c r="BA160" s="67">
        <f t="shared" ref="BA160" si="1416">AG160/AA160</f>
        <v>4.6015171432374031E-3</v>
      </c>
      <c r="BB160" s="67">
        <f t="shared" ref="BB160" si="1417">AH160/AA160</f>
        <v>3.1266551447797705E-2</v>
      </c>
      <c r="BC160" s="67">
        <f t="shared" ref="BC160" si="1418">AI160/AA160</f>
        <v>2.0916970495613945E-3</v>
      </c>
      <c r="BD160" s="68">
        <f t="shared" ref="BD160" si="1419">AJ160/AA160</f>
        <v>0.17569073137131277</v>
      </c>
      <c r="BE160" s="66">
        <f t="shared" ref="BE160" si="1420">J160</f>
        <v>6.1798622934782612</v>
      </c>
      <c r="BF160" s="69">
        <f t="shared" ref="BF160" si="1421">BE160</f>
        <v>6.1798622934782612</v>
      </c>
      <c r="BG160" s="69">
        <f t="shared" ref="BG160" si="1422">BE160*AM160</f>
        <v>1.3921665859200951</v>
      </c>
      <c r="BH160" s="69">
        <f t="shared" ref="BH160" si="1423">BE160*AN160</f>
        <v>0.389025045480141</v>
      </c>
      <c r="BI160" s="69">
        <f t="shared" ref="BI160" si="1424">BE160*AO160</f>
        <v>0.61931845808759456</v>
      </c>
      <c r="BJ160" s="69">
        <f t="shared" ref="BJ160" si="1425">BE160*AP160</f>
        <v>0.23243138053465154</v>
      </c>
      <c r="BK160" s="69">
        <f t="shared" ref="BK160" si="1426">BE160*AQ160</f>
        <v>2.3842392857537524E-2</v>
      </c>
      <c r="BL160" s="69">
        <f t="shared" ref="BL160" si="1427">BE160*AR160</f>
        <v>0.22810808187788703</v>
      </c>
      <c r="BM160" s="69">
        <f t="shared" ref="BM160" si="1428">BE160*AS160</f>
        <v>2.908333972468688E-2</v>
      </c>
      <c r="BN160" s="70">
        <f t="shared" ref="BN160" si="1429">BE160*AT160</f>
        <v>3.2658872089720945</v>
      </c>
      <c r="BO160" s="66">
        <f t="shared" ref="BO160" si="1430">X160</f>
        <v>17.033962090909093</v>
      </c>
      <c r="BP160" s="69">
        <f t="shared" ref="BP160" si="1431">BO160</f>
        <v>17.033962090909093</v>
      </c>
      <c r="BQ160" s="69">
        <f t="shared" ref="BQ160" si="1432">BO160*AW160</f>
        <v>8.8155534865072784</v>
      </c>
      <c r="BR160" s="69">
        <f t="shared" ref="BR160" si="1433">BO160*AX160</f>
        <v>2.0327701420845079</v>
      </c>
      <c r="BS160" s="69">
        <f t="shared" ref="BS160" si="1434">BO160*AY160</f>
        <v>1.8783667492125609</v>
      </c>
      <c r="BT160" s="69">
        <f t="shared" ref="BT160" si="1435">BO160*AZ160</f>
        <v>0.66795703998443301</v>
      </c>
      <c r="BU160" s="69">
        <f t="shared" ref="BU160" si="1436">BO160*BA160</f>
        <v>7.8382068578574229E-2</v>
      </c>
      <c r="BV160" s="69">
        <f t="shared" ref="BV160" si="1437">BO160*BB160</f>
        <v>0.53259325207524488</v>
      </c>
      <c r="BW160" s="69">
        <f t="shared" ref="BW160" si="1438">BO160*BC160</f>
        <v>3.5629888247895189E-2</v>
      </c>
      <c r="BX160" s="70">
        <f t="shared" ref="BX160" si="1439">BO160*BD160</f>
        <v>2.9927092579030345</v>
      </c>
      <c r="BY160" s="71">
        <f t="shared" si="1317"/>
        <v>2.5806498511198948</v>
      </c>
      <c r="BZ160" s="71">
        <f t="shared" si="1317"/>
        <v>1.4743619006211179</v>
      </c>
      <c r="CA160" s="71">
        <f t="shared" si="1317"/>
        <v>2.5891969838132884</v>
      </c>
      <c r="CB160" s="71">
        <f t="shared" si="1317"/>
        <v>1.5051256004140785</v>
      </c>
      <c r="CC160" s="71">
        <f t="shared" si="1317"/>
        <v>0.55521598240165626</v>
      </c>
      <c r="CD160" s="71">
        <f t="shared" si="1317"/>
        <v>0.14527658695652174</v>
      </c>
      <c r="CE160" s="71">
        <f t="shared" si="1317"/>
        <v>0.6462755957556936</v>
      </c>
      <c r="CF160" s="71">
        <f t="shared" si="1317"/>
        <v>7.1169445134575571E-2</v>
      </c>
      <c r="CG160" s="71">
        <f t="shared" si="1317"/>
        <v>7.3004336438923387E-2</v>
      </c>
      <c r="CH160" s="71">
        <f t="shared" si="1317"/>
        <v>1.1640941811594203</v>
      </c>
      <c r="CI160" s="71">
        <f t="shared" si="1317"/>
        <v>1.4183902691511385E-2</v>
      </c>
      <c r="CJ160" s="71">
        <f t="shared" si="1317"/>
        <v>6.4900027762092973E-3</v>
      </c>
      <c r="CK160" s="71">
        <f t="shared" si="1317"/>
        <v>4.1056324110671937E-5</v>
      </c>
      <c r="CL160" s="71">
        <f t="shared" si="1317"/>
        <v>5.7768059476755119E-4</v>
      </c>
      <c r="CM160" s="71">
        <f t="shared" si="1317"/>
        <v>6.7191496329757185E-3</v>
      </c>
      <c r="CN160" s="71">
        <f t="shared" si="1317"/>
        <v>0.12609841149068321</v>
      </c>
      <c r="CO160" s="71">
        <f t="shared" si="1317"/>
        <v>4.5296608178053831E-2</v>
      </c>
      <c r="CP160" s="71">
        <f t="shared" si="1317"/>
        <v>0</v>
      </c>
      <c r="CQ160" s="71">
        <f t="shared" si="1317"/>
        <v>-5.4636702898550734E-3</v>
      </c>
      <c r="CR160" s="71">
        <f t="shared" si="1317"/>
        <v>5.3636379399585918E-2</v>
      </c>
      <c r="CS160" s="71">
        <f t="shared" si="1317"/>
        <v>0.13141645445134575</v>
      </c>
      <c r="CT160" s="71">
        <f t="shared" si="1317"/>
        <v>7.8978953933747403E-2</v>
      </c>
      <c r="CU160" s="71">
        <f t="shared" si="1317"/>
        <v>0.1002255745341615</v>
      </c>
      <c r="CV160" s="71">
        <f t="shared" si="1317"/>
        <v>0.35879369202898548</v>
      </c>
      <c r="CW160" s="71">
        <f t="shared" si="1317"/>
        <v>9.7558395445134574E-3</v>
      </c>
      <c r="CX160" s="71">
        <f t="shared" si="1317"/>
        <v>1.2227039808018069E-3</v>
      </c>
      <c r="CY160" s="71">
        <f t="shared" si="1317"/>
        <v>5.4303830227743269E-5</v>
      </c>
      <c r="CZ160" s="71">
        <f t="shared" si="1317"/>
        <v>1.5060869565217393E-4</v>
      </c>
      <c r="DA160" s="71">
        <f t="shared" si="1317"/>
        <v>5.265323075475249E-3</v>
      </c>
      <c r="DB160" s="71">
        <f t="shared" si="1317"/>
        <v>2.2339332768680592E-4</v>
      </c>
      <c r="DC160" s="71">
        <f t="shared" si="1317"/>
        <v>2.3938896574440048E-3</v>
      </c>
      <c r="DD160" s="71">
        <f t="shared" si="1317"/>
        <v>2.6749317711274227E-4</v>
      </c>
      <c r="DE160" s="71">
        <f t="shared" si="1317"/>
        <v>3.0868624129493689E-5</v>
      </c>
      <c r="DF160" s="71">
        <f t="shared" si="1317"/>
        <v>0.11261760921325052</v>
      </c>
      <c r="DG160" s="71">
        <f t="shared" si="1317"/>
        <v>6.4066112836438909E-3</v>
      </c>
      <c r="DH160" s="71">
        <f t="shared" si="1317"/>
        <v>2.6352912667043101E-4</v>
      </c>
      <c r="DI160" s="71">
        <f t="shared" si="1317"/>
        <v>1.1145744871070958E-2</v>
      </c>
      <c r="DJ160" s="71">
        <f t="shared" si="1317"/>
        <v>2.0371259175607003E-5</v>
      </c>
      <c r="DK160" s="71">
        <f t="shared" si="1317"/>
        <v>7.3907302842085443E-5</v>
      </c>
      <c r="DL160" s="71">
        <f t="shared" si="1317"/>
        <v>1.2358310323734236E-2</v>
      </c>
      <c r="DM160" s="71">
        <f t="shared" si="1317"/>
        <v>1.063029399585921E-2</v>
      </c>
      <c r="DN160" s="71">
        <f t="shared" si="1317"/>
        <v>7.0929747788443456E-5</v>
      </c>
      <c r="DO160" s="71">
        <f t="shared" si="1317"/>
        <v>0.36720432815734994</v>
      </c>
      <c r="DP160" s="71">
        <f t="shared" si="1317"/>
        <v>0.13463798400150573</v>
      </c>
      <c r="DQ160" s="71">
        <f t="shared" si="1317"/>
        <v>4.2485511951816302E-4</v>
      </c>
      <c r="DR160" s="71">
        <f t="shared" si="1317"/>
        <v>3.6352766798418971E-5</v>
      </c>
      <c r="DS160" s="71">
        <f t="shared" si="1317"/>
        <v>9.8065062111801229E-4</v>
      </c>
      <c r="DT160" s="71">
        <f t="shared" si="1317"/>
        <v>1.8061603613777529E-4</v>
      </c>
      <c r="DU160" s="72">
        <f t="shared" si="1317"/>
        <v>215.33226844565215</v>
      </c>
      <c r="DV160" s="73">
        <f t="shared" si="1317"/>
        <v>9.6840428359683806</v>
      </c>
      <c r="DW160" s="71">
        <f t="shared" si="1317"/>
        <v>6.6331042134387364</v>
      </c>
      <c r="DX160" s="71">
        <f t="shared" si="1317"/>
        <v>9.1024221021080383</v>
      </c>
      <c r="DY160" s="71">
        <f t="shared" si="1317"/>
        <v>6.4162033863636365</v>
      </c>
      <c r="DZ160" s="71">
        <f t="shared" si="1317"/>
        <v>3.1785409469696968</v>
      </c>
      <c r="EA160" s="71">
        <f t="shared" si="1317"/>
        <v>0.76803558333333333</v>
      </c>
      <c r="EB160" s="71">
        <f t="shared" si="1317"/>
        <v>1.96620328030303</v>
      </c>
      <c r="EC160" s="71">
        <f t="shared" si="1317"/>
        <v>0.22319476515151515</v>
      </c>
      <c r="ED160" s="71">
        <f t="shared" si="1317"/>
        <v>0.26191006818181817</v>
      </c>
      <c r="EE160" s="71">
        <f t="shared" si="1317"/>
        <v>2.9660606515151513</v>
      </c>
      <c r="EF160" s="71">
        <f t="shared" si="1317"/>
        <v>1.8318234848484848E-2</v>
      </c>
      <c r="EG160" s="71">
        <f t="shared" si="1317"/>
        <v>2.6134509552042162E-2</v>
      </c>
      <c r="EH160" s="71">
        <f t="shared" si="1317"/>
        <v>1.4561462450592887E-4</v>
      </c>
      <c r="EI160" s="71">
        <f t="shared" si="1317"/>
        <v>1.6943563899868251E-3</v>
      </c>
      <c r="EJ160" s="71">
        <f t="shared" ref="EJ160:EJ161" si="1440">IF(COUNT(EJ130:EJ134)&lt;3,"",AVERAGE(EJ130:EJ134))</f>
        <v>2.2082806653491435E-2</v>
      </c>
      <c r="EK160" s="71">
        <f t="shared" si="1318"/>
        <v>0.46507865909090906</v>
      </c>
      <c r="EL160" s="71">
        <f t="shared" si="1318"/>
        <v>8.3610886363636366E-2</v>
      </c>
      <c r="EM160" s="71">
        <f t="shared" si="1318"/>
        <v>1.1701515151515152E-4</v>
      </c>
      <c r="EN160" s="71">
        <f t="shared" si="1318"/>
        <v>2.8920159090909087E-2</v>
      </c>
      <c r="EO160" s="71">
        <f t="shared" si="1318"/>
        <v>0.27224526515151515</v>
      </c>
      <c r="EP160" s="71">
        <f t="shared" si="1318"/>
        <v>0.25185759090909093</v>
      </c>
      <c r="EQ160" s="71">
        <f t="shared" si="1318"/>
        <v>0.21370043939393937</v>
      </c>
      <c r="ER160" s="71">
        <f t="shared" si="1318"/>
        <v>0.32561179545454544</v>
      </c>
      <c r="ES160" s="71">
        <f t="shared" si="1318"/>
        <v>1.0923352499999999</v>
      </c>
      <c r="ET160" s="71">
        <f t="shared" si="1318"/>
        <v>1.2039181818181817E-2</v>
      </c>
      <c r="EU160" s="71">
        <f t="shared" si="1318"/>
        <v>1.1349799077733859E-3</v>
      </c>
      <c r="EV160" s="71">
        <f t="shared" si="1318"/>
        <v>2.0500197628458495E-4</v>
      </c>
      <c r="EW160" s="71">
        <f t="shared" si="1318"/>
        <v>5.056366930171278E-4</v>
      </c>
      <c r="EX160" s="71">
        <f t="shared" si="1318"/>
        <v>2.1913289855072463E-2</v>
      </c>
      <c r="EY160" s="71">
        <f t="shared" si="1318"/>
        <v>1.0374183135704873E-3</v>
      </c>
      <c r="EZ160" s="71">
        <f t="shared" si="1318"/>
        <v>7.8272737154150181E-3</v>
      </c>
      <c r="FA160" s="71">
        <f t="shared" si="1318"/>
        <v>1.0972035573122529E-3</v>
      </c>
      <c r="FB160" s="71">
        <f t="shared" si="1318"/>
        <v>1.0169466403162053E-4</v>
      </c>
      <c r="FC160" s="71">
        <f t="shared" si="1318"/>
        <v>0.59537668939393951</v>
      </c>
      <c r="FD160" s="71">
        <f t="shared" si="1318"/>
        <v>9.6997272727272731E-3</v>
      </c>
      <c r="FE160" s="71">
        <f t="shared" si="1318"/>
        <v>1.4552213438735176E-3</v>
      </c>
      <c r="FF160" s="71">
        <f t="shared" si="1318"/>
        <v>2.9907620223978925E-2</v>
      </c>
      <c r="FG160" s="71">
        <f t="shared" si="1318"/>
        <v>7.3573781291172595E-5</v>
      </c>
      <c r="FH160" s="71">
        <f t="shared" si="1318"/>
        <v>4.7297990777338597E-4</v>
      </c>
      <c r="FI160" s="71">
        <f t="shared" si="1318"/>
        <v>4.4783825757575765E-2</v>
      </c>
      <c r="FJ160" s="71">
        <f t="shared" si="1318"/>
        <v>2.1965270092226617E-2</v>
      </c>
      <c r="FK160" s="71">
        <f t="shared" si="1318"/>
        <v>2.2395586297760208E-4</v>
      </c>
      <c r="FL160" s="71">
        <f t="shared" si="1318"/>
        <v>2.0707578712121211</v>
      </c>
      <c r="FM160" s="71">
        <f t="shared" si="1318"/>
        <v>0.76986656752305671</v>
      </c>
      <c r="FN160" s="71">
        <f t="shared" si="1318"/>
        <v>1.708786890645586E-3</v>
      </c>
      <c r="FO160" s="71">
        <f t="shared" si="1318"/>
        <v>1.2288405797101452E-4</v>
      </c>
      <c r="FP160" s="71">
        <f t="shared" si="1318"/>
        <v>4.0611281291172592E-3</v>
      </c>
      <c r="FQ160" s="71">
        <f t="shared" si="1318"/>
        <v>1.8877042160737818E-4</v>
      </c>
      <c r="FR160" s="72">
        <f t="shared" si="1318"/>
        <v>73.599582439393942</v>
      </c>
    </row>
    <row r="161" spans="1:174" x14ac:dyDescent="0.2">
      <c r="A161" s="62" t="str">
        <f t="shared" ref="A161:A169" si="1441">A160</f>
        <v>DOSO1</v>
      </c>
      <c r="B161" s="63" t="s">
        <v>134</v>
      </c>
      <c r="C161" s="20"/>
      <c r="D161" s="41"/>
      <c r="E161" s="41"/>
      <c r="F161" s="41"/>
      <c r="G161" s="41"/>
      <c r="H161" s="41"/>
      <c r="I161" s="20"/>
      <c r="J161" s="64">
        <f t="shared" si="1185"/>
        <v>6.1661545905797102</v>
      </c>
      <c r="K161" s="40"/>
      <c r="L161" s="41"/>
      <c r="M161" s="64">
        <f t="shared" si="1315"/>
        <v>18.882249839026915</v>
      </c>
      <c r="N161" s="64">
        <f t="shared" si="1315"/>
        <v>8.8822498390269153</v>
      </c>
      <c r="O161" s="64">
        <f t="shared" si="1315"/>
        <v>4.1753000760869572</v>
      </c>
      <c r="P161" s="64">
        <f t="shared" si="1315"/>
        <v>1.2446896428571428</v>
      </c>
      <c r="Q161" s="64">
        <f t="shared" si="1315"/>
        <v>1.8560876454451347</v>
      </c>
      <c r="R161" s="64">
        <f t="shared" si="1315"/>
        <v>0.75622387163561067</v>
      </c>
      <c r="S161" s="64">
        <f t="shared" si="1315"/>
        <v>7.5270564699792958E-2</v>
      </c>
      <c r="T161" s="64">
        <f t="shared" si="1315"/>
        <v>0.67699836076604547</v>
      </c>
      <c r="U161" s="64">
        <f t="shared" si="1315"/>
        <v>9.7680634057971005E-2</v>
      </c>
      <c r="V161" s="65">
        <f t="shared" si="1315"/>
        <v>10</v>
      </c>
      <c r="W161" s="20"/>
      <c r="X161" s="64">
        <f t="shared" si="1187"/>
        <v>16.023631527575759</v>
      </c>
      <c r="Y161" s="40"/>
      <c r="Z161" s="41"/>
      <c r="AA161" s="64">
        <f t="shared" si="1316"/>
        <v>51.393665216060604</v>
      </c>
      <c r="AB161" s="64">
        <f t="shared" si="1316"/>
        <v>41.393665216060604</v>
      </c>
      <c r="AC161" s="64">
        <f t="shared" si="1316"/>
        <v>24.211736405151516</v>
      </c>
      <c r="AD161" s="64">
        <f t="shared" si="1316"/>
        <v>7.4094682878787896</v>
      </c>
      <c r="AE161" s="64">
        <f t="shared" si="1316"/>
        <v>5.6820544930303027</v>
      </c>
      <c r="AF161" s="64">
        <f t="shared" si="1316"/>
        <v>2.1202564848484848</v>
      </c>
      <c r="AG161" s="64">
        <f t="shared" si="1316"/>
        <v>0.25704674484848483</v>
      </c>
      <c r="AH161" s="64">
        <f t="shared" si="1316"/>
        <v>1.5972470487878789</v>
      </c>
      <c r="AI161" s="64">
        <f t="shared" si="1316"/>
        <v>0.11585506545454545</v>
      </c>
      <c r="AJ161" s="65">
        <f t="shared" si="1316"/>
        <v>10</v>
      </c>
      <c r="AK161" s="66">
        <f t="shared" ref="AK161" si="1442">J161</f>
        <v>6.1661545905797102</v>
      </c>
      <c r="AL161" s="67">
        <f t="shared" ref="AL161" si="1443">M161/M161</f>
        <v>1</v>
      </c>
      <c r="AM161" s="67">
        <f t="shared" ref="AM161" si="1444">O161/M161</f>
        <v>0.2211230182675164</v>
      </c>
      <c r="AN161" s="67">
        <f t="shared" ref="AN161" si="1445">P161/M161</f>
        <v>6.5918503010406471E-2</v>
      </c>
      <c r="AO161" s="67">
        <f t="shared" ref="AO161" si="1446">Q161/M161</f>
        <v>9.8298013280645538E-2</v>
      </c>
      <c r="AP161" s="67">
        <f t="shared" ref="AP161" si="1447">R161/M161</f>
        <v>4.0049457987395329E-2</v>
      </c>
      <c r="AQ161" s="67">
        <f t="shared" ref="AQ161" si="1448">S161/M161</f>
        <v>3.9863133546840079E-3</v>
      </c>
      <c r="AR161" s="67">
        <f t="shared" ref="AR161" si="1449">T161/M161</f>
        <v>3.5853691511208929E-2</v>
      </c>
      <c r="AS161" s="67">
        <f t="shared" ref="AS161" si="1450">U161/M161</f>
        <v>5.1731459381539942E-3</v>
      </c>
      <c r="AT161" s="68">
        <f t="shared" ref="AT161" si="1451">V161/M161</f>
        <v>0.52959790730718048</v>
      </c>
      <c r="AU161" s="66">
        <f t="shared" ref="AU161" si="1452">X161</f>
        <v>16.023631527575759</v>
      </c>
      <c r="AV161" s="67">
        <f t="shared" ref="AV161" si="1453">AA161/AA161</f>
        <v>1</v>
      </c>
      <c r="AW161" s="67">
        <f t="shared" ref="AW161" si="1454">AC161/AA161</f>
        <v>0.47110351642297948</v>
      </c>
      <c r="AX161" s="67">
        <f t="shared" ref="AX161" si="1455">AD161/AA161</f>
        <v>0.14417084784144407</v>
      </c>
      <c r="AY161" s="67">
        <f t="shared" ref="AY161" si="1456">AE161/AA161</f>
        <v>0.11055943313524663</v>
      </c>
      <c r="AZ161" s="67">
        <f t="shared" ref="AZ161" si="1457">AF161/AA161</f>
        <v>4.125521065553233E-2</v>
      </c>
      <c r="BA161" s="67">
        <f t="shared" ref="BA161" si="1458">AG161/AA161</f>
        <v>5.0015258450210182E-3</v>
      </c>
      <c r="BB161" s="67">
        <f t="shared" ref="BB161" si="1459">AH161/AA161</f>
        <v>3.1078675593052208E-2</v>
      </c>
      <c r="BC161" s="67">
        <f t="shared" ref="BC161" si="1460">AI161/AA161</f>
        <v>2.2542674270746611E-3</v>
      </c>
      <c r="BD161" s="68">
        <f t="shared" ref="BD161" si="1461">AJ161/AA161</f>
        <v>0.19457650973052187</v>
      </c>
      <c r="BE161" s="66">
        <f t="shared" ref="BE161" si="1462">J161</f>
        <v>6.1661545905797102</v>
      </c>
      <c r="BF161" s="69">
        <f t="shared" ref="BF161" si="1463">BE161</f>
        <v>6.1661545905797102</v>
      </c>
      <c r="BG161" s="69">
        <f t="shared" ref="BG161" si="1464">BE161*AM161</f>
        <v>1.3634787141730873</v>
      </c>
      <c r="BH161" s="69">
        <f t="shared" ref="BH161" si="1465">BE161*AN161</f>
        <v>0.4064636799417603</v>
      </c>
      <c r="BI161" s="69">
        <f t="shared" ref="BI161" si="1466">BE161*AO161</f>
        <v>0.60612074583531783</v>
      </c>
      <c r="BJ161" s="69">
        <f t="shared" ref="BJ161" si="1467">BE161*AP161</f>
        <v>0.24695114921920694</v>
      </c>
      <c r="BK161" s="69">
        <f t="shared" ref="BK161" si="1468">BE161*AQ161</f>
        <v>2.4580224391474E-2</v>
      </c>
      <c r="BL161" s="69">
        <f t="shared" ref="BL161" si="1469">BE161*AR161</f>
        <v>0.22107940450106972</v>
      </c>
      <c r="BM161" s="69">
        <f t="shared" ref="BM161" si="1470">BE161*AS161</f>
        <v>3.1898417574287033E-2</v>
      </c>
      <c r="BN161" s="70">
        <f t="shared" ref="BN161" si="1471">BE161*AT161</f>
        <v>3.2655825673035785</v>
      </c>
      <c r="BO161" s="66">
        <f t="shared" ref="BO161" si="1472">X161</f>
        <v>16.023631527575759</v>
      </c>
      <c r="BP161" s="69">
        <f t="shared" ref="BP161" si="1473">BO161</f>
        <v>16.023631527575759</v>
      </c>
      <c r="BQ161" s="69">
        <f t="shared" ref="BQ161" si="1474">BO161*AW161</f>
        <v>7.5487891585070583</v>
      </c>
      <c r="BR161" s="69">
        <f t="shared" ref="BR161" si="1475">BO161*AX161</f>
        <v>2.3101405428294908</v>
      </c>
      <c r="BS161" s="69">
        <f t="shared" ref="BS161" si="1476">BO161*AY161</f>
        <v>1.771563618456842</v>
      </c>
      <c r="BT161" s="69">
        <f t="shared" ref="BT161" si="1477">BO161*AZ161</f>
        <v>0.6610582941367672</v>
      </c>
      <c r="BU161" s="69">
        <f t="shared" ref="BU161" si="1478">BO161*BA161</f>
        <v>8.0142607216263775E-2</v>
      </c>
      <c r="BV161" s="69">
        <f t="shared" ref="BV161" si="1479">BO161*BB161</f>
        <v>0.49799324606813061</v>
      </c>
      <c r="BW161" s="69">
        <f t="shared" ref="BW161" si="1480">BO161*BC161</f>
        <v>3.6121550616060628E-2</v>
      </c>
      <c r="BX161" s="70">
        <f t="shared" ref="BX161" si="1481">BO161*BD161</f>
        <v>3.1178222958436419</v>
      </c>
      <c r="BY161" s="71">
        <f t="shared" ref="BY161:EI161" si="1482">IF(COUNT(BY131:BY135)&lt;3,"",AVERAGE(BY131:BY135))</f>
        <v>2.5072334361001318</v>
      </c>
      <c r="BZ161" s="71">
        <f t="shared" si="1482"/>
        <v>1.4469459404761904</v>
      </c>
      <c r="CA161" s="71">
        <f t="shared" si="1482"/>
        <v>2.5360701929041971</v>
      </c>
      <c r="CB161" s="71">
        <f t="shared" si="1482"/>
        <v>1.498107238095238</v>
      </c>
      <c r="CC161" s="71">
        <f t="shared" si="1482"/>
        <v>0.54615026863354044</v>
      </c>
      <c r="CD161" s="71">
        <f t="shared" si="1482"/>
        <v>0.15268381159420288</v>
      </c>
      <c r="CE161" s="71">
        <f t="shared" si="1482"/>
        <v>0.63268883850931679</v>
      </c>
      <c r="CF161" s="71">
        <f t="shared" si="1482"/>
        <v>7.5622387163561081E-2</v>
      </c>
      <c r="CG161" s="71">
        <f t="shared" si="1482"/>
        <v>7.5270564699792958E-2</v>
      </c>
      <c r="CH161" s="71">
        <f t="shared" si="1482"/>
        <v>1.1283305543478259</v>
      </c>
      <c r="CI161" s="71">
        <f t="shared" si="1482"/>
        <v>1.5691699792960662E-2</v>
      </c>
      <c r="CJ161" s="71">
        <f t="shared" si="1482"/>
        <v>6.4408650950498773E-3</v>
      </c>
      <c r="CK161" s="71">
        <f t="shared" si="1482"/>
        <v>3.0940382081686424E-5</v>
      </c>
      <c r="CL161" s="71">
        <f t="shared" si="1482"/>
        <v>5.1790885563711658E-4</v>
      </c>
      <c r="CM161" s="71">
        <f t="shared" si="1482"/>
        <v>7.0084141257293429E-3</v>
      </c>
      <c r="CN161" s="71">
        <f t="shared" si="1482"/>
        <v>0.12657261438923392</v>
      </c>
      <c r="CO161" s="71">
        <f t="shared" si="1482"/>
        <v>4.8747068322981361E-2</v>
      </c>
      <c r="CP161" s="71">
        <f t="shared" si="1482"/>
        <v>0</v>
      </c>
      <c r="CQ161" s="71">
        <f t="shared" si="1482"/>
        <v>-5.5324239130434784E-3</v>
      </c>
      <c r="CR161" s="71">
        <f t="shared" si="1482"/>
        <v>5.5746959109730841E-2</v>
      </c>
      <c r="CS161" s="71">
        <f t="shared" si="1482"/>
        <v>0.12400322981366459</v>
      </c>
      <c r="CT161" s="71">
        <f t="shared" si="1482"/>
        <v>7.7531385093167704E-2</v>
      </c>
      <c r="CU161" s="71">
        <f t="shared" si="1482"/>
        <v>9.9744545548654251E-2</v>
      </c>
      <c r="CV161" s="71">
        <f t="shared" si="1482"/>
        <v>0.35149369565217387</v>
      </c>
      <c r="CW161" s="71">
        <f t="shared" si="1482"/>
        <v>9.2678850931677027E-3</v>
      </c>
      <c r="CX161" s="71">
        <f t="shared" si="1482"/>
        <v>1.5463054300771692E-3</v>
      </c>
      <c r="CY161" s="71">
        <f t="shared" si="1482"/>
        <v>6.1883540372670794E-5</v>
      </c>
      <c r="CZ161" s="71">
        <f t="shared" si="1482"/>
        <v>1.5288405797101449E-4</v>
      </c>
      <c r="DA161" s="71">
        <f t="shared" si="1482"/>
        <v>5.2987143798230753E-3</v>
      </c>
      <c r="DB161" s="71">
        <f t="shared" si="1482"/>
        <v>2.5264332768680595E-4</v>
      </c>
      <c r="DC161" s="71">
        <f t="shared" si="1482"/>
        <v>1.9211867588932803E-3</v>
      </c>
      <c r="DD161" s="71">
        <f t="shared" si="1482"/>
        <v>2.6704390175042348E-4</v>
      </c>
      <c r="DE161" s="71">
        <f t="shared" si="1482"/>
        <v>3.5169348767174864E-5</v>
      </c>
      <c r="DF161" s="71">
        <f t="shared" si="1482"/>
        <v>0.11961864026915114</v>
      </c>
      <c r="DG161" s="71">
        <f t="shared" si="1482"/>
        <v>4.5421019668737067E-3</v>
      </c>
      <c r="DH161" s="71">
        <f t="shared" si="1482"/>
        <v>2.5219217014869189E-4</v>
      </c>
      <c r="DI161" s="71">
        <f t="shared" si="1482"/>
        <v>1.1203397044984001E-2</v>
      </c>
      <c r="DJ161" s="71">
        <f t="shared" si="1482"/>
        <v>1.8150244682853379E-5</v>
      </c>
      <c r="DK161" s="71">
        <f t="shared" si="1482"/>
        <v>7.04797666102014E-5</v>
      </c>
      <c r="DL161" s="71">
        <f t="shared" si="1482"/>
        <v>1.3098708874458876E-2</v>
      </c>
      <c r="DM161" s="71">
        <f t="shared" si="1482"/>
        <v>1.1905232401656312E-2</v>
      </c>
      <c r="DN161" s="71">
        <f t="shared" si="1482"/>
        <v>6.6201486918878236E-5</v>
      </c>
      <c r="DO161" s="71">
        <f t="shared" si="1482"/>
        <v>0.36744051035196684</v>
      </c>
      <c r="DP161" s="71">
        <f t="shared" si="1482"/>
        <v>0.13244024124788253</v>
      </c>
      <c r="DQ161" s="71">
        <f t="shared" si="1482"/>
        <v>4.1364859777903257E-4</v>
      </c>
      <c r="DR161" s="71">
        <f t="shared" si="1482"/>
        <v>3.6439723320158104E-5</v>
      </c>
      <c r="DS161" s="71">
        <f t="shared" si="1482"/>
        <v>1.0034332298136646E-3</v>
      </c>
      <c r="DT161" s="71">
        <f t="shared" si="1482"/>
        <v>1.3196748541313759E-4</v>
      </c>
      <c r="DU161" s="72">
        <f t="shared" si="1482"/>
        <v>215.40825310869567</v>
      </c>
      <c r="DV161" s="73">
        <f t="shared" si="1482"/>
        <v>8.4204565026350444</v>
      </c>
      <c r="DW161" s="71">
        <f t="shared" si="1482"/>
        <v>5.7638517890909098</v>
      </c>
      <c r="DX161" s="71">
        <f t="shared" si="1482"/>
        <v>8.0698834818181826</v>
      </c>
      <c r="DY161" s="71">
        <f t="shared" si="1482"/>
        <v>5.7923123863636361</v>
      </c>
      <c r="DZ161" s="71">
        <f t="shared" si="1482"/>
        <v>2.6650280103030299</v>
      </c>
      <c r="EA161" s="71">
        <f t="shared" si="1482"/>
        <v>0.84435356666666672</v>
      </c>
      <c r="EB161" s="71">
        <f t="shared" si="1482"/>
        <v>1.7960817169696965</v>
      </c>
      <c r="EC161" s="71">
        <f t="shared" si="1482"/>
        <v>0.21202564848484848</v>
      </c>
      <c r="ED161" s="71">
        <f t="shared" si="1482"/>
        <v>0.25704674484848483</v>
      </c>
      <c r="EE161" s="71">
        <f t="shared" si="1482"/>
        <v>2.662079861515152</v>
      </c>
      <c r="EF161" s="71">
        <f t="shared" si="1482"/>
        <v>1.7775534848484851E-2</v>
      </c>
      <c r="EG161" s="71">
        <f t="shared" si="1482"/>
        <v>2.5498593030303031E-2</v>
      </c>
      <c r="EH161" s="71">
        <f t="shared" si="1482"/>
        <v>1.2341636363636364E-4</v>
      </c>
      <c r="EI161" s="71">
        <f t="shared" si="1482"/>
        <v>1.494210303030303E-3</v>
      </c>
      <c r="EJ161" s="71">
        <f t="shared" si="1440"/>
        <v>1.9966799696969694E-2</v>
      </c>
      <c r="EK161" s="71">
        <f t="shared" si="1318"/>
        <v>0.42523626242424245</v>
      </c>
      <c r="EL161" s="71">
        <f t="shared" si="1318"/>
        <v>8.4255276363636375E-2</v>
      </c>
      <c r="EM161" s="71">
        <f t="shared" si="1318"/>
        <v>1.1701515151515152E-4</v>
      </c>
      <c r="EN161" s="71">
        <f t="shared" si="1318"/>
        <v>2.7229502424242418E-2</v>
      </c>
      <c r="EO161" s="71">
        <f t="shared" si="1318"/>
        <v>0.24530756848484853</v>
      </c>
      <c r="EP161" s="71">
        <f t="shared" si="1318"/>
        <v>0.22638702424242424</v>
      </c>
      <c r="EQ161" s="71">
        <f t="shared" si="1318"/>
        <v>0.20131638606060606</v>
      </c>
      <c r="ER161" s="71">
        <f t="shared" si="1318"/>
        <v>0.29758290545454547</v>
      </c>
      <c r="ES161" s="71">
        <f t="shared" si="1318"/>
        <v>0.99782338666666648</v>
      </c>
      <c r="ET161" s="71">
        <f t="shared" si="1318"/>
        <v>1.1460098484848484E-2</v>
      </c>
      <c r="EU161" s="71">
        <f t="shared" si="1318"/>
        <v>9.5533121212121211E-4</v>
      </c>
      <c r="EV161" s="71">
        <f t="shared" si="1318"/>
        <v>1.6924545454545455E-4</v>
      </c>
      <c r="EW161" s="71">
        <f t="shared" si="1318"/>
        <v>4.6245060606060604E-4</v>
      </c>
      <c r="EX161" s="71">
        <f t="shared" si="1318"/>
        <v>2.0666333333333335E-2</v>
      </c>
      <c r="EY161" s="71">
        <f t="shared" si="1318"/>
        <v>9.4404787878787867E-4</v>
      </c>
      <c r="EZ161" s="71">
        <f t="shared" si="1318"/>
        <v>7.2026754545454538E-3</v>
      </c>
      <c r="FA161" s="71">
        <f t="shared" si="1318"/>
        <v>9.6148181818181823E-4</v>
      </c>
      <c r="FB161" s="71">
        <f t="shared" si="1318"/>
        <v>8.6317272727272725E-5</v>
      </c>
      <c r="FC161" s="71">
        <f t="shared" si="1318"/>
        <v>0.70542406439393945</v>
      </c>
      <c r="FD161" s="71">
        <f t="shared" si="1318"/>
        <v>6.7386439393939384E-3</v>
      </c>
      <c r="FE161" s="71">
        <f t="shared" si="1318"/>
        <v>1.3168909090909091E-3</v>
      </c>
      <c r="FF161" s="71">
        <f t="shared" si="1318"/>
        <v>2.8622938484848488E-2</v>
      </c>
      <c r="FG161" s="71">
        <f t="shared" si="1318"/>
        <v>6.7890303030303028E-5</v>
      </c>
      <c r="FH161" s="71">
        <f t="shared" si="1318"/>
        <v>4.0557121212121206E-4</v>
      </c>
      <c r="FI161" s="71">
        <f t="shared" si="1318"/>
        <v>4.6255425757575762E-2</v>
      </c>
      <c r="FJ161" s="71">
        <f t="shared" si="1318"/>
        <v>2.3868998787878785E-2</v>
      </c>
      <c r="FK161" s="71">
        <f t="shared" si="1318"/>
        <v>2.0537151515151512E-4</v>
      </c>
      <c r="FL161" s="71">
        <f t="shared" si="1318"/>
        <v>1.7090955795454543</v>
      </c>
      <c r="FM161" s="71">
        <f t="shared" si="1318"/>
        <v>0.64606741969696968</v>
      </c>
      <c r="FN161" s="71">
        <f t="shared" si="1318"/>
        <v>1.6575451515151516E-3</v>
      </c>
      <c r="FO161" s="71">
        <f t="shared" si="1318"/>
        <v>1.084666666666667E-4</v>
      </c>
      <c r="FP161" s="71">
        <f t="shared" si="1318"/>
        <v>3.7772603030303024E-3</v>
      </c>
      <c r="FQ161" s="71">
        <f t="shared" si="1318"/>
        <v>1.5947303030303036E-4</v>
      </c>
      <c r="FR161" s="72">
        <f t="shared" si="1318"/>
        <v>81.411387752727279</v>
      </c>
    </row>
    <row r="162" spans="1:174" x14ac:dyDescent="0.2">
      <c r="A162" s="62" t="str">
        <f t="shared" si="1441"/>
        <v>DOSO1</v>
      </c>
      <c r="B162" s="63" t="s">
        <v>135</v>
      </c>
      <c r="C162" s="20"/>
      <c r="D162" s="41"/>
      <c r="E162" s="41"/>
      <c r="F162" s="41"/>
      <c r="G162" s="41"/>
      <c r="H162" s="41"/>
      <c r="I162" s="20"/>
      <c r="J162" s="64" t="str">
        <f t="shared" ref="J162:J169" si="1483">IF(J136="","",J136)</f>
        <v/>
      </c>
      <c r="K162" s="40"/>
      <c r="L162" s="41"/>
      <c r="M162" s="64"/>
      <c r="N162" s="64"/>
      <c r="O162" s="64"/>
      <c r="P162" s="64"/>
      <c r="Q162" s="64"/>
      <c r="R162" s="64"/>
      <c r="S162" s="64"/>
      <c r="T162" s="64"/>
      <c r="U162" s="64"/>
      <c r="V162" s="65"/>
      <c r="W162" s="20"/>
      <c r="X162" s="64"/>
      <c r="Y162" s="40"/>
      <c r="Z162" s="41"/>
      <c r="AA162" s="64"/>
      <c r="AB162" s="64"/>
      <c r="AC162" s="64"/>
      <c r="AD162" s="64"/>
      <c r="AE162" s="64"/>
      <c r="AF162" s="64"/>
      <c r="AG162" s="64"/>
      <c r="AH162" s="64"/>
      <c r="AI162" s="64"/>
      <c r="AJ162" s="65"/>
      <c r="AK162" s="66"/>
      <c r="AL162" s="67"/>
      <c r="AM162" s="67"/>
      <c r="AN162" s="67"/>
      <c r="AO162" s="67"/>
      <c r="AP162" s="67"/>
      <c r="AQ162" s="67"/>
      <c r="AR162" s="67"/>
      <c r="AS162" s="67"/>
      <c r="AT162" s="68"/>
      <c r="AU162" s="66"/>
      <c r="AV162" s="67"/>
      <c r="AW162" s="67"/>
      <c r="AX162" s="67"/>
      <c r="AY162" s="67"/>
      <c r="AZ162" s="67"/>
      <c r="BA162" s="67"/>
      <c r="BB162" s="67"/>
      <c r="BC162" s="67"/>
      <c r="BD162" s="68"/>
      <c r="BE162" s="66"/>
      <c r="BF162" s="69"/>
      <c r="BG162" s="69"/>
      <c r="BH162" s="69"/>
      <c r="BI162" s="69"/>
      <c r="BJ162" s="69"/>
      <c r="BK162" s="69"/>
      <c r="BL162" s="69"/>
      <c r="BM162" s="69"/>
      <c r="BN162" s="70"/>
      <c r="BO162" s="66"/>
      <c r="BP162" s="69"/>
      <c r="BQ162" s="69"/>
      <c r="BR162" s="69"/>
      <c r="BS162" s="69"/>
      <c r="BT162" s="69"/>
      <c r="BU162" s="69"/>
      <c r="BV162" s="69"/>
      <c r="BW162" s="69"/>
      <c r="BX162" s="70"/>
      <c r="BY162" s="73"/>
      <c r="BZ162" s="71"/>
      <c r="CA162" s="71"/>
      <c r="CB162" s="71"/>
      <c r="CC162" s="71"/>
      <c r="CD162" s="71"/>
      <c r="CE162" s="71"/>
      <c r="CF162" s="71"/>
      <c r="CG162" s="71"/>
      <c r="CH162" s="71"/>
      <c r="CI162" s="71"/>
      <c r="CJ162" s="71"/>
      <c r="CK162" s="71"/>
      <c r="CL162" s="71"/>
      <c r="CM162" s="71"/>
      <c r="CN162" s="71"/>
      <c r="CO162" s="71"/>
      <c r="CP162" s="71"/>
      <c r="CQ162" s="71"/>
      <c r="CR162" s="71"/>
      <c r="CS162" s="71"/>
      <c r="CT162" s="71"/>
      <c r="CU162" s="71"/>
      <c r="CV162" s="71"/>
      <c r="CW162" s="71"/>
      <c r="CX162" s="71"/>
      <c r="CY162" s="71"/>
      <c r="CZ162" s="71"/>
      <c r="DA162" s="71"/>
      <c r="DB162" s="71"/>
      <c r="DC162" s="71"/>
      <c r="DD162" s="71"/>
      <c r="DE162" s="71"/>
      <c r="DF162" s="71"/>
      <c r="DG162" s="71"/>
      <c r="DH162" s="71"/>
      <c r="DI162" s="71"/>
      <c r="DJ162" s="71"/>
      <c r="DK162" s="71"/>
      <c r="DL162" s="71"/>
      <c r="DM162" s="71"/>
      <c r="DN162" s="71"/>
      <c r="DO162" s="71"/>
      <c r="DP162" s="71"/>
      <c r="DQ162" s="71"/>
      <c r="DR162" s="71"/>
      <c r="DS162" s="71"/>
      <c r="DT162" s="71"/>
      <c r="DU162" s="72"/>
      <c r="DV162" s="73"/>
      <c r="DW162" s="71"/>
      <c r="DX162" s="71"/>
      <c r="DY162" s="71"/>
      <c r="DZ162" s="71"/>
      <c r="EA162" s="71"/>
      <c r="EB162" s="71"/>
      <c r="EC162" s="71"/>
      <c r="ED162" s="71"/>
      <c r="EE162" s="71"/>
      <c r="EF162" s="71"/>
      <c r="EG162" s="71"/>
      <c r="EH162" s="71"/>
      <c r="EI162" s="71"/>
      <c r="EJ162" s="71"/>
      <c r="EK162" s="71"/>
      <c r="EL162" s="71"/>
      <c r="EM162" s="71"/>
      <c r="EN162" s="71"/>
      <c r="EO162" s="71"/>
      <c r="EP162" s="71"/>
      <c r="EQ162" s="71"/>
      <c r="ER162" s="71"/>
      <c r="ES162" s="71"/>
      <c r="ET162" s="71"/>
      <c r="EU162" s="71"/>
      <c r="EV162" s="71"/>
      <c r="EW162" s="71"/>
      <c r="EX162" s="71"/>
      <c r="EY162" s="71"/>
      <c r="EZ162" s="71"/>
      <c r="FA162" s="71"/>
      <c r="FB162" s="71"/>
      <c r="FC162" s="71"/>
      <c r="FD162" s="71"/>
      <c r="FE162" s="71"/>
      <c r="FF162" s="71"/>
      <c r="FG162" s="71"/>
      <c r="FH162" s="71"/>
      <c r="FI162" s="71"/>
      <c r="FJ162" s="71"/>
      <c r="FK162" s="71"/>
      <c r="FL162" s="71"/>
      <c r="FM162" s="71"/>
      <c r="FN162" s="71"/>
      <c r="FO162" s="71"/>
      <c r="FP162" s="71"/>
      <c r="FQ162" s="71"/>
      <c r="FR162" s="72"/>
    </row>
    <row r="163" spans="1:174" x14ac:dyDescent="0.2">
      <c r="A163" s="62" t="str">
        <f t="shared" si="1441"/>
        <v>DOSO1</v>
      </c>
      <c r="B163" s="63" t="s">
        <v>136</v>
      </c>
      <c r="C163" s="20"/>
      <c r="D163" s="41"/>
      <c r="E163" s="41"/>
      <c r="F163" s="41"/>
      <c r="G163" s="41"/>
      <c r="H163" s="41"/>
      <c r="I163" s="20"/>
      <c r="J163" s="64" t="str">
        <f t="shared" si="1483"/>
        <v/>
      </c>
      <c r="K163" s="40"/>
      <c r="L163" s="41"/>
      <c r="M163" s="64"/>
      <c r="N163" s="64"/>
      <c r="O163" s="64"/>
      <c r="P163" s="64"/>
      <c r="Q163" s="64"/>
      <c r="R163" s="64"/>
      <c r="S163" s="64"/>
      <c r="T163" s="64"/>
      <c r="U163" s="64"/>
      <c r="V163" s="65"/>
      <c r="W163" s="20"/>
      <c r="X163" s="64"/>
      <c r="Y163" s="40"/>
      <c r="Z163" s="41"/>
      <c r="AA163" s="64"/>
      <c r="AB163" s="64"/>
      <c r="AC163" s="64"/>
      <c r="AD163" s="64"/>
      <c r="AE163" s="64"/>
      <c r="AF163" s="64"/>
      <c r="AG163" s="64"/>
      <c r="AH163" s="64"/>
      <c r="AI163" s="64"/>
      <c r="AJ163" s="65"/>
      <c r="AK163" s="66"/>
      <c r="AL163" s="67"/>
      <c r="AM163" s="67"/>
      <c r="AN163" s="67"/>
      <c r="AO163" s="67"/>
      <c r="AP163" s="67"/>
      <c r="AQ163" s="67"/>
      <c r="AR163" s="67"/>
      <c r="AS163" s="67"/>
      <c r="AT163" s="68"/>
      <c r="AU163" s="66"/>
      <c r="AV163" s="67"/>
      <c r="AW163" s="67"/>
      <c r="AX163" s="67"/>
      <c r="AY163" s="67"/>
      <c r="AZ163" s="67"/>
      <c r="BA163" s="67"/>
      <c r="BB163" s="67"/>
      <c r="BC163" s="67"/>
      <c r="BD163" s="68"/>
      <c r="BE163" s="66"/>
      <c r="BF163" s="69"/>
      <c r="BG163" s="69"/>
      <c r="BH163" s="69"/>
      <c r="BI163" s="69"/>
      <c r="BJ163" s="69"/>
      <c r="BK163" s="69"/>
      <c r="BL163" s="69"/>
      <c r="BM163" s="69"/>
      <c r="BN163" s="70"/>
      <c r="BO163" s="66"/>
      <c r="BP163" s="69"/>
      <c r="BQ163" s="69"/>
      <c r="BR163" s="69"/>
      <c r="BS163" s="69"/>
      <c r="BT163" s="69"/>
      <c r="BU163" s="69"/>
      <c r="BV163" s="69"/>
      <c r="BW163" s="69"/>
      <c r="BX163" s="70"/>
      <c r="BY163" s="73"/>
      <c r="BZ163" s="71"/>
      <c r="CA163" s="71"/>
      <c r="CB163" s="71"/>
      <c r="CC163" s="71"/>
      <c r="CD163" s="71"/>
      <c r="CE163" s="71"/>
      <c r="CF163" s="71"/>
      <c r="CG163" s="71"/>
      <c r="CH163" s="71"/>
      <c r="CI163" s="71"/>
      <c r="CJ163" s="71"/>
      <c r="CK163" s="71"/>
      <c r="CL163" s="71"/>
      <c r="CM163" s="71"/>
      <c r="CN163" s="71"/>
      <c r="CO163" s="71"/>
      <c r="CP163" s="71"/>
      <c r="CQ163" s="71"/>
      <c r="CR163" s="71"/>
      <c r="CS163" s="71"/>
      <c r="CT163" s="71"/>
      <c r="CU163" s="71"/>
      <c r="CV163" s="71"/>
      <c r="CW163" s="71"/>
      <c r="CX163" s="71"/>
      <c r="CY163" s="71"/>
      <c r="CZ163" s="71"/>
      <c r="DA163" s="71"/>
      <c r="DB163" s="71"/>
      <c r="DC163" s="71"/>
      <c r="DD163" s="71"/>
      <c r="DE163" s="71"/>
      <c r="DF163" s="71"/>
      <c r="DG163" s="71"/>
      <c r="DH163" s="71"/>
      <c r="DI163" s="71"/>
      <c r="DJ163" s="71"/>
      <c r="DK163" s="71"/>
      <c r="DL163" s="71"/>
      <c r="DM163" s="71"/>
      <c r="DN163" s="71"/>
      <c r="DO163" s="71"/>
      <c r="DP163" s="71"/>
      <c r="DQ163" s="71"/>
      <c r="DR163" s="71"/>
      <c r="DS163" s="71"/>
      <c r="DT163" s="71"/>
      <c r="DU163" s="72"/>
      <c r="DV163" s="73"/>
      <c r="DW163" s="71"/>
      <c r="DX163" s="71"/>
      <c r="DY163" s="71"/>
      <c r="DZ163" s="71"/>
      <c r="EA163" s="71"/>
      <c r="EB163" s="71"/>
      <c r="EC163" s="71"/>
      <c r="ED163" s="71"/>
      <c r="EE163" s="71"/>
      <c r="EF163" s="71"/>
      <c r="EG163" s="71"/>
      <c r="EH163" s="71"/>
      <c r="EI163" s="71"/>
      <c r="EJ163" s="71"/>
      <c r="EK163" s="71"/>
      <c r="EL163" s="71"/>
      <c r="EM163" s="71"/>
      <c r="EN163" s="71"/>
      <c r="EO163" s="71"/>
      <c r="EP163" s="71"/>
      <c r="EQ163" s="71"/>
      <c r="ER163" s="71"/>
      <c r="ES163" s="71"/>
      <c r="ET163" s="71"/>
      <c r="EU163" s="71"/>
      <c r="EV163" s="71"/>
      <c r="EW163" s="71"/>
      <c r="EX163" s="71"/>
      <c r="EY163" s="71"/>
      <c r="EZ163" s="71"/>
      <c r="FA163" s="71"/>
      <c r="FB163" s="71"/>
      <c r="FC163" s="71"/>
      <c r="FD163" s="71"/>
      <c r="FE163" s="71"/>
      <c r="FF163" s="71"/>
      <c r="FG163" s="71"/>
      <c r="FH163" s="71"/>
      <c r="FI163" s="71"/>
      <c r="FJ163" s="71"/>
      <c r="FK163" s="71"/>
      <c r="FL163" s="71"/>
      <c r="FM163" s="71"/>
      <c r="FN163" s="71"/>
      <c r="FO163" s="71"/>
      <c r="FP163" s="71"/>
      <c r="FQ163" s="71"/>
      <c r="FR163" s="72"/>
    </row>
    <row r="164" spans="1:174" x14ac:dyDescent="0.2">
      <c r="A164" s="62" t="str">
        <f t="shared" si="1441"/>
        <v>DOSO1</v>
      </c>
      <c r="B164" s="63" t="s">
        <v>137</v>
      </c>
      <c r="C164" s="20"/>
      <c r="D164" s="41"/>
      <c r="E164" s="41"/>
      <c r="F164" s="41"/>
      <c r="G164" s="41"/>
      <c r="H164" s="41"/>
      <c r="I164" s="20"/>
      <c r="J164" s="64" t="str">
        <f t="shared" si="1483"/>
        <v/>
      </c>
      <c r="K164" s="40"/>
      <c r="L164" s="41"/>
      <c r="M164" s="64"/>
      <c r="N164" s="64"/>
      <c r="O164" s="64"/>
      <c r="P164" s="64"/>
      <c r="Q164" s="64"/>
      <c r="R164" s="64"/>
      <c r="S164" s="64"/>
      <c r="T164" s="64"/>
      <c r="U164" s="64"/>
      <c r="V164" s="65"/>
      <c r="W164" s="20"/>
      <c r="X164" s="64"/>
      <c r="Y164" s="40"/>
      <c r="Z164" s="41"/>
      <c r="AA164" s="64"/>
      <c r="AB164" s="64"/>
      <c r="AC164" s="64"/>
      <c r="AD164" s="64"/>
      <c r="AE164" s="64"/>
      <c r="AF164" s="64"/>
      <c r="AG164" s="64"/>
      <c r="AH164" s="64"/>
      <c r="AI164" s="64"/>
      <c r="AJ164" s="65"/>
      <c r="AK164" s="66"/>
      <c r="AL164" s="67"/>
      <c r="AM164" s="67"/>
      <c r="AN164" s="67"/>
      <c r="AO164" s="67"/>
      <c r="AP164" s="67"/>
      <c r="AQ164" s="67"/>
      <c r="AR164" s="67"/>
      <c r="AS164" s="67"/>
      <c r="AT164" s="68"/>
      <c r="AU164" s="66"/>
      <c r="AV164" s="67"/>
      <c r="AW164" s="67"/>
      <c r="AX164" s="67"/>
      <c r="AY164" s="67"/>
      <c r="AZ164" s="67"/>
      <c r="BA164" s="67"/>
      <c r="BB164" s="67"/>
      <c r="BC164" s="67"/>
      <c r="BD164" s="68"/>
      <c r="BE164" s="66"/>
      <c r="BF164" s="69"/>
      <c r="BG164" s="69"/>
      <c r="BH164" s="69"/>
      <c r="BI164" s="69"/>
      <c r="BJ164" s="69"/>
      <c r="BK164" s="69"/>
      <c r="BL164" s="69"/>
      <c r="BM164" s="69"/>
      <c r="BN164" s="70"/>
      <c r="BO164" s="66"/>
      <c r="BP164" s="69"/>
      <c r="BQ164" s="69"/>
      <c r="BR164" s="69"/>
      <c r="BS164" s="69"/>
      <c r="BT164" s="69"/>
      <c r="BU164" s="69"/>
      <c r="BV164" s="69"/>
      <c r="BW164" s="69"/>
      <c r="BX164" s="70"/>
      <c r="BY164" s="73"/>
      <c r="BZ164" s="71"/>
      <c r="CA164" s="71"/>
      <c r="CB164" s="71"/>
      <c r="CC164" s="71"/>
      <c r="CD164" s="71"/>
      <c r="CE164" s="71"/>
      <c r="CF164" s="71"/>
      <c r="CG164" s="71"/>
      <c r="CH164" s="71"/>
      <c r="CI164" s="71"/>
      <c r="CJ164" s="71"/>
      <c r="CK164" s="71"/>
      <c r="CL164" s="71"/>
      <c r="CM164" s="71"/>
      <c r="CN164" s="71"/>
      <c r="CO164" s="71"/>
      <c r="CP164" s="71"/>
      <c r="CQ164" s="71"/>
      <c r="CR164" s="71"/>
      <c r="CS164" s="71"/>
      <c r="CT164" s="71"/>
      <c r="CU164" s="71"/>
      <c r="CV164" s="71"/>
      <c r="CW164" s="71"/>
      <c r="CX164" s="71"/>
      <c r="CY164" s="71"/>
      <c r="CZ164" s="71"/>
      <c r="DA164" s="71"/>
      <c r="DB164" s="71"/>
      <c r="DC164" s="71"/>
      <c r="DD164" s="71"/>
      <c r="DE164" s="71"/>
      <c r="DF164" s="71"/>
      <c r="DG164" s="71"/>
      <c r="DH164" s="71"/>
      <c r="DI164" s="71"/>
      <c r="DJ164" s="71"/>
      <c r="DK164" s="71"/>
      <c r="DL164" s="71"/>
      <c r="DM164" s="71"/>
      <c r="DN164" s="71"/>
      <c r="DO164" s="71"/>
      <c r="DP164" s="71"/>
      <c r="DQ164" s="71"/>
      <c r="DR164" s="71"/>
      <c r="DS164" s="71"/>
      <c r="DT164" s="71"/>
      <c r="DU164" s="72"/>
      <c r="DV164" s="73"/>
      <c r="DW164" s="71"/>
      <c r="DX164" s="71"/>
      <c r="DY164" s="71"/>
      <c r="DZ164" s="71"/>
      <c r="EA164" s="71"/>
      <c r="EB164" s="71"/>
      <c r="EC164" s="71"/>
      <c r="ED164" s="71"/>
      <c r="EE164" s="71"/>
      <c r="EF164" s="71"/>
      <c r="EG164" s="71"/>
      <c r="EH164" s="71"/>
      <c r="EI164" s="71"/>
      <c r="EJ164" s="71"/>
      <c r="EK164" s="71"/>
      <c r="EL164" s="71"/>
      <c r="EM164" s="71"/>
      <c r="EN164" s="71"/>
      <c r="EO164" s="71"/>
      <c r="EP164" s="71"/>
      <c r="EQ164" s="71"/>
      <c r="ER164" s="71"/>
      <c r="ES164" s="71"/>
      <c r="ET164" s="71"/>
      <c r="EU164" s="71"/>
      <c r="EV164" s="71"/>
      <c r="EW164" s="71"/>
      <c r="EX164" s="71"/>
      <c r="EY164" s="71"/>
      <c r="EZ164" s="71"/>
      <c r="FA164" s="71"/>
      <c r="FB164" s="71"/>
      <c r="FC164" s="71"/>
      <c r="FD164" s="71"/>
      <c r="FE164" s="71"/>
      <c r="FF164" s="71"/>
      <c r="FG164" s="71"/>
      <c r="FH164" s="71"/>
      <c r="FI164" s="71"/>
      <c r="FJ164" s="71"/>
      <c r="FK164" s="71"/>
      <c r="FL164" s="71"/>
      <c r="FM164" s="71"/>
      <c r="FN164" s="71"/>
      <c r="FO164" s="71"/>
      <c r="FP164" s="71"/>
      <c r="FQ164" s="71"/>
      <c r="FR164" s="72"/>
    </row>
    <row r="165" spans="1:174" x14ac:dyDescent="0.2">
      <c r="A165" s="62" t="str">
        <f t="shared" si="1441"/>
        <v>DOSO1</v>
      </c>
      <c r="B165" s="63" t="s">
        <v>138</v>
      </c>
      <c r="C165" s="20"/>
      <c r="D165" s="41"/>
      <c r="E165" s="41"/>
      <c r="F165" s="41"/>
      <c r="G165" s="41"/>
      <c r="H165" s="41"/>
      <c r="I165" s="20"/>
      <c r="J165" s="64" t="str">
        <f t="shared" si="1483"/>
        <v/>
      </c>
      <c r="K165" s="40"/>
      <c r="L165" s="41"/>
      <c r="M165" s="64"/>
      <c r="N165" s="64"/>
      <c r="O165" s="64"/>
      <c r="P165" s="64"/>
      <c r="Q165" s="64"/>
      <c r="R165" s="64"/>
      <c r="S165" s="64"/>
      <c r="T165" s="64"/>
      <c r="U165" s="64"/>
      <c r="V165" s="65"/>
      <c r="W165" s="20"/>
      <c r="X165" s="64"/>
      <c r="Y165" s="40"/>
      <c r="Z165" s="41"/>
      <c r="AA165" s="64"/>
      <c r="AB165" s="64"/>
      <c r="AC165" s="64"/>
      <c r="AD165" s="64"/>
      <c r="AE165" s="64"/>
      <c r="AF165" s="64"/>
      <c r="AG165" s="64"/>
      <c r="AH165" s="64"/>
      <c r="AI165" s="64"/>
      <c r="AJ165" s="65"/>
      <c r="AK165" s="66"/>
      <c r="AL165" s="67"/>
      <c r="AM165" s="67"/>
      <c r="AN165" s="67"/>
      <c r="AO165" s="67"/>
      <c r="AP165" s="67"/>
      <c r="AQ165" s="67"/>
      <c r="AR165" s="67"/>
      <c r="AS165" s="67"/>
      <c r="AT165" s="68"/>
      <c r="AU165" s="66"/>
      <c r="AV165" s="67"/>
      <c r="AW165" s="67"/>
      <c r="AX165" s="67"/>
      <c r="AY165" s="67"/>
      <c r="AZ165" s="67"/>
      <c r="BA165" s="67"/>
      <c r="BB165" s="67"/>
      <c r="BC165" s="67"/>
      <c r="BD165" s="68"/>
      <c r="BE165" s="66"/>
      <c r="BF165" s="69"/>
      <c r="BG165" s="69"/>
      <c r="BH165" s="69"/>
      <c r="BI165" s="69"/>
      <c r="BJ165" s="69"/>
      <c r="BK165" s="69"/>
      <c r="BL165" s="69"/>
      <c r="BM165" s="69"/>
      <c r="BN165" s="70"/>
      <c r="BO165" s="66"/>
      <c r="BP165" s="69"/>
      <c r="BQ165" s="69"/>
      <c r="BR165" s="69"/>
      <c r="BS165" s="69"/>
      <c r="BT165" s="69"/>
      <c r="BU165" s="69"/>
      <c r="BV165" s="69"/>
      <c r="BW165" s="69"/>
      <c r="BX165" s="70"/>
      <c r="BY165" s="73"/>
      <c r="BZ165" s="71"/>
      <c r="CA165" s="71"/>
      <c r="CB165" s="71"/>
      <c r="CC165" s="71"/>
      <c r="CD165" s="71"/>
      <c r="CE165" s="71"/>
      <c r="CF165" s="71"/>
      <c r="CG165" s="71"/>
      <c r="CH165" s="71"/>
      <c r="CI165" s="71"/>
      <c r="CJ165" s="71"/>
      <c r="CK165" s="71"/>
      <c r="CL165" s="71"/>
      <c r="CM165" s="71"/>
      <c r="CN165" s="71"/>
      <c r="CO165" s="71"/>
      <c r="CP165" s="71"/>
      <c r="CQ165" s="71"/>
      <c r="CR165" s="71"/>
      <c r="CS165" s="71"/>
      <c r="CT165" s="71"/>
      <c r="CU165" s="71"/>
      <c r="CV165" s="71"/>
      <c r="CW165" s="71"/>
      <c r="CX165" s="71"/>
      <c r="CY165" s="71"/>
      <c r="CZ165" s="71"/>
      <c r="DA165" s="71"/>
      <c r="DB165" s="71"/>
      <c r="DC165" s="71"/>
      <c r="DD165" s="71"/>
      <c r="DE165" s="71"/>
      <c r="DF165" s="71"/>
      <c r="DG165" s="71"/>
      <c r="DH165" s="71"/>
      <c r="DI165" s="71"/>
      <c r="DJ165" s="71"/>
      <c r="DK165" s="71"/>
      <c r="DL165" s="71"/>
      <c r="DM165" s="71"/>
      <c r="DN165" s="71"/>
      <c r="DO165" s="71"/>
      <c r="DP165" s="71"/>
      <c r="DQ165" s="71"/>
      <c r="DR165" s="71"/>
      <c r="DS165" s="71"/>
      <c r="DT165" s="71"/>
      <c r="DU165" s="72"/>
      <c r="DV165" s="73"/>
      <c r="DW165" s="71"/>
      <c r="DX165" s="71"/>
      <c r="DY165" s="71"/>
      <c r="DZ165" s="71"/>
      <c r="EA165" s="71"/>
      <c r="EB165" s="71"/>
      <c r="EC165" s="71"/>
      <c r="ED165" s="71"/>
      <c r="EE165" s="71"/>
      <c r="EF165" s="71"/>
      <c r="EG165" s="71"/>
      <c r="EH165" s="71"/>
      <c r="EI165" s="71"/>
      <c r="EJ165" s="71"/>
      <c r="EK165" s="71"/>
      <c r="EL165" s="71"/>
      <c r="EM165" s="71"/>
      <c r="EN165" s="71"/>
      <c r="EO165" s="71"/>
      <c r="EP165" s="71"/>
      <c r="EQ165" s="71"/>
      <c r="ER165" s="71"/>
      <c r="ES165" s="71"/>
      <c r="ET165" s="71"/>
      <c r="EU165" s="71"/>
      <c r="EV165" s="71"/>
      <c r="EW165" s="71"/>
      <c r="EX165" s="71"/>
      <c r="EY165" s="71"/>
      <c r="EZ165" s="71"/>
      <c r="FA165" s="71"/>
      <c r="FB165" s="71"/>
      <c r="FC165" s="71"/>
      <c r="FD165" s="71"/>
      <c r="FE165" s="71"/>
      <c r="FF165" s="71"/>
      <c r="FG165" s="71"/>
      <c r="FH165" s="71"/>
      <c r="FI165" s="71"/>
      <c r="FJ165" s="71"/>
      <c r="FK165" s="71"/>
      <c r="FL165" s="71"/>
      <c r="FM165" s="71"/>
      <c r="FN165" s="71"/>
      <c r="FO165" s="71"/>
      <c r="FP165" s="71"/>
      <c r="FQ165" s="71"/>
      <c r="FR165" s="72"/>
    </row>
    <row r="166" spans="1:174" x14ac:dyDescent="0.2">
      <c r="A166" s="62" t="str">
        <f t="shared" si="1441"/>
        <v>DOSO1</v>
      </c>
      <c r="B166" s="63" t="s">
        <v>139</v>
      </c>
      <c r="C166" s="20"/>
      <c r="D166" s="41"/>
      <c r="E166" s="41"/>
      <c r="F166" s="41"/>
      <c r="G166" s="41"/>
      <c r="H166" s="41"/>
      <c r="I166" s="20"/>
      <c r="J166" s="64" t="str">
        <f t="shared" si="1483"/>
        <v/>
      </c>
      <c r="K166" s="40"/>
      <c r="L166" s="41"/>
      <c r="M166" s="64"/>
      <c r="N166" s="64"/>
      <c r="O166" s="64"/>
      <c r="P166" s="64"/>
      <c r="Q166" s="64"/>
      <c r="R166" s="64"/>
      <c r="S166" s="64"/>
      <c r="T166" s="64"/>
      <c r="U166" s="64"/>
      <c r="V166" s="65"/>
      <c r="W166" s="20"/>
      <c r="X166" s="64"/>
      <c r="Y166" s="40"/>
      <c r="Z166" s="41"/>
      <c r="AA166" s="64"/>
      <c r="AB166" s="64"/>
      <c r="AC166" s="64"/>
      <c r="AD166" s="64"/>
      <c r="AE166" s="64"/>
      <c r="AF166" s="64"/>
      <c r="AG166" s="64"/>
      <c r="AH166" s="64"/>
      <c r="AI166" s="64"/>
      <c r="AJ166" s="65"/>
      <c r="AK166" s="66"/>
      <c r="AL166" s="67"/>
      <c r="AM166" s="67"/>
      <c r="AN166" s="67"/>
      <c r="AO166" s="67"/>
      <c r="AP166" s="67"/>
      <c r="AQ166" s="67"/>
      <c r="AR166" s="67"/>
      <c r="AS166" s="67"/>
      <c r="AT166" s="68"/>
      <c r="AU166" s="66"/>
      <c r="AV166" s="67"/>
      <c r="AW166" s="67"/>
      <c r="AX166" s="67"/>
      <c r="AY166" s="67"/>
      <c r="AZ166" s="67"/>
      <c r="BA166" s="67"/>
      <c r="BB166" s="67"/>
      <c r="BC166" s="67"/>
      <c r="BD166" s="68"/>
      <c r="BE166" s="66"/>
      <c r="BF166" s="69"/>
      <c r="BG166" s="69"/>
      <c r="BH166" s="69"/>
      <c r="BI166" s="69"/>
      <c r="BJ166" s="69"/>
      <c r="BK166" s="69"/>
      <c r="BL166" s="69"/>
      <c r="BM166" s="69"/>
      <c r="BN166" s="70"/>
      <c r="BO166" s="66"/>
      <c r="BP166" s="69"/>
      <c r="BQ166" s="69"/>
      <c r="BR166" s="69"/>
      <c r="BS166" s="69"/>
      <c r="BT166" s="69"/>
      <c r="BU166" s="69"/>
      <c r="BV166" s="69"/>
      <c r="BW166" s="69"/>
      <c r="BX166" s="70"/>
      <c r="BY166" s="73"/>
      <c r="BZ166" s="71"/>
      <c r="CA166" s="71"/>
      <c r="CB166" s="71"/>
      <c r="CC166" s="71"/>
      <c r="CD166" s="71"/>
      <c r="CE166" s="71"/>
      <c r="CF166" s="71"/>
      <c r="CG166" s="71"/>
      <c r="CH166" s="71"/>
      <c r="CI166" s="71"/>
      <c r="CJ166" s="71"/>
      <c r="CK166" s="71"/>
      <c r="CL166" s="71"/>
      <c r="CM166" s="71"/>
      <c r="CN166" s="71"/>
      <c r="CO166" s="71"/>
      <c r="CP166" s="71"/>
      <c r="CQ166" s="71"/>
      <c r="CR166" s="71"/>
      <c r="CS166" s="71"/>
      <c r="CT166" s="71"/>
      <c r="CU166" s="71"/>
      <c r="CV166" s="71"/>
      <c r="CW166" s="71"/>
      <c r="CX166" s="71"/>
      <c r="CY166" s="71"/>
      <c r="CZ166" s="71"/>
      <c r="DA166" s="71"/>
      <c r="DB166" s="71"/>
      <c r="DC166" s="71"/>
      <c r="DD166" s="71"/>
      <c r="DE166" s="71"/>
      <c r="DF166" s="71"/>
      <c r="DG166" s="71"/>
      <c r="DH166" s="71"/>
      <c r="DI166" s="71"/>
      <c r="DJ166" s="71"/>
      <c r="DK166" s="71"/>
      <c r="DL166" s="71"/>
      <c r="DM166" s="71"/>
      <c r="DN166" s="71"/>
      <c r="DO166" s="71"/>
      <c r="DP166" s="71"/>
      <c r="DQ166" s="71"/>
      <c r="DR166" s="71"/>
      <c r="DS166" s="71"/>
      <c r="DT166" s="71"/>
      <c r="DU166" s="72"/>
      <c r="DV166" s="73"/>
      <c r="DW166" s="71"/>
      <c r="DX166" s="71"/>
      <c r="DY166" s="71"/>
      <c r="DZ166" s="71"/>
      <c r="EA166" s="71"/>
      <c r="EB166" s="71"/>
      <c r="EC166" s="71"/>
      <c r="ED166" s="71"/>
      <c r="EE166" s="71"/>
      <c r="EF166" s="71"/>
      <c r="EG166" s="71"/>
      <c r="EH166" s="71"/>
      <c r="EI166" s="71"/>
      <c r="EJ166" s="71"/>
      <c r="EK166" s="71"/>
      <c r="EL166" s="71"/>
      <c r="EM166" s="71"/>
      <c r="EN166" s="71"/>
      <c r="EO166" s="71"/>
      <c r="EP166" s="71"/>
      <c r="EQ166" s="71"/>
      <c r="ER166" s="71"/>
      <c r="ES166" s="71"/>
      <c r="ET166" s="71"/>
      <c r="EU166" s="71"/>
      <c r="EV166" s="71"/>
      <c r="EW166" s="71"/>
      <c r="EX166" s="71"/>
      <c r="EY166" s="71"/>
      <c r="EZ166" s="71"/>
      <c r="FA166" s="71"/>
      <c r="FB166" s="71"/>
      <c r="FC166" s="71"/>
      <c r="FD166" s="71"/>
      <c r="FE166" s="71"/>
      <c r="FF166" s="71"/>
      <c r="FG166" s="71"/>
      <c r="FH166" s="71"/>
      <c r="FI166" s="71"/>
      <c r="FJ166" s="71"/>
      <c r="FK166" s="71"/>
      <c r="FL166" s="71"/>
      <c r="FM166" s="71"/>
      <c r="FN166" s="71"/>
      <c r="FO166" s="71"/>
      <c r="FP166" s="71"/>
      <c r="FQ166" s="71"/>
      <c r="FR166" s="72"/>
    </row>
    <row r="167" spans="1:174" x14ac:dyDescent="0.2">
      <c r="A167" s="62" t="str">
        <f t="shared" si="1441"/>
        <v>DOSO1</v>
      </c>
      <c r="B167" s="63" t="s">
        <v>140</v>
      </c>
      <c r="C167" s="20"/>
      <c r="D167" s="41"/>
      <c r="E167" s="41"/>
      <c r="F167" s="41"/>
      <c r="G167" s="41"/>
      <c r="H167" s="41"/>
      <c r="I167" s="20"/>
      <c r="J167" s="64" t="str">
        <f t="shared" si="1483"/>
        <v/>
      </c>
      <c r="K167" s="40"/>
      <c r="L167" s="41"/>
      <c r="M167" s="64"/>
      <c r="N167" s="64"/>
      <c r="O167" s="64"/>
      <c r="P167" s="64"/>
      <c r="Q167" s="64"/>
      <c r="R167" s="64"/>
      <c r="S167" s="64"/>
      <c r="T167" s="64"/>
      <c r="U167" s="64"/>
      <c r="V167" s="65"/>
      <c r="W167" s="20"/>
      <c r="X167" s="64"/>
      <c r="Y167" s="40"/>
      <c r="Z167" s="41"/>
      <c r="AA167" s="64"/>
      <c r="AB167" s="64"/>
      <c r="AC167" s="64"/>
      <c r="AD167" s="64"/>
      <c r="AE167" s="64"/>
      <c r="AF167" s="64"/>
      <c r="AG167" s="64"/>
      <c r="AH167" s="64"/>
      <c r="AI167" s="64"/>
      <c r="AJ167" s="65"/>
      <c r="AK167" s="66"/>
      <c r="AL167" s="67"/>
      <c r="AM167" s="67"/>
      <c r="AN167" s="67"/>
      <c r="AO167" s="67"/>
      <c r="AP167" s="67"/>
      <c r="AQ167" s="67"/>
      <c r="AR167" s="67"/>
      <c r="AS167" s="67"/>
      <c r="AT167" s="68"/>
      <c r="AU167" s="66"/>
      <c r="AV167" s="67"/>
      <c r="AW167" s="67"/>
      <c r="AX167" s="67"/>
      <c r="AY167" s="67"/>
      <c r="AZ167" s="67"/>
      <c r="BA167" s="67"/>
      <c r="BB167" s="67"/>
      <c r="BC167" s="67"/>
      <c r="BD167" s="68"/>
      <c r="BE167" s="66"/>
      <c r="BF167" s="69"/>
      <c r="BG167" s="69"/>
      <c r="BH167" s="69"/>
      <c r="BI167" s="69"/>
      <c r="BJ167" s="69"/>
      <c r="BK167" s="69"/>
      <c r="BL167" s="69"/>
      <c r="BM167" s="69"/>
      <c r="BN167" s="70"/>
      <c r="BO167" s="66"/>
      <c r="BP167" s="69"/>
      <c r="BQ167" s="69"/>
      <c r="BR167" s="69"/>
      <c r="BS167" s="69"/>
      <c r="BT167" s="69"/>
      <c r="BU167" s="69"/>
      <c r="BV167" s="69"/>
      <c r="BW167" s="69"/>
      <c r="BX167" s="70"/>
      <c r="BY167" s="73"/>
      <c r="BZ167" s="71"/>
      <c r="CA167" s="71"/>
      <c r="CB167" s="71"/>
      <c r="CC167" s="71"/>
      <c r="CD167" s="71"/>
      <c r="CE167" s="71"/>
      <c r="CF167" s="71"/>
      <c r="CG167" s="71"/>
      <c r="CH167" s="71"/>
      <c r="CI167" s="71"/>
      <c r="CJ167" s="71"/>
      <c r="CK167" s="71"/>
      <c r="CL167" s="71"/>
      <c r="CM167" s="71"/>
      <c r="CN167" s="71"/>
      <c r="CO167" s="71"/>
      <c r="CP167" s="71"/>
      <c r="CQ167" s="71"/>
      <c r="CR167" s="71"/>
      <c r="CS167" s="71"/>
      <c r="CT167" s="71"/>
      <c r="CU167" s="71"/>
      <c r="CV167" s="71"/>
      <c r="CW167" s="71"/>
      <c r="CX167" s="71"/>
      <c r="CY167" s="71"/>
      <c r="CZ167" s="71"/>
      <c r="DA167" s="71"/>
      <c r="DB167" s="71"/>
      <c r="DC167" s="71"/>
      <c r="DD167" s="71"/>
      <c r="DE167" s="71"/>
      <c r="DF167" s="71"/>
      <c r="DG167" s="71"/>
      <c r="DH167" s="71"/>
      <c r="DI167" s="71"/>
      <c r="DJ167" s="71"/>
      <c r="DK167" s="71"/>
      <c r="DL167" s="71"/>
      <c r="DM167" s="71"/>
      <c r="DN167" s="71"/>
      <c r="DO167" s="71"/>
      <c r="DP167" s="71"/>
      <c r="DQ167" s="71"/>
      <c r="DR167" s="71"/>
      <c r="DS167" s="71"/>
      <c r="DT167" s="71"/>
      <c r="DU167" s="72"/>
      <c r="DV167" s="73"/>
      <c r="DW167" s="71"/>
      <c r="DX167" s="71"/>
      <c r="DY167" s="71"/>
      <c r="DZ167" s="71"/>
      <c r="EA167" s="71"/>
      <c r="EB167" s="71"/>
      <c r="EC167" s="71"/>
      <c r="ED167" s="71"/>
      <c r="EE167" s="71"/>
      <c r="EF167" s="71"/>
      <c r="EG167" s="71"/>
      <c r="EH167" s="71"/>
      <c r="EI167" s="71"/>
      <c r="EJ167" s="71"/>
      <c r="EK167" s="71"/>
      <c r="EL167" s="71"/>
      <c r="EM167" s="71"/>
      <c r="EN167" s="71"/>
      <c r="EO167" s="71"/>
      <c r="EP167" s="71"/>
      <c r="EQ167" s="71"/>
      <c r="ER167" s="71"/>
      <c r="ES167" s="71"/>
      <c r="ET167" s="71"/>
      <c r="EU167" s="71"/>
      <c r="EV167" s="71"/>
      <c r="EW167" s="71"/>
      <c r="EX167" s="71"/>
      <c r="EY167" s="71"/>
      <c r="EZ167" s="71"/>
      <c r="FA167" s="71"/>
      <c r="FB167" s="71"/>
      <c r="FC167" s="71"/>
      <c r="FD167" s="71"/>
      <c r="FE167" s="71"/>
      <c r="FF167" s="71"/>
      <c r="FG167" s="71"/>
      <c r="FH167" s="71"/>
      <c r="FI167" s="71"/>
      <c r="FJ167" s="71"/>
      <c r="FK167" s="71"/>
      <c r="FL167" s="71"/>
      <c r="FM167" s="71"/>
      <c r="FN167" s="71"/>
      <c r="FO167" s="71"/>
      <c r="FP167" s="71"/>
      <c r="FQ167" s="71"/>
      <c r="FR167" s="72"/>
    </row>
    <row r="168" spans="1:174" x14ac:dyDescent="0.2">
      <c r="A168" s="62" t="str">
        <f t="shared" si="1441"/>
        <v>DOSO1</v>
      </c>
      <c r="B168" s="63" t="s">
        <v>141</v>
      </c>
      <c r="C168" s="20"/>
      <c r="D168" s="41"/>
      <c r="E168" s="41"/>
      <c r="F168" s="41"/>
      <c r="G168" s="41"/>
      <c r="H168" s="41"/>
      <c r="I168" s="20"/>
      <c r="J168" s="64" t="str">
        <f t="shared" si="1483"/>
        <v/>
      </c>
      <c r="K168" s="40"/>
      <c r="L168" s="41"/>
      <c r="M168" s="64"/>
      <c r="N168" s="64"/>
      <c r="O168" s="64"/>
      <c r="P168" s="64"/>
      <c r="Q168" s="64"/>
      <c r="R168" s="64"/>
      <c r="S168" s="64"/>
      <c r="T168" s="64"/>
      <c r="U168" s="64"/>
      <c r="V168" s="65"/>
      <c r="W168" s="20"/>
      <c r="X168" s="64"/>
      <c r="Y168" s="40"/>
      <c r="Z168" s="41"/>
      <c r="AA168" s="64"/>
      <c r="AB168" s="64"/>
      <c r="AC168" s="64"/>
      <c r="AD168" s="64"/>
      <c r="AE168" s="64"/>
      <c r="AF168" s="64"/>
      <c r="AG168" s="64"/>
      <c r="AH168" s="64"/>
      <c r="AI168" s="64"/>
      <c r="AJ168" s="65"/>
      <c r="AK168" s="66"/>
      <c r="AL168" s="67"/>
      <c r="AM168" s="67"/>
      <c r="AN168" s="67"/>
      <c r="AO168" s="67"/>
      <c r="AP168" s="67"/>
      <c r="AQ168" s="67"/>
      <c r="AR168" s="67"/>
      <c r="AS168" s="67"/>
      <c r="AT168" s="68"/>
      <c r="AU168" s="66"/>
      <c r="AV168" s="67"/>
      <c r="AW168" s="67"/>
      <c r="AX168" s="67"/>
      <c r="AY168" s="67"/>
      <c r="AZ168" s="67"/>
      <c r="BA168" s="67"/>
      <c r="BB168" s="67"/>
      <c r="BC168" s="67"/>
      <c r="BD168" s="68"/>
      <c r="BE168" s="66"/>
      <c r="BF168" s="69"/>
      <c r="BG168" s="69"/>
      <c r="BH168" s="69"/>
      <c r="BI168" s="69"/>
      <c r="BJ168" s="69"/>
      <c r="BK168" s="69"/>
      <c r="BL168" s="69"/>
      <c r="BM168" s="69"/>
      <c r="BN168" s="70"/>
      <c r="BO168" s="66"/>
      <c r="BP168" s="69"/>
      <c r="BQ168" s="69"/>
      <c r="BR168" s="69"/>
      <c r="BS168" s="69"/>
      <c r="BT168" s="69"/>
      <c r="BU168" s="69"/>
      <c r="BV168" s="69"/>
      <c r="BW168" s="69"/>
      <c r="BX168" s="70"/>
      <c r="BY168" s="73"/>
      <c r="BZ168" s="71"/>
      <c r="CA168" s="71"/>
      <c r="CB168" s="71"/>
      <c r="CC168" s="71"/>
      <c r="CD168" s="71"/>
      <c r="CE168" s="71"/>
      <c r="CF168" s="71"/>
      <c r="CG168" s="71"/>
      <c r="CH168" s="71"/>
      <c r="CI168" s="71"/>
      <c r="CJ168" s="71"/>
      <c r="CK168" s="71"/>
      <c r="CL168" s="71"/>
      <c r="CM168" s="71"/>
      <c r="CN168" s="71"/>
      <c r="CO168" s="71"/>
      <c r="CP168" s="71"/>
      <c r="CQ168" s="71"/>
      <c r="CR168" s="71"/>
      <c r="CS168" s="71"/>
      <c r="CT168" s="71"/>
      <c r="CU168" s="71"/>
      <c r="CV168" s="71"/>
      <c r="CW168" s="71"/>
      <c r="CX168" s="71"/>
      <c r="CY168" s="71"/>
      <c r="CZ168" s="71"/>
      <c r="DA168" s="71"/>
      <c r="DB168" s="71"/>
      <c r="DC168" s="71"/>
      <c r="DD168" s="71"/>
      <c r="DE168" s="71"/>
      <c r="DF168" s="71"/>
      <c r="DG168" s="71"/>
      <c r="DH168" s="71"/>
      <c r="DI168" s="71"/>
      <c r="DJ168" s="71"/>
      <c r="DK168" s="71"/>
      <c r="DL168" s="71"/>
      <c r="DM168" s="71"/>
      <c r="DN168" s="71"/>
      <c r="DO168" s="71"/>
      <c r="DP168" s="71"/>
      <c r="DQ168" s="71"/>
      <c r="DR168" s="71"/>
      <c r="DS168" s="71"/>
      <c r="DT168" s="71"/>
      <c r="DU168" s="72"/>
      <c r="DV168" s="73"/>
      <c r="DW168" s="71"/>
      <c r="DX168" s="71"/>
      <c r="DY168" s="71"/>
      <c r="DZ168" s="71"/>
      <c r="EA168" s="71"/>
      <c r="EB168" s="71"/>
      <c r="EC168" s="71"/>
      <c r="ED168" s="71"/>
      <c r="EE168" s="71"/>
      <c r="EF168" s="71"/>
      <c r="EG168" s="71"/>
      <c r="EH168" s="71"/>
      <c r="EI168" s="71"/>
      <c r="EJ168" s="71"/>
      <c r="EK168" s="71"/>
      <c r="EL168" s="71"/>
      <c r="EM168" s="71"/>
      <c r="EN168" s="71"/>
      <c r="EO168" s="71"/>
      <c r="EP168" s="71"/>
      <c r="EQ168" s="71"/>
      <c r="ER168" s="71"/>
      <c r="ES168" s="71"/>
      <c r="ET168" s="71"/>
      <c r="EU168" s="71"/>
      <c r="EV168" s="71"/>
      <c r="EW168" s="71"/>
      <c r="EX168" s="71"/>
      <c r="EY168" s="71"/>
      <c r="EZ168" s="71"/>
      <c r="FA168" s="71"/>
      <c r="FB168" s="71"/>
      <c r="FC168" s="71"/>
      <c r="FD168" s="71"/>
      <c r="FE168" s="71"/>
      <c r="FF168" s="71"/>
      <c r="FG168" s="71"/>
      <c r="FH168" s="71"/>
      <c r="FI168" s="71"/>
      <c r="FJ168" s="71"/>
      <c r="FK168" s="71"/>
      <c r="FL168" s="71"/>
      <c r="FM168" s="71"/>
      <c r="FN168" s="71"/>
      <c r="FO168" s="71"/>
      <c r="FP168" s="71"/>
      <c r="FQ168" s="71"/>
      <c r="FR168" s="72"/>
    </row>
    <row r="169" spans="1:174" x14ac:dyDescent="0.2">
      <c r="A169" s="62" t="str">
        <f t="shared" si="1441"/>
        <v>DOSO1</v>
      </c>
      <c r="B169" s="63" t="s">
        <v>142</v>
      </c>
      <c r="C169" s="20"/>
      <c r="D169" s="41"/>
      <c r="E169" s="41"/>
      <c r="F169" s="41"/>
      <c r="G169" s="41"/>
      <c r="H169" s="41"/>
      <c r="I169" s="20"/>
      <c r="J169" s="64" t="str">
        <f t="shared" si="1483"/>
        <v/>
      </c>
      <c r="K169" s="40"/>
      <c r="L169" s="41"/>
      <c r="M169" s="64"/>
      <c r="N169" s="64"/>
      <c r="O169" s="64"/>
      <c r="P169" s="64"/>
      <c r="Q169" s="64"/>
      <c r="R169" s="64"/>
      <c r="S169" s="64"/>
      <c r="T169" s="64"/>
      <c r="U169" s="64"/>
      <c r="V169" s="65"/>
      <c r="W169" s="20"/>
      <c r="X169" s="64"/>
      <c r="Y169" s="40"/>
      <c r="Z169" s="41"/>
      <c r="AA169" s="64"/>
      <c r="AB169" s="64"/>
      <c r="AC169" s="64"/>
      <c r="AD169" s="64"/>
      <c r="AE169" s="64"/>
      <c r="AF169" s="64"/>
      <c r="AG169" s="64"/>
      <c r="AH169" s="64"/>
      <c r="AI169" s="64"/>
      <c r="AJ169" s="65"/>
      <c r="AK169" s="66"/>
      <c r="AL169" s="67"/>
      <c r="AM169" s="67"/>
      <c r="AN169" s="67"/>
      <c r="AO169" s="67"/>
      <c r="AP169" s="67"/>
      <c r="AQ169" s="67"/>
      <c r="AR169" s="67"/>
      <c r="AS169" s="67"/>
      <c r="AT169" s="68"/>
      <c r="AU169" s="66"/>
      <c r="AV169" s="67"/>
      <c r="AW169" s="67"/>
      <c r="AX169" s="67"/>
      <c r="AY169" s="67"/>
      <c r="AZ169" s="67"/>
      <c r="BA169" s="67"/>
      <c r="BB169" s="67"/>
      <c r="BC169" s="67"/>
      <c r="BD169" s="68"/>
      <c r="BE169" s="66"/>
      <c r="BF169" s="69"/>
      <c r="BG169" s="69"/>
      <c r="BH169" s="69"/>
      <c r="BI169" s="69"/>
      <c r="BJ169" s="69"/>
      <c r="BK169" s="69"/>
      <c r="BL169" s="69"/>
      <c r="BM169" s="69"/>
      <c r="BN169" s="70"/>
      <c r="BO169" s="66"/>
      <c r="BP169" s="69"/>
      <c r="BQ169" s="69"/>
      <c r="BR169" s="69"/>
      <c r="BS169" s="69"/>
      <c r="BT169" s="69"/>
      <c r="BU169" s="69"/>
      <c r="BV169" s="69"/>
      <c r="BW169" s="69"/>
      <c r="BX169" s="70"/>
      <c r="BY169" s="73"/>
      <c r="BZ169" s="71"/>
      <c r="CA169" s="71"/>
      <c r="CB169" s="71"/>
      <c r="CC169" s="71"/>
      <c r="CD169" s="71"/>
      <c r="CE169" s="71"/>
      <c r="CF169" s="71"/>
      <c r="CG169" s="71"/>
      <c r="CH169" s="71"/>
      <c r="CI169" s="71"/>
      <c r="CJ169" s="71"/>
      <c r="CK169" s="71"/>
      <c r="CL169" s="71"/>
      <c r="CM169" s="71"/>
      <c r="CN169" s="71"/>
      <c r="CO169" s="71"/>
      <c r="CP169" s="71"/>
      <c r="CQ169" s="71"/>
      <c r="CR169" s="71"/>
      <c r="CS169" s="71"/>
      <c r="CT169" s="71"/>
      <c r="CU169" s="71"/>
      <c r="CV169" s="71"/>
      <c r="CW169" s="71"/>
      <c r="CX169" s="71"/>
      <c r="CY169" s="71"/>
      <c r="CZ169" s="71"/>
      <c r="DA169" s="71"/>
      <c r="DB169" s="71"/>
      <c r="DC169" s="71"/>
      <c r="DD169" s="71"/>
      <c r="DE169" s="71"/>
      <c r="DF169" s="71"/>
      <c r="DG169" s="71"/>
      <c r="DH169" s="71"/>
      <c r="DI169" s="71"/>
      <c r="DJ169" s="71"/>
      <c r="DK169" s="71"/>
      <c r="DL169" s="71"/>
      <c r="DM169" s="71"/>
      <c r="DN169" s="71"/>
      <c r="DO169" s="71"/>
      <c r="DP169" s="71"/>
      <c r="DQ169" s="71"/>
      <c r="DR169" s="71"/>
      <c r="DS169" s="71"/>
      <c r="DT169" s="71"/>
      <c r="DU169" s="72"/>
      <c r="DV169" s="73"/>
      <c r="DW169" s="71"/>
      <c r="DX169" s="71"/>
      <c r="DY169" s="71"/>
      <c r="DZ169" s="71"/>
      <c r="EA169" s="71"/>
      <c r="EB169" s="71"/>
      <c r="EC169" s="71"/>
      <c r="ED169" s="71"/>
      <c r="EE169" s="71"/>
      <c r="EF169" s="71"/>
      <c r="EG169" s="71"/>
      <c r="EH169" s="71"/>
      <c r="EI169" s="71"/>
      <c r="EJ169" s="71"/>
      <c r="EK169" s="71"/>
      <c r="EL169" s="71"/>
      <c r="EM169" s="71"/>
      <c r="EN169" s="71"/>
      <c r="EO169" s="71"/>
      <c r="EP169" s="71"/>
      <c r="EQ169" s="71"/>
      <c r="ER169" s="71"/>
      <c r="ES169" s="71"/>
      <c r="ET169" s="71"/>
      <c r="EU169" s="71"/>
      <c r="EV169" s="71"/>
      <c r="EW169" s="71"/>
      <c r="EX169" s="71"/>
      <c r="EY169" s="71"/>
      <c r="EZ169" s="71"/>
      <c r="FA169" s="71"/>
      <c r="FB169" s="71"/>
      <c r="FC169" s="71"/>
      <c r="FD169" s="71"/>
      <c r="FE169" s="71"/>
      <c r="FF169" s="71"/>
      <c r="FG169" s="71"/>
      <c r="FH169" s="71"/>
      <c r="FI169" s="71"/>
      <c r="FJ169" s="71"/>
      <c r="FK169" s="71"/>
      <c r="FL169" s="71"/>
      <c r="FM169" s="71"/>
      <c r="FN169" s="71"/>
      <c r="FO169" s="71"/>
      <c r="FP169" s="71"/>
      <c r="FQ169" s="71"/>
      <c r="FR169" s="72"/>
    </row>
    <row r="170" spans="1:174" ht="12" thickBot="1" x14ac:dyDescent="0.25">
      <c r="A170" s="29" t="s">
        <v>83</v>
      </c>
      <c r="B170" s="21"/>
      <c r="C170" s="20"/>
      <c r="D170" s="41"/>
      <c r="E170" s="41"/>
      <c r="F170" s="41"/>
      <c r="G170" s="41"/>
      <c r="H170" s="41"/>
      <c r="I170" s="20"/>
      <c r="J170" s="41" t="str">
        <f>IF(J144="","",J144)</f>
        <v/>
      </c>
      <c r="K170" s="40"/>
      <c r="L170" s="41"/>
      <c r="M170" s="40"/>
      <c r="N170" s="40"/>
      <c r="O170" s="40"/>
      <c r="P170" s="40"/>
      <c r="Q170" s="40"/>
      <c r="R170" s="40"/>
      <c r="S170" s="40"/>
      <c r="T170" s="40"/>
      <c r="U170" s="40"/>
      <c r="V170" s="28"/>
      <c r="W170" s="20"/>
      <c r="X170" s="41"/>
      <c r="Y170" s="40"/>
      <c r="Z170" s="41"/>
      <c r="AA170" s="40"/>
      <c r="AB170" s="40"/>
      <c r="AC170" s="40"/>
      <c r="AD170" s="40"/>
      <c r="AE170" s="40"/>
      <c r="AF170" s="40"/>
      <c r="AG170" s="40"/>
      <c r="AH170" s="40"/>
      <c r="AI170" s="40"/>
      <c r="AJ170" s="28"/>
      <c r="AK170" s="20"/>
      <c r="AL170" s="43"/>
      <c r="AM170" s="43"/>
      <c r="AN170" s="43"/>
      <c r="AO170" s="43"/>
      <c r="AP170" s="43"/>
      <c r="AQ170" s="43"/>
      <c r="AR170" s="43"/>
      <c r="AS170" s="43"/>
      <c r="AT170" s="44"/>
      <c r="AU170" s="20"/>
      <c r="AV170" s="43"/>
      <c r="AW170" s="43"/>
      <c r="AX170" s="43"/>
      <c r="AY170" s="43"/>
      <c r="AZ170" s="43"/>
      <c r="BA170" s="43"/>
      <c r="BB170" s="43"/>
      <c r="BC170" s="43"/>
      <c r="BD170" s="44"/>
      <c r="BE170" s="20"/>
      <c r="BF170" s="45"/>
      <c r="BG170" s="45"/>
      <c r="BH170" s="45"/>
      <c r="BI170" s="45"/>
      <c r="BJ170" s="45"/>
      <c r="BK170" s="45"/>
      <c r="BL170" s="45"/>
      <c r="BM170" s="45"/>
      <c r="BN170" s="46"/>
      <c r="BO170" s="20"/>
      <c r="BP170" s="45"/>
      <c r="BQ170" s="45"/>
      <c r="BR170" s="45"/>
      <c r="BS170" s="45"/>
      <c r="BT170" s="45"/>
      <c r="BU170" s="45"/>
      <c r="BV170" s="45"/>
      <c r="BW170" s="45"/>
      <c r="BX170" s="46"/>
      <c r="BY170" s="47"/>
      <c r="BZ170" s="48"/>
      <c r="CA170" s="48"/>
      <c r="CB170" s="48"/>
      <c r="CC170" s="48"/>
      <c r="CD170" s="48"/>
      <c r="CE170" s="48"/>
      <c r="CF170" s="48"/>
      <c r="CG170" s="48"/>
      <c r="CH170" s="48"/>
      <c r="CI170" s="48"/>
      <c r="CJ170" s="48"/>
      <c r="CK170" s="48"/>
      <c r="CL170" s="48"/>
      <c r="CM170" s="48"/>
      <c r="CN170" s="48"/>
      <c r="CO170" s="48"/>
      <c r="CP170" s="48"/>
      <c r="CQ170" s="48"/>
      <c r="CR170" s="48"/>
      <c r="CS170" s="48"/>
      <c r="CT170" s="48"/>
      <c r="CU170" s="48"/>
      <c r="CV170" s="48"/>
      <c r="CW170" s="48"/>
      <c r="CX170" s="48"/>
      <c r="CY170" s="48"/>
      <c r="CZ170" s="48"/>
      <c r="DA170" s="48"/>
      <c r="DB170" s="48"/>
      <c r="DC170" s="48"/>
      <c r="DD170" s="48"/>
      <c r="DE170" s="48"/>
      <c r="DF170" s="48"/>
      <c r="DG170" s="48"/>
      <c r="DH170" s="48"/>
      <c r="DI170" s="48"/>
      <c r="DJ170" s="48"/>
      <c r="DK170" s="48"/>
      <c r="DL170" s="48"/>
      <c r="DM170" s="48"/>
      <c r="DN170" s="48"/>
      <c r="DO170" s="48"/>
      <c r="DP170" s="48"/>
      <c r="DQ170" s="48"/>
      <c r="DR170" s="48"/>
      <c r="DS170" s="48"/>
      <c r="DT170" s="48"/>
      <c r="DU170" s="49"/>
      <c r="DV170" s="47"/>
      <c r="DW170" s="48"/>
      <c r="DX170" s="48"/>
      <c r="DY170" s="48"/>
      <c r="DZ170" s="48"/>
      <c r="EA170" s="48"/>
      <c r="EB170" s="48"/>
      <c r="EC170" s="48"/>
      <c r="ED170" s="48"/>
      <c r="EE170" s="48"/>
      <c r="EF170" s="48"/>
      <c r="EG170" s="48"/>
      <c r="EH170" s="48"/>
      <c r="EI170" s="48"/>
      <c r="EJ170" s="48"/>
      <c r="EK170" s="48"/>
      <c r="EL170" s="48"/>
      <c r="EM170" s="48"/>
      <c r="EN170" s="48"/>
      <c r="EO170" s="48"/>
      <c r="EP170" s="48"/>
      <c r="EQ170" s="48"/>
      <c r="ER170" s="48"/>
      <c r="ES170" s="48"/>
      <c r="ET170" s="48"/>
      <c r="EU170" s="48"/>
      <c r="EV170" s="48"/>
      <c r="EW170" s="48"/>
      <c r="EX170" s="48"/>
      <c r="EY170" s="48"/>
      <c r="EZ170" s="48"/>
      <c r="FA170" s="48"/>
      <c r="FB170" s="48"/>
      <c r="FC170" s="48"/>
      <c r="FD170" s="48"/>
      <c r="FE170" s="48"/>
      <c r="FF170" s="48"/>
      <c r="FG170" s="48"/>
      <c r="FH170" s="48"/>
      <c r="FI170" s="48"/>
      <c r="FJ170" s="48"/>
      <c r="FK170" s="48"/>
      <c r="FL170" s="48"/>
      <c r="FM170" s="48"/>
      <c r="FN170" s="48"/>
      <c r="FO170" s="48"/>
      <c r="FP170" s="48"/>
      <c r="FQ170" s="48"/>
      <c r="FR170" s="49"/>
    </row>
    <row r="171" spans="1:174" x14ac:dyDescent="0.2">
      <c r="A171" s="34" t="s">
        <v>3</v>
      </c>
      <c r="B171" s="35">
        <v>2000</v>
      </c>
      <c r="C171" s="36"/>
      <c r="D171" s="37"/>
      <c r="E171" s="37"/>
      <c r="F171" s="37"/>
      <c r="G171" s="125">
        <f>Tracking!BC23</f>
        <v>3.7306103697999999</v>
      </c>
      <c r="H171" s="125">
        <f>Tracking!BD20</f>
        <v>9.7754815340000007</v>
      </c>
      <c r="I171" s="36"/>
      <c r="J171" s="37"/>
      <c r="K171" s="39"/>
      <c r="L171" s="37"/>
      <c r="M171" s="39"/>
      <c r="N171" s="39" t="str">
        <f t="shared" si="1182"/>
        <v/>
      </c>
      <c r="O171" s="39"/>
      <c r="P171" s="39"/>
      <c r="Q171" s="39"/>
      <c r="R171" s="39"/>
      <c r="S171" s="39"/>
      <c r="T171" s="39"/>
      <c r="U171" s="39"/>
      <c r="V171" s="79"/>
      <c r="W171" s="36"/>
      <c r="X171" s="37"/>
      <c r="Y171" s="39"/>
      <c r="Z171" s="37"/>
      <c r="AA171" s="39"/>
      <c r="AB171" s="39" t="s">
        <v>99</v>
      </c>
      <c r="AC171" s="39"/>
      <c r="AD171" s="39"/>
      <c r="AE171" s="39"/>
      <c r="AF171" s="39"/>
      <c r="AG171" s="39"/>
      <c r="AH171" s="39"/>
      <c r="AI171" s="39"/>
      <c r="AJ171" s="79"/>
      <c r="AK171" s="36"/>
      <c r="AL171" s="80"/>
      <c r="AM171" s="80"/>
      <c r="AN171" s="80"/>
      <c r="AO171" s="80"/>
      <c r="AP171" s="80"/>
      <c r="AQ171" s="80"/>
      <c r="AR171" s="80"/>
      <c r="AS171" s="80"/>
      <c r="AT171" s="81"/>
      <c r="AU171" s="36"/>
      <c r="AV171" s="80"/>
      <c r="AW171" s="80"/>
      <c r="AX171" s="80"/>
      <c r="AY171" s="80"/>
      <c r="AZ171" s="80"/>
      <c r="BA171" s="80"/>
      <c r="BB171" s="80"/>
      <c r="BC171" s="80"/>
      <c r="BD171" s="81"/>
      <c r="BE171" s="82"/>
      <c r="BF171" s="34"/>
      <c r="BG171" s="34"/>
      <c r="BH171" s="34"/>
      <c r="BI171" s="34"/>
      <c r="BJ171" s="34"/>
      <c r="BK171" s="34"/>
      <c r="BL171" s="34"/>
      <c r="BM171" s="34"/>
      <c r="BN171" s="35"/>
      <c r="BO171" s="82"/>
      <c r="BP171" s="34"/>
      <c r="BQ171" s="34"/>
      <c r="BR171" s="34"/>
      <c r="BS171" s="34"/>
      <c r="BT171" s="34"/>
      <c r="BU171" s="34"/>
      <c r="BV171" s="34"/>
      <c r="BW171" s="34"/>
      <c r="BX171" s="35"/>
      <c r="BY171" s="83"/>
      <c r="BZ171" s="84"/>
      <c r="CA171" s="84"/>
      <c r="CB171" s="84"/>
      <c r="CC171" s="84"/>
      <c r="CD171" s="84"/>
      <c r="CE171" s="84"/>
      <c r="CF171" s="84"/>
      <c r="CG171" s="84"/>
      <c r="CH171" s="84"/>
      <c r="CI171" s="84"/>
      <c r="CJ171" s="84"/>
      <c r="CK171" s="84"/>
      <c r="CL171" s="84"/>
      <c r="CM171" s="84"/>
      <c r="CN171" s="84"/>
      <c r="CO171" s="84"/>
      <c r="CP171" s="84"/>
      <c r="CQ171" s="84"/>
      <c r="CR171" s="84"/>
      <c r="CS171" s="84"/>
      <c r="CT171" s="84"/>
      <c r="CU171" s="84"/>
      <c r="CV171" s="84"/>
      <c r="CW171" s="84"/>
      <c r="CX171" s="84"/>
      <c r="CY171" s="84"/>
      <c r="CZ171" s="84"/>
      <c r="DA171" s="84"/>
      <c r="DB171" s="84"/>
      <c r="DC171" s="84"/>
      <c r="DD171" s="84"/>
      <c r="DE171" s="84"/>
      <c r="DF171" s="84"/>
      <c r="DG171" s="84"/>
      <c r="DH171" s="84"/>
      <c r="DI171" s="84"/>
      <c r="DJ171" s="84"/>
      <c r="DK171" s="84"/>
      <c r="DL171" s="84"/>
      <c r="DM171" s="84"/>
      <c r="DN171" s="84"/>
      <c r="DO171" s="84"/>
      <c r="DP171" s="84"/>
      <c r="DQ171" s="84"/>
      <c r="DR171" s="84"/>
      <c r="DS171" s="84"/>
      <c r="DT171" s="84"/>
      <c r="DU171" s="85"/>
      <c r="DV171" s="83"/>
      <c r="DW171" s="84"/>
      <c r="DX171" s="84"/>
      <c r="DY171" s="84"/>
      <c r="DZ171" s="84"/>
      <c r="EA171" s="84"/>
      <c r="EB171" s="84"/>
      <c r="EC171" s="84"/>
      <c r="ED171" s="84"/>
      <c r="EE171" s="84"/>
      <c r="EF171" s="84"/>
      <c r="EG171" s="84"/>
      <c r="EH171" s="84"/>
      <c r="EI171" s="84"/>
      <c r="EJ171" s="84"/>
      <c r="EK171" s="84"/>
      <c r="EL171" s="84"/>
      <c r="EM171" s="84"/>
      <c r="EN171" s="84"/>
      <c r="EO171" s="84"/>
      <c r="EP171" s="84"/>
      <c r="EQ171" s="84"/>
      <c r="ER171" s="84"/>
      <c r="ES171" s="84"/>
      <c r="ET171" s="84"/>
      <c r="EU171" s="84"/>
      <c r="EV171" s="84"/>
      <c r="EW171" s="84"/>
      <c r="EX171" s="84"/>
      <c r="EY171" s="84"/>
      <c r="EZ171" s="84"/>
      <c r="FA171" s="84"/>
      <c r="FB171" s="84"/>
      <c r="FC171" s="84"/>
      <c r="FD171" s="84"/>
      <c r="FE171" s="84"/>
      <c r="FF171" s="84"/>
      <c r="FG171" s="84"/>
      <c r="FH171" s="84"/>
      <c r="FI171" s="84"/>
      <c r="FJ171" s="84"/>
      <c r="FK171" s="84"/>
      <c r="FL171" s="84"/>
      <c r="FM171" s="84"/>
      <c r="FN171" s="84"/>
      <c r="FO171" s="84"/>
      <c r="FP171" s="84"/>
      <c r="FQ171" s="84"/>
      <c r="FR171" s="85"/>
    </row>
    <row r="172" spans="1:174" x14ac:dyDescent="0.2">
      <c r="A172" s="2" t="s">
        <v>3</v>
      </c>
      <c r="B172" s="21">
        <v>2001</v>
      </c>
      <c r="C172" s="20"/>
      <c r="D172" s="15"/>
      <c r="E172" s="15"/>
      <c r="F172" s="15"/>
      <c r="G172" s="42">
        <f>G171</f>
        <v>3.7306103697999999</v>
      </c>
      <c r="H172" s="104">
        <f>H171</f>
        <v>9.7754815340000007</v>
      </c>
      <c r="I172" s="38">
        <f>Tracking!AY24</f>
        <v>8.2614304545454544</v>
      </c>
      <c r="J172" s="41"/>
      <c r="K172" s="40"/>
      <c r="L172" s="41"/>
      <c r="M172" s="108">
        <v>22.930351363636365</v>
      </c>
      <c r="N172" s="108">
        <v>11.930351363636362</v>
      </c>
      <c r="O172" s="108">
        <v>6.4642527272727284</v>
      </c>
      <c r="P172" s="108">
        <v>1.1260695454545455</v>
      </c>
      <c r="Q172" s="108">
        <v>2.1295340909090905</v>
      </c>
      <c r="R172" s="108">
        <v>0.86890909090909085</v>
      </c>
      <c r="S172" s="108">
        <v>0.16172999999999996</v>
      </c>
      <c r="T172" s="108">
        <v>1.1306009090909088</v>
      </c>
      <c r="U172" s="108">
        <v>4.925545454545454E-2</v>
      </c>
      <c r="V172" s="110">
        <v>11</v>
      </c>
      <c r="W172" s="38">
        <f>Tracking!AX24</f>
        <v>22.465265217391305</v>
      </c>
      <c r="X172" s="41"/>
      <c r="Y172" s="40"/>
      <c r="Z172" s="41"/>
      <c r="AA172" s="108">
        <v>108.16726260869565</v>
      </c>
      <c r="AB172" s="108">
        <v>97.167262608695651</v>
      </c>
      <c r="AC172" s="108">
        <v>78.294413478260878</v>
      </c>
      <c r="AD172" s="108">
        <v>3.0569991304347828</v>
      </c>
      <c r="AE172" s="108">
        <v>9.186655217391305</v>
      </c>
      <c r="AF172" s="108">
        <v>3.7370869565217393</v>
      </c>
      <c r="AG172" s="108">
        <v>0.45233434782608684</v>
      </c>
      <c r="AH172" s="108">
        <v>2.4170404347826091</v>
      </c>
      <c r="AI172" s="108">
        <v>2.2734782608695648E-2</v>
      </c>
      <c r="AJ172" s="110">
        <v>11</v>
      </c>
      <c r="AK172" s="38">
        <f t="shared" ref="AK172:AK187" si="1484">I172</f>
        <v>8.2614304545454544</v>
      </c>
      <c r="AL172" s="121">
        <f t="shared" ref="AL172:AL187" si="1485">M172/M172</f>
        <v>1</v>
      </c>
      <c r="AM172" s="121">
        <f t="shared" ref="AM172:AM187" si="1486">O172/M172</f>
        <v>0.28190814108169021</v>
      </c>
      <c r="AN172" s="121">
        <f t="shared" ref="AN172:AN187" si="1487">P172/M172</f>
        <v>4.9108255150433509E-2</v>
      </c>
      <c r="AO172" s="121">
        <f t="shared" ref="AO172:AO187" si="1488">Q172/M172</f>
        <v>9.2869666807032417E-2</v>
      </c>
      <c r="AP172" s="121">
        <f t="shared" ref="AP172:AP187" si="1489">R172/M172</f>
        <v>3.7893404995399803E-2</v>
      </c>
      <c r="AQ172" s="121">
        <f t="shared" ref="AQ172:AQ187" si="1490">S172/M172</f>
        <v>7.0530973309234244E-3</v>
      </c>
      <c r="AR172" s="121">
        <f t="shared" ref="AR172:AR187" si="1491">T172/M172</f>
        <v>4.9305869376421743E-2</v>
      </c>
      <c r="AS172" s="121">
        <f t="shared" ref="AS172:AS187" si="1492">U172/M172</f>
        <v>2.1480462189325763E-3</v>
      </c>
      <c r="AT172" s="122">
        <f t="shared" ref="AT172:AT187" si="1493">V172/M172</f>
        <v>0.47971353886203977</v>
      </c>
      <c r="AU172" s="38">
        <f t="shared" ref="AU172:AU187" si="1494">W172</f>
        <v>22.465265217391305</v>
      </c>
      <c r="AV172" s="121">
        <f>AA172/AA172</f>
        <v>1</v>
      </c>
      <c r="AW172" s="121">
        <f>AC172/AA172</f>
        <v>0.7238272615023793</v>
      </c>
      <c r="AX172" s="121">
        <f>AD172/AA172</f>
        <v>2.8261777701574453E-2</v>
      </c>
      <c r="AY172" s="121">
        <f>AE172/AA172</f>
        <v>8.4930088788738395E-2</v>
      </c>
      <c r="AZ172" s="121">
        <f>AF172/AA172</f>
        <v>3.4549149774095435E-2</v>
      </c>
      <c r="BA172" s="121">
        <f>AG172/AA172</f>
        <v>4.1818045212297286E-3</v>
      </c>
      <c r="BB172" s="121">
        <f>AH172/AA172</f>
        <v>2.2345397086791962E-2</v>
      </c>
      <c r="BC172" s="121">
        <f>AI172/AA172</f>
        <v>2.1018173207304575E-4</v>
      </c>
      <c r="BD172" s="122">
        <f>AJ172/AA172</f>
        <v>0.10169435497127668</v>
      </c>
      <c r="BE172" s="38">
        <f t="shared" ref="BE172:BE187" si="1495">I172</f>
        <v>8.2614304545454544</v>
      </c>
      <c r="BF172" s="123">
        <f>BE172</f>
        <v>8.2614304545454544</v>
      </c>
      <c r="BG172" s="123">
        <f t="shared" ref="BG172:BG187" si="1496">BE172*AM172</f>
        <v>2.3289645021165719</v>
      </c>
      <c r="BH172" s="123">
        <f t="shared" ref="BH172:BH187" si="1497">BE172*AN172</f>
        <v>0.40570443466938005</v>
      </c>
      <c r="BI172" s="123">
        <f t="shared" ref="BI172:BI187" si="1498">BE172*AO172</f>
        <v>0.76723629366310675</v>
      </c>
      <c r="BJ172" s="123">
        <f t="shared" ref="BJ172:BJ187" si="1499">BE172*AP172</f>
        <v>0.31305373005542081</v>
      </c>
      <c r="BK172" s="123">
        <f t="shared" ref="BK172:BK187" si="1500">BE172*AQ172</f>
        <v>5.8268673088564038E-2</v>
      </c>
      <c r="BL172" s="123">
        <f t="shared" ref="BL172:BL187" si="1501">BE172*AR172</f>
        <v>0.4073370108542107</v>
      </c>
      <c r="BM172" s="123">
        <f t="shared" ref="BM172:BM187" si="1502">BE172*AS172</f>
        <v>1.7745934450860798E-2</v>
      </c>
      <c r="BN172" s="124">
        <f t="shared" ref="BN172:BN187" si="1503">BE172*AT172</f>
        <v>3.9631200394126296</v>
      </c>
      <c r="BO172" s="38">
        <f t="shared" ref="BO172:BO187" si="1504">W172</f>
        <v>22.465265217391305</v>
      </c>
      <c r="BP172" s="123">
        <f>BO172</f>
        <v>22.465265217391305</v>
      </c>
      <c r="BQ172" s="123">
        <f t="shared" ref="BQ172:BQ187" si="1505">BO172*AW172</f>
        <v>16.260971401229003</v>
      </c>
      <c r="BR172" s="123">
        <f t="shared" ref="BR172:BR187" si="1506">BO172*AX172</f>
        <v>0.63490833158082571</v>
      </c>
      <c r="BS172" s="123">
        <f t="shared" ref="BS172:BS187" si="1507">BO172*AY172</f>
        <v>1.9079769695755999</v>
      </c>
      <c r="BT172" s="123">
        <f t="shared" ref="BT172:BT187" si="1508">BO172*AZ172</f>
        <v>0.77615581271042888</v>
      </c>
      <c r="BU172" s="123">
        <f t="shared" ref="BU172:BU187" si="1509">BO172*BA172</f>
        <v>9.3945347656711919E-2</v>
      </c>
      <c r="BV172" s="123">
        <f t="shared" ref="BV172:BV187" si="1510">BO172*BB172</f>
        <v>0.50199527194270444</v>
      </c>
      <c r="BW172" s="123">
        <f t="shared" ref="BW172:BW187" si="1511">BO172*BC172</f>
        <v>4.7217883548716531E-3</v>
      </c>
      <c r="BX172" s="124">
        <f t="shared" ref="BX172:BX187" si="1512">BO172*BD172</f>
        <v>2.2845906555412667</v>
      </c>
      <c r="BY172" s="114">
        <v>2.9358277777777779</v>
      </c>
      <c r="BZ172" s="115">
        <v>1.8051500000000003</v>
      </c>
      <c r="CA172" s="115">
        <v>2.9299255555555552</v>
      </c>
      <c r="CB172" s="115">
        <v>1.9440150000000003</v>
      </c>
      <c r="CC172" s="115">
        <v>0.8270050000000001</v>
      </c>
      <c r="CD172" s="115">
        <v>0.13679318181818184</v>
      </c>
      <c r="CE172" s="115">
        <v>0.72380454545454542</v>
      </c>
      <c r="CF172" s="115">
        <v>8.6890909090909102E-2</v>
      </c>
      <c r="CG172" s="115">
        <v>0.16172999999999996</v>
      </c>
      <c r="CH172" s="115">
        <v>1.8843336363636356</v>
      </c>
      <c r="CI172" s="115">
        <v>7.7931818181818206E-3</v>
      </c>
      <c r="CJ172" s="115">
        <v>4.5199999999999997E-3</v>
      </c>
      <c r="CK172" s="115">
        <v>1.468181818181818E-4</v>
      </c>
      <c r="CL172" s="115">
        <v>8.8045454545454549E-4</v>
      </c>
      <c r="CM172" s="115">
        <v>8.7554545454545454E-3</v>
      </c>
      <c r="CN172" s="115">
        <v>0.12863181818181818</v>
      </c>
      <c r="CO172" s="115">
        <v>4.5772727272727291E-2</v>
      </c>
      <c r="CP172" s="115">
        <v>2.190909090909091E-3</v>
      </c>
      <c r="CQ172" s="115">
        <v>2.5050000000000003E-2</v>
      </c>
      <c r="CR172" s="115">
        <v>5.6722727272727272E-2</v>
      </c>
      <c r="CS172" s="115">
        <v>0.12508636363636363</v>
      </c>
      <c r="CT172" s="115">
        <v>0.10554999999999999</v>
      </c>
      <c r="CU172" s="115">
        <v>8.9704545454545453E-2</v>
      </c>
      <c r="CV172" s="115">
        <v>0.40211363636363634</v>
      </c>
      <c r="CW172" s="115">
        <v>-2.3236363636363631E-2</v>
      </c>
      <c r="CX172" s="115">
        <v>2.3499999999999999E-4</v>
      </c>
      <c r="CY172" s="115">
        <v>1.0204545454545455E-3</v>
      </c>
      <c r="CZ172" s="115">
        <v>2.6272727272727277E-4</v>
      </c>
      <c r="DA172" s="115">
        <v>1.0574090909090908E-2</v>
      </c>
      <c r="DB172" s="115">
        <v>7.8363636363636374E-4</v>
      </c>
      <c r="DC172" s="115">
        <v>3.849545454545454E-3</v>
      </c>
      <c r="DD172" s="115">
        <v>7.3136363636363622E-4</v>
      </c>
      <c r="DE172" s="115">
        <v>3.6590909090909089E-4</v>
      </c>
      <c r="DF172" s="115">
        <v>0.10604090909090909</v>
      </c>
      <c r="DG172" s="115">
        <v>4.9136363636363639E-3</v>
      </c>
      <c r="DH172" s="115">
        <v>0</v>
      </c>
      <c r="DI172" s="115">
        <v>2.0193181818181815E-2</v>
      </c>
      <c r="DJ172" s="115">
        <v>1.6090909090909092E-4</v>
      </c>
      <c r="DK172" s="115">
        <v>1.1272727272727275E-4</v>
      </c>
      <c r="DL172" s="115">
        <v>4.1363181818181813E-2</v>
      </c>
      <c r="DM172" s="115">
        <v>1.9000909090909093E-2</v>
      </c>
      <c r="DN172" s="115">
        <v>7.4545454545454538E-5</v>
      </c>
      <c r="DO172" s="115">
        <v>0.52890000000000015</v>
      </c>
      <c r="DP172" s="115">
        <v>0.20048590909090908</v>
      </c>
      <c r="DQ172" s="115">
        <v>2.4650000000000002E-3</v>
      </c>
      <c r="DR172" s="115">
        <v>1.5013636363636362E-3</v>
      </c>
      <c r="DS172" s="115">
        <v>2.0440909090909086E-3</v>
      </c>
      <c r="DT172" s="115">
        <v>2.090909090909091E-5</v>
      </c>
      <c r="DU172" s="116">
        <v>179.82089227272729</v>
      </c>
      <c r="DV172" s="114">
        <v>13.712666666666667</v>
      </c>
      <c r="DW172" s="115">
        <v>12.346765217391306</v>
      </c>
      <c r="DX172" s="115">
        <v>13.181673333333336</v>
      </c>
      <c r="DY172" s="115">
        <v>11.412666521739128</v>
      </c>
      <c r="DZ172" s="115">
        <v>7.5028669565217401</v>
      </c>
      <c r="EA172" s="115">
        <v>0.35015565217391298</v>
      </c>
      <c r="EB172" s="115">
        <v>2.7300756521739129</v>
      </c>
      <c r="EC172" s="115">
        <v>0.37370869565217396</v>
      </c>
      <c r="ED172" s="115">
        <v>0.45233434782608684</v>
      </c>
      <c r="EE172" s="115">
        <v>4.0283995652173914</v>
      </c>
      <c r="EF172" s="115">
        <v>3.5247826086956522E-3</v>
      </c>
      <c r="EG172" s="115">
        <v>6.7556521739130428E-3</v>
      </c>
      <c r="EH172" s="115">
        <v>2.8869565217391307E-4</v>
      </c>
      <c r="EI172" s="115">
        <v>1.9691304347826087E-3</v>
      </c>
      <c r="EJ172" s="115">
        <v>2.5117391304347831E-2</v>
      </c>
      <c r="EK172" s="115">
        <v>0.54028695652173919</v>
      </c>
      <c r="EL172" s="115">
        <v>8.287391304347827E-2</v>
      </c>
      <c r="EM172" s="115">
        <v>2.0782608695652173E-3</v>
      </c>
      <c r="EN172" s="115">
        <v>0.10012173913043478</v>
      </c>
      <c r="EO172" s="115">
        <v>0.30632608695652169</v>
      </c>
      <c r="EP172" s="115">
        <v>0.40701739130434783</v>
      </c>
      <c r="EQ172" s="115">
        <v>0.45171304347826086</v>
      </c>
      <c r="ER172" s="115">
        <v>0.25153043478260873</v>
      </c>
      <c r="ES172" s="115">
        <v>1.516708695652174</v>
      </c>
      <c r="ET172" s="115">
        <v>-0.2679086956521739</v>
      </c>
      <c r="EU172" s="115">
        <v>0</v>
      </c>
      <c r="EV172" s="115">
        <v>8.713043478260871E-4</v>
      </c>
      <c r="EW172" s="115">
        <v>6.6086956521739135E-4</v>
      </c>
      <c r="EX172" s="115">
        <v>2.555739130434782E-2</v>
      </c>
      <c r="EY172" s="115">
        <v>1.9660869565217391E-3</v>
      </c>
      <c r="EZ172" s="115">
        <v>6.0539130434782611E-3</v>
      </c>
      <c r="FA172" s="115">
        <v>1.2278260869565216E-3</v>
      </c>
      <c r="FB172" s="115">
        <v>1.3443478260869567E-3</v>
      </c>
      <c r="FC172" s="115">
        <v>0.27143913043478263</v>
      </c>
      <c r="FD172" s="115">
        <v>1.7443478260869564E-2</v>
      </c>
      <c r="FE172" s="115">
        <v>0</v>
      </c>
      <c r="FF172" s="115">
        <v>4.2832608695652176E-2</v>
      </c>
      <c r="FG172" s="115">
        <v>2.4304347826086957E-4</v>
      </c>
      <c r="FH172" s="115">
        <v>8.7391304347826074E-4</v>
      </c>
      <c r="FI172" s="115">
        <v>0.12233130434782608</v>
      </c>
      <c r="FJ172" s="115">
        <v>3.9751739130434782E-2</v>
      </c>
      <c r="FK172" s="115">
        <v>1.926086956521739E-4</v>
      </c>
      <c r="FL172" s="115">
        <v>5.8038000000000007</v>
      </c>
      <c r="FM172" s="115">
        <v>1.8188769565217389</v>
      </c>
      <c r="FN172" s="115">
        <v>1.2443043478260868E-2</v>
      </c>
      <c r="FO172" s="115">
        <v>3.902608695652174E-3</v>
      </c>
      <c r="FP172" s="115">
        <v>6.3404347826086947E-3</v>
      </c>
      <c r="FQ172" s="115">
        <v>2.4347826086956523E-5</v>
      </c>
      <c r="FR172" s="116">
        <v>47.324003478260863</v>
      </c>
    </row>
    <row r="173" spans="1:174" x14ac:dyDescent="0.2">
      <c r="A173" s="2" t="s">
        <v>3</v>
      </c>
      <c r="B173" s="21">
        <v>2002</v>
      </c>
      <c r="C173" s="20"/>
      <c r="D173" s="15"/>
      <c r="E173" s="15"/>
      <c r="F173" s="15"/>
      <c r="G173" s="42">
        <f>G171</f>
        <v>3.7306103697999999</v>
      </c>
      <c r="H173" s="104">
        <f>H171</f>
        <v>9.7754815340000007</v>
      </c>
      <c r="I173" s="38">
        <f>Tracking!AY25</f>
        <v>7.7704700000000013</v>
      </c>
      <c r="J173" s="41"/>
      <c r="K173" s="40"/>
      <c r="L173" s="41"/>
      <c r="M173" s="108">
        <v>21.977677391304347</v>
      </c>
      <c r="N173" s="108">
        <v>10.977677391304347</v>
      </c>
      <c r="O173" s="108">
        <v>5.96299347826087</v>
      </c>
      <c r="P173" s="108">
        <v>1.031421304347826</v>
      </c>
      <c r="Q173" s="108">
        <v>2.0080521739130428</v>
      </c>
      <c r="R173" s="108">
        <v>0.83556521739130429</v>
      </c>
      <c r="S173" s="108">
        <v>6.0718695652173915E-2</v>
      </c>
      <c r="T173" s="108">
        <v>0.68542956521739129</v>
      </c>
      <c r="U173" s="108">
        <v>0.39349521739130433</v>
      </c>
      <c r="V173" s="110">
        <v>11</v>
      </c>
      <c r="W173" s="38">
        <f>Tracking!AX25</f>
        <v>23.428953750000005</v>
      </c>
      <c r="X173" s="41"/>
      <c r="Y173" s="40"/>
      <c r="Z173" s="41"/>
      <c r="AA173" s="108">
        <v>130.87189499999997</v>
      </c>
      <c r="AB173" s="108">
        <v>119.87189499999998</v>
      </c>
      <c r="AC173" s="108">
        <v>100.17928208333332</v>
      </c>
      <c r="AD173" s="108">
        <v>2.4723324999999998</v>
      </c>
      <c r="AE173" s="108">
        <v>10.727685833333332</v>
      </c>
      <c r="AF173" s="108">
        <v>3.7306250000000003</v>
      </c>
      <c r="AG173" s="108">
        <v>0.60033250000000005</v>
      </c>
      <c r="AH173" s="108">
        <v>2.0905475</v>
      </c>
      <c r="AI173" s="108">
        <v>7.109041666666667E-2</v>
      </c>
      <c r="AJ173" s="110">
        <v>11</v>
      </c>
      <c r="AK173" s="38">
        <f t="shared" si="1484"/>
        <v>7.7704700000000013</v>
      </c>
      <c r="AL173" s="121">
        <f t="shared" si="1485"/>
        <v>1</v>
      </c>
      <c r="AM173" s="121">
        <f t="shared" si="1486"/>
        <v>0.27132045721174242</v>
      </c>
      <c r="AN173" s="121">
        <f t="shared" si="1487"/>
        <v>4.6930405155365347E-2</v>
      </c>
      <c r="AO173" s="121">
        <f t="shared" si="1488"/>
        <v>9.1367806441073049E-2</v>
      </c>
      <c r="AP173" s="121">
        <f t="shared" si="1489"/>
        <v>3.8018813476709906E-2</v>
      </c>
      <c r="AQ173" s="121">
        <f t="shared" si="1490"/>
        <v>2.7627439683957588E-3</v>
      </c>
      <c r="AR173" s="121">
        <f t="shared" si="1491"/>
        <v>3.1187534197248123E-2</v>
      </c>
      <c r="AS173" s="121">
        <f t="shared" si="1492"/>
        <v>1.7904313107580422E-2</v>
      </c>
      <c r="AT173" s="122">
        <f t="shared" si="1493"/>
        <v>0.50050784731020947</v>
      </c>
      <c r="AU173" s="38">
        <f t="shared" si="1494"/>
        <v>23.428953750000005</v>
      </c>
      <c r="AV173" s="121">
        <f t="shared" ref="AV173:AV187" si="1513">AA173/AA173</f>
        <v>1</v>
      </c>
      <c r="AW173" s="121">
        <f t="shared" ref="AW173:AW187" si="1514">AC173/AA173</f>
        <v>0.76547590361806361</v>
      </c>
      <c r="AX173" s="121">
        <f t="shared" ref="AX173:AX187" si="1515">AD173/AA173</f>
        <v>1.8891240934503169E-2</v>
      </c>
      <c r="AY173" s="121">
        <f t="shared" ref="AY173:AY187" si="1516">AE173/AA173</f>
        <v>8.1970890948995082E-2</v>
      </c>
      <c r="AZ173" s="121">
        <f t="shared" ref="AZ173:AZ187" si="1517">AF173/AA173</f>
        <v>2.850592940524015E-2</v>
      </c>
      <c r="BA173" s="121">
        <f t="shared" ref="BA173:BA187" si="1518">AG173/AA173</f>
        <v>4.5871766432357399E-3</v>
      </c>
      <c r="BB173" s="121">
        <f t="shared" ref="BB173:BB187" si="1519">AH173/AA173</f>
        <v>1.5973998848263032E-2</v>
      </c>
      <c r="BC173" s="121">
        <f t="shared" ref="BC173:BC187" si="1520">AI173/AA173</f>
        <v>5.4320613808386202E-4</v>
      </c>
      <c r="BD173" s="122">
        <f t="shared" ref="BD173:BD187" si="1521">AJ173/AA173</f>
        <v>8.4051659831165457E-2</v>
      </c>
      <c r="BE173" s="38">
        <f t="shared" si="1495"/>
        <v>7.7704700000000013</v>
      </c>
      <c r="BF173" s="123">
        <f t="shared" ref="BF173:BF187" si="1522">BE173</f>
        <v>7.7704700000000013</v>
      </c>
      <c r="BG173" s="123">
        <f t="shared" si="1496"/>
        <v>2.1082874731501287</v>
      </c>
      <c r="BH173" s="123">
        <f t="shared" si="1497"/>
        <v>0.36467130534761183</v>
      </c>
      <c r="BI173" s="123">
        <f t="shared" si="1498"/>
        <v>0.70997079891616499</v>
      </c>
      <c r="BJ173" s="123">
        <f t="shared" si="1499"/>
        <v>0.29542404955637008</v>
      </c>
      <c r="BK173" s="123">
        <f t="shared" si="1500"/>
        <v>2.1467819124100194E-2</v>
      </c>
      <c r="BL173" s="123">
        <f t="shared" si="1501"/>
        <v>0.24234179885369067</v>
      </c>
      <c r="BM173" s="123">
        <f t="shared" si="1502"/>
        <v>0.13912492787306047</v>
      </c>
      <c r="BN173" s="124">
        <f t="shared" si="1503"/>
        <v>3.8891812122885643</v>
      </c>
      <c r="BO173" s="38">
        <f t="shared" si="1504"/>
        <v>23.428953750000005</v>
      </c>
      <c r="BP173" s="123">
        <f t="shared" ref="BP173:BP187" si="1523">BO173</f>
        <v>23.428953750000005</v>
      </c>
      <c r="BQ173" s="123">
        <f t="shared" si="1505"/>
        <v>17.934299542607075</v>
      </c>
      <c r="BR173" s="123">
        <f t="shared" si="1506"/>
        <v>0.44260201013458161</v>
      </c>
      <c r="BS173" s="123">
        <f t="shared" si="1507"/>
        <v>1.9204922128902997</v>
      </c>
      <c r="BT173" s="123">
        <f t="shared" si="1508"/>
        <v>0.66786410163613663</v>
      </c>
      <c r="BU173" s="123">
        <f t="shared" si="1509"/>
        <v>0.10747274941745043</v>
      </c>
      <c r="BV173" s="123">
        <f t="shared" si="1510"/>
        <v>0.37425408021850792</v>
      </c>
      <c r="BW173" s="123">
        <f t="shared" si="1511"/>
        <v>1.272675148588292E-2</v>
      </c>
      <c r="BX173" s="124">
        <f t="shared" si="1512"/>
        <v>1.9692424507951087</v>
      </c>
      <c r="BY173" s="114">
        <v>2.7160826086956522</v>
      </c>
      <c r="BZ173" s="115">
        <v>1.5737000000000001</v>
      </c>
      <c r="CA173" s="115">
        <v>2.9161773913043478</v>
      </c>
      <c r="CB173" s="115">
        <v>1.7864939130434783</v>
      </c>
      <c r="CC173" s="115">
        <v>0.76380565217391305</v>
      </c>
      <c r="CD173" s="115">
        <v>0.12617869565217391</v>
      </c>
      <c r="CE173" s="115">
        <v>0.68515043478260884</v>
      </c>
      <c r="CF173" s="115">
        <v>8.3556521739130432E-2</v>
      </c>
      <c r="CG173" s="115">
        <v>6.0718695652173915E-2</v>
      </c>
      <c r="CH173" s="115">
        <v>1.1423826086956523</v>
      </c>
      <c r="CI173" s="115">
        <v>6.7081304347826096E-2</v>
      </c>
      <c r="CJ173" s="115">
        <v>2.0513043478260873E-3</v>
      </c>
      <c r="CK173" s="115">
        <v>8.9999999999999992E-5</v>
      </c>
      <c r="CL173" s="115">
        <v>6.3608695652173921E-4</v>
      </c>
      <c r="CM173" s="115">
        <v>4.8460869565217389E-3</v>
      </c>
      <c r="CN173" s="115">
        <v>0.1100304347826087</v>
      </c>
      <c r="CO173" s="115">
        <v>5.0930434782608704E-2</v>
      </c>
      <c r="CP173" s="115">
        <v>1.9869565217391304E-3</v>
      </c>
      <c r="CQ173" s="115">
        <v>2.6760869565217397E-2</v>
      </c>
      <c r="CR173" s="115">
        <v>5.3482608695652176E-2</v>
      </c>
      <c r="CS173" s="115">
        <v>0.11196521739130434</v>
      </c>
      <c r="CT173" s="115">
        <v>0.1090391304347826</v>
      </c>
      <c r="CU173" s="115">
        <v>7.9391304347826097E-2</v>
      </c>
      <c r="CV173" s="115">
        <v>0.38063913043478265</v>
      </c>
      <c r="CW173" s="115">
        <v>4.5995652173913049E-2</v>
      </c>
      <c r="CX173" s="115">
        <v>2.8260869565217389E-4</v>
      </c>
      <c r="CY173" s="115">
        <v>4.0869565217391301E-5</v>
      </c>
      <c r="CZ173" s="115">
        <v>2.3608695652173914E-4</v>
      </c>
      <c r="DA173" s="115">
        <v>4.7213043478260882E-3</v>
      </c>
      <c r="DB173" s="115">
        <v>7.2173913043478265E-4</v>
      </c>
      <c r="DC173" s="115">
        <v>8.3917391304347815E-3</v>
      </c>
      <c r="DD173" s="115">
        <v>2.7217391304347824E-4</v>
      </c>
      <c r="DE173" s="115">
        <v>7.7391304347826094E-5</v>
      </c>
      <c r="DF173" s="115">
        <v>9.7813043478260864E-2</v>
      </c>
      <c r="DG173" s="115">
        <v>5.5043478260869564E-3</v>
      </c>
      <c r="DH173" s="115">
        <v>3.9739130434782611E-4</v>
      </c>
      <c r="DI173" s="115">
        <v>1.2701739130434781E-2</v>
      </c>
      <c r="DJ173" s="115">
        <v>1.0652173913043477E-4</v>
      </c>
      <c r="DK173" s="115">
        <v>8.0434782608695659E-5</v>
      </c>
      <c r="DL173" s="115">
        <v>1.2322173913043478E-2</v>
      </c>
      <c r="DM173" s="115">
        <v>3.9499130434782613E-2</v>
      </c>
      <c r="DN173" s="115">
        <v>7.3478260869565211E-5</v>
      </c>
      <c r="DO173" s="115">
        <v>0.53483478260869577</v>
      </c>
      <c r="DP173" s="115">
        <v>0.18516521739130434</v>
      </c>
      <c r="DQ173" s="115">
        <v>3.3782608695652174E-4</v>
      </c>
      <c r="DR173" s="115">
        <v>2.1521739130434781E-4</v>
      </c>
      <c r="DS173" s="115">
        <v>1.5017391304347823E-3</v>
      </c>
      <c r="DT173" s="115">
        <v>3.6086956521739127E-5</v>
      </c>
      <c r="DU173" s="116">
        <v>190.97900434782608</v>
      </c>
      <c r="DV173" s="114">
        <v>16.745345833333328</v>
      </c>
      <c r="DW173" s="115">
        <v>13.261100000000001</v>
      </c>
      <c r="DX173" s="115">
        <v>16.060927500000005</v>
      </c>
      <c r="DY173" s="115">
        <v>13.228040000000002</v>
      </c>
      <c r="DZ173" s="115">
        <v>8.9639591666666689</v>
      </c>
      <c r="EA173" s="115">
        <v>0.28943250000000004</v>
      </c>
      <c r="EB173" s="115">
        <v>2.9886000000000013</v>
      </c>
      <c r="EC173" s="115">
        <v>0.37306250000000002</v>
      </c>
      <c r="ED173" s="115">
        <v>0.60033250000000005</v>
      </c>
      <c r="EE173" s="115">
        <v>3.4842458333333326</v>
      </c>
      <c r="EF173" s="115">
        <v>1.2652916666666666E-2</v>
      </c>
      <c r="EG173" s="115">
        <v>3.8129166666666665E-2</v>
      </c>
      <c r="EH173" s="115">
        <v>2.9833333333333334E-4</v>
      </c>
      <c r="EI173" s="115">
        <v>2.5962499999999996E-3</v>
      </c>
      <c r="EJ173" s="115">
        <v>2.0070000000000001E-2</v>
      </c>
      <c r="EK173" s="115">
        <v>0.54761249999999995</v>
      </c>
      <c r="EL173" s="115">
        <v>0.10627083333333331</v>
      </c>
      <c r="EM173" s="115">
        <v>6.0083333333333334E-3</v>
      </c>
      <c r="EN173" s="115">
        <v>0.15941666666666665</v>
      </c>
      <c r="EO173" s="115">
        <v>0.3732625</v>
      </c>
      <c r="EP173" s="115">
        <v>0.35078749999999997</v>
      </c>
      <c r="EQ173" s="115">
        <v>0.49003749999999996</v>
      </c>
      <c r="ER173" s="115">
        <v>0.28682916666666664</v>
      </c>
      <c r="ES173" s="115">
        <v>1.660333333333333</v>
      </c>
      <c r="ET173" s="115">
        <v>-0.1727208333333333</v>
      </c>
      <c r="EU173" s="115">
        <v>4.0416666666666669E-5</v>
      </c>
      <c r="EV173" s="115">
        <v>7.5833333333333338E-5</v>
      </c>
      <c r="EW173" s="115">
        <v>6.1749999999999988E-4</v>
      </c>
      <c r="EX173" s="115">
        <v>2.5528750000000003E-2</v>
      </c>
      <c r="EY173" s="115">
        <v>1.8666666666666664E-3</v>
      </c>
      <c r="EZ173" s="115">
        <v>3.7614166666666664E-2</v>
      </c>
      <c r="FA173" s="115">
        <v>9.6041666666666682E-4</v>
      </c>
      <c r="FB173" s="115">
        <v>4.3375000000000011E-4</v>
      </c>
      <c r="FC173" s="115">
        <v>0.22436666666666669</v>
      </c>
      <c r="FD173" s="115">
        <v>2.4379166666666671E-2</v>
      </c>
      <c r="FE173" s="115">
        <v>0</v>
      </c>
      <c r="FF173" s="115">
        <v>3.6620416666666669E-2</v>
      </c>
      <c r="FG173" s="115">
        <v>2.0250000000000002E-4</v>
      </c>
      <c r="FH173" s="115">
        <v>9.0625000000000005E-4</v>
      </c>
      <c r="FI173" s="115">
        <v>0.16402291666666666</v>
      </c>
      <c r="FJ173" s="115">
        <v>0.21674958333333336</v>
      </c>
      <c r="FK173" s="115">
        <v>2.8958333333333332E-4</v>
      </c>
      <c r="FL173" s="115">
        <v>6.2808416666666673</v>
      </c>
      <c r="FM173" s="115">
        <v>2.1730808333333336</v>
      </c>
      <c r="FN173" s="115">
        <v>2.3258333333333334E-3</v>
      </c>
      <c r="FO173" s="115">
        <v>9.0541666666666667E-4</v>
      </c>
      <c r="FP173" s="115">
        <v>5.0916666666666671E-3</v>
      </c>
      <c r="FQ173" s="115">
        <v>1.3916666666666667E-4</v>
      </c>
      <c r="FR173" s="116">
        <v>46.789789166666672</v>
      </c>
    </row>
    <row r="174" spans="1:174" x14ac:dyDescent="0.2">
      <c r="A174" s="2" t="s">
        <v>3</v>
      </c>
      <c r="B174" s="21">
        <v>2003</v>
      </c>
      <c r="C174" s="20"/>
      <c r="D174" s="15"/>
      <c r="E174" s="15"/>
      <c r="F174" s="15"/>
      <c r="G174" s="42">
        <f>G171</f>
        <v>3.7306103697999999</v>
      </c>
      <c r="H174" s="104">
        <f>H171</f>
        <v>9.7754815340000007</v>
      </c>
      <c r="I174" s="38">
        <f>Tracking!AY26</f>
        <v>6.9446634782608694</v>
      </c>
      <c r="J174" s="41"/>
      <c r="K174" s="40"/>
      <c r="L174" s="41"/>
      <c r="M174" s="108">
        <v>20.255588695652172</v>
      </c>
      <c r="N174" s="108">
        <v>9.2555886956521736</v>
      </c>
      <c r="O174" s="108">
        <v>4.8104904347826087</v>
      </c>
      <c r="P174" s="108">
        <v>0.69380086956521747</v>
      </c>
      <c r="Q174" s="108">
        <v>1.8575808695652176</v>
      </c>
      <c r="R174" s="108">
        <v>0.81660869565217409</v>
      </c>
      <c r="S174" s="108">
        <v>6.9111304347826086E-2</v>
      </c>
      <c r="T174" s="108">
        <v>0.96180956521739136</v>
      </c>
      <c r="U174" s="108">
        <v>4.6189130434782615E-2</v>
      </c>
      <c r="V174" s="110">
        <v>11</v>
      </c>
      <c r="W174" s="38">
        <f>Tracking!AX26</f>
        <v>20.651976666666666</v>
      </c>
      <c r="X174" s="41"/>
      <c r="Y174" s="40"/>
      <c r="Z174" s="41"/>
      <c r="AA174" s="108">
        <v>88.943347916666667</v>
      </c>
      <c r="AB174" s="108">
        <v>77.943347916666667</v>
      </c>
      <c r="AC174" s="108">
        <v>58.134488333333337</v>
      </c>
      <c r="AD174" s="108">
        <v>2.5495550000000002</v>
      </c>
      <c r="AE174" s="108">
        <v>10.547783333333333</v>
      </c>
      <c r="AF174" s="108">
        <v>3.6372500000000003</v>
      </c>
      <c r="AG174" s="108">
        <v>0.39450583333333333</v>
      </c>
      <c r="AH174" s="108">
        <v>2.6762774999999999</v>
      </c>
      <c r="AI174" s="108">
        <v>3.4858333333333325E-3</v>
      </c>
      <c r="AJ174" s="110">
        <v>11</v>
      </c>
      <c r="AK174" s="38">
        <f t="shared" si="1484"/>
        <v>6.9446634782608694</v>
      </c>
      <c r="AL174" s="121">
        <f t="shared" si="1485"/>
        <v>1</v>
      </c>
      <c r="AM174" s="121">
        <f t="shared" si="1486"/>
        <v>0.23748953965555059</v>
      </c>
      <c r="AN174" s="121">
        <f t="shared" si="1487"/>
        <v>3.4252318211523552E-2</v>
      </c>
      <c r="AO174" s="121">
        <f t="shared" si="1488"/>
        <v>9.1707078845056939E-2</v>
      </c>
      <c r="AP174" s="121">
        <f t="shared" si="1489"/>
        <v>4.0315228943578314E-2</v>
      </c>
      <c r="AQ174" s="121">
        <f t="shared" si="1490"/>
        <v>3.4119622681053311E-3</v>
      </c>
      <c r="AR174" s="121">
        <f t="shared" si="1491"/>
        <v>4.7483663875137937E-2</v>
      </c>
      <c r="AS174" s="121">
        <f t="shared" si="1492"/>
        <v>2.2803153800559266E-3</v>
      </c>
      <c r="AT174" s="122">
        <f t="shared" si="1493"/>
        <v>0.54306000014510225</v>
      </c>
      <c r="AU174" s="38">
        <f t="shared" si="1494"/>
        <v>20.651976666666666</v>
      </c>
      <c r="AV174" s="121">
        <f t="shared" si="1513"/>
        <v>1</v>
      </c>
      <c r="AW174" s="121">
        <f t="shared" si="1514"/>
        <v>0.65361254883053255</v>
      </c>
      <c r="AX174" s="121">
        <f t="shared" si="1515"/>
        <v>2.8664931776446561E-2</v>
      </c>
      <c r="AY174" s="121">
        <f t="shared" si="1516"/>
        <v>0.11858990672597376</v>
      </c>
      <c r="AZ174" s="121">
        <f t="shared" si="1517"/>
        <v>4.0894008210797667E-2</v>
      </c>
      <c r="BA174" s="121">
        <f t="shared" si="1518"/>
        <v>4.4354731699885654E-3</v>
      </c>
      <c r="BB174" s="121">
        <f t="shared" si="1519"/>
        <v>3.0089687005120089E-2</v>
      </c>
      <c r="BC174" s="121">
        <f t="shared" si="1520"/>
        <v>3.9191613706730493E-5</v>
      </c>
      <c r="BD174" s="122">
        <f t="shared" si="1521"/>
        <v>0.12367422924428464</v>
      </c>
      <c r="BE174" s="38">
        <f t="shared" si="1495"/>
        <v>6.9446634782608694</v>
      </c>
      <c r="BF174" s="123">
        <f t="shared" si="1522"/>
        <v>6.9446634782608694</v>
      </c>
      <c r="BG174" s="123">
        <f t="shared" si="1496"/>
        <v>1.6492849325148886</v>
      </c>
      <c r="BH174" s="123">
        <f t="shared" si="1497"/>
        <v>0.23787082332933729</v>
      </c>
      <c r="BI174" s="123">
        <f t="shared" si="1498"/>
        <v>0.6368748011532569</v>
      </c>
      <c r="BJ174" s="123">
        <f t="shared" si="1499"/>
        <v>0.27997569806219386</v>
      </c>
      <c r="BK174" s="123">
        <f t="shared" si="1500"/>
        <v>2.3694929752515213E-2</v>
      </c>
      <c r="BL174" s="123">
        <f t="shared" si="1501"/>
        <v>0.3297580663276854</v>
      </c>
      <c r="BM174" s="123">
        <f t="shared" si="1502"/>
        <v>1.5836022938790946E-2</v>
      </c>
      <c r="BN174" s="124">
        <f t="shared" si="1503"/>
        <v>3.7713689495120342</v>
      </c>
      <c r="BO174" s="38">
        <f t="shared" si="1504"/>
        <v>20.651976666666666</v>
      </c>
      <c r="BP174" s="123">
        <f t="shared" si="1523"/>
        <v>20.651976666666666</v>
      </c>
      <c r="BQ174" s="123">
        <f t="shared" si="1505"/>
        <v>13.498391107488684</v>
      </c>
      <c r="BR174" s="123">
        <f t="shared" si="1506"/>
        <v>0.59198750219876628</v>
      </c>
      <c r="BS174" s="123">
        <f t="shared" si="1507"/>
        <v>2.4491159866069863</v>
      </c>
      <c r="BT174" s="123">
        <f t="shared" si="1508"/>
        <v>0.84454210337586844</v>
      </c>
      <c r="BU174" s="123">
        <f t="shared" si="1509"/>
        <v>9.1601288412229878E-2</v>
      </c>
      <c r="BV174" s="123">
        <f t="shared" si="1510"/>
        <v>0.6214115139370433</v>
      </c>
      <c r="BW174" s="123">
        <f t="shared" si="1511"/>
        <v>8.0938429180041165E-4</v>
      </c>
      <c r="BX174" s="124">
        <f t="shared" si="1512"/>
        <v>2.5541172966209507</v>
      </c>
      <c r="BY174" s="114">
        <v>3.0003571428571432</v>
      </c>
      <c r="BZ174" s="115">
        <v>1.3562739130434784</v>
      </c>
      <c r="CA174" s="115">
        <v>3.1770180952380955</v>
      </c>
      <c r="CB174" s="115">
        <v>1.4952917391304346</v>
      </c>
      <c r="CC174" s="115">
        <v>0.61898173913043475</v>
      </c>
      <c r="CD174" s="115">
        <v>8.4152608695652165E-2</v>
      </c>
      <c r="CE174" s="115">
        <v>0.63408521739130441</v>
      </c>
      <c r="CF174" s="115">
        <v>8.1660869565217398E-2</v>
      </c>
      <c r="CG174" s="115">
        <v>6.9111304347826086E-2</v>
      </c>
      <c r="CH174" s="115">
        <v>1.6030165217391303</v>
      </c>
      <c r="CI174" s="115">
        <v>7.2995652173913038E-3</v>
      </c>
      <c r="CJ174" s="115">
        <v>3.0534782608695652E-3</v>
      </c>
      <c r="CK174" s="115">
        <v>9.1739130434782628E-5</v>
      </c>
      <c r="CL174" s="115">
        <v>6.3608695652173921E-4</v>
      </c>
      <c r="CM174" s="115">
        <v>4.7843478260869562E-3</v>
      </c>
      <c r="CN174" s="115">
        <v>9.9095652173913043E-2</v>
      </c>
      <c r="CO174" s="115">
        <v>4.7252173913043469E-2</v>
      </c>
      <c r="CP174" s="115">
        <v>5.2565217391304349E-3</v>
      </c>
      <c r="CQ174" s="115">
        <v>1.0330434782608694E-2</v>
      </c>
      <c r="CR174" s="115">
        <v>5.2873913043478257E-2</v>
      </c>
      <c r="CS174" s="115">
        <v>0.12564782608695652</v>
      </c>
      <c r="CT174" s="115">
        <v>9.306956521739132E-2</v>
      </c>
      <c r="CU174" s="115">
        <v>7.0347826086956528E-2</v>
      </c>
      <c r="CV174" s="115">
        <v>0.35226956521739128</v>
      </c>
      <c r="CW174" s="115">
        <v>3.664782608695652E-2</v>
      </c>
      <c r="CX174" s="115">
        <v>1.3682608695652174E-3</v>
      </c>
      <c r="CY174" s="115">
        <v>4.4782608695652177E-5</v>
      </c>
      <c r="CZ174" s="115">
        <v>1.7391304347826088E-4</v>
      </c>
      <c r="DA174" s="115">
        <v>5.4360869565217391E-3</v>
      </c>
      <c r="DB174" s="115">
        <v>4.4913043478260863E-4</v>
      </c>
      <c r="DC174" s="115">
        <v>1.2926956521739131E-2</v>
      </c>
      <c r="DD174" s="115">
        <v>1.1695652173913044E-4</v>
      </c>
      <c r="DE174" s="115">
        <v>1.2434782608695654E-4</v>
      </c>
      <c r="DF174" s="115">
        <v>6.5178260869565213E-2</v>
      </c>
      <c r="DG174" s="115">
        <v>7.4086956521739137E-3</v>
      </c>
      <c r="DH174" s="115">
        <v>4.9130434782608697E-4</v>
      </c>
      <c r="DI174" s="115">
        <v>1.2165652173913041E-2</v>
      </c>
      <c r="DJ174" s="115">
        <v>4.0434782608695649E-5</v>
      </c>
      <c r="DK174" s="115">
        <v>6.1739130434782617E-5</v>
      </c>
      <c r="DL174" s="115">
        <v>1.459652173913043E-2</v>
      </c>
      <c r="DM174" s="115">
        <v>6.1273043478260875E-2</v>
      </c>
      <c r="DN174" s="115">
        <v>5.6956521739130443E-5</v>
      </c>
      <c r="DO174" s="115">
        <v>0.43167391304347824</v>
      </c>
      <c r="DP174" s="115">
        <v>0.15004521739130436</v>
      </c>
      <c r="DQ174" s="115">
        <v>4.4478260869565222E-4</v>
      </c>
      <c r="DR174" s="115">
        <v>3.2347826086956524E-4</v>
      </c>
      <c r="DS174" s="115">
        <v>1.4256521739130438E-3</v>
      </c>
      <c r="DT174" s="115">
        <v>2.1739130434782611E-6</v>
      </c>
      <c r="DU174" s="116">
        <v>208.92157434782609</v>
      </c>
      <c r="DV174" s="114">
        <v>14.304579166666668</v>
      </c>
      <c r="DW174" s="115">
        <v>9.8441166666666682</v>
      </c>
      <c r="DX174" s="115">
        <v>14.334415833333331</v>
      </c>
      <c r="DY174" s="115">
        <v>10.115422916666667</v>
      </c>
      <c r="DZ174" s="115">
        <v>5.9713241666666663</v>
      </c>
      <c r="EA174" s="115">
        <v>0.31410958333333339</v>
      </c>
      <c r="EB174" s="115">
        <v>3.071190000000001</v>
      </c>
      <c r="EC174" s="115">
        <v>0.36372500000000008</v>
      </c>
      <c r="ED174" s="115">
        <v>0.39450583333333333</v>
      </c>
      <c r="EE174" s="115">
        <v>4.4604625000000002</v>
      </c>
      <c r="EF174" s="115">
        <v>5.666666666666666E-4</v>
      </c>
      <c r="EG174" s="115">
        <v>1.1502500000000001E-2</v>
      </c>
      <c r="EH174" s="115">
        <v>3.0208333333333335E-4</v>
      </c>
      <c r="EI174" s="115">
        <v>2.3354166666666666E-3</v>
      </c>
      <c r="EJ174" s="115">
        <v>2.0489166666666666E-2</v>
      </c>
      <c r="EK174" s="115">
        <v>0.49717916666666667</v>
      </c>
      <c r="EL174" s="115">
        <v>8.7062500000000001E-2</v>
      </c>
      <c r="EM174" s="115">
        <v>7.0374999999999995E-3</v>
      </c>
      <c r="EN174" s="115">
        <v>0.12621666666666667</v>
      </c>
      <c r="EO174" s="115">
        <v>0.34935833333333338</v>
      </c>
      <c r="EP174" s="115">
        <v>0.52946249999999995</v>
      </c>
      <c r="EQ174" s="115">
        <v>0.47362500000000002</v>
      </c>
      <c r="ER174" s="115">
        <v>0.22755416666666672</v>
      </c>
      <c r="ES174" s="115">
        <v>1.7062166666666663</v>
      </c>
      <c r="ET174" s="115">
        <v>-0.11109166666666666</v>
      </c>
      <c r="EU174" s="115">
        <v>4.0000000000000003E-5</v>
      </c>
      <c r="EV174" s="115">
        <v>7.1250000000000011E-5</v>
      </c>
      <c r="EW174" s="115">
        <v>4.9833333333333338E-4</v>
      </c>
      <c r="EX174" s="115">
        <v>2.2755416666666667E-2</v>
      </c>
      <c r="EY174" s="115">
        <v>1.70875E-3</v>
      </c>
      <c r="EZ174" s="115">
        <v>2.1175416666666669E-2</v>
      </c>
      <c r="FA174" s="115">
        <v>7.7291666666666654E-4</v>
      </c>
      <c r="FB174" s="115">
        <v>4.2375000000000003E-4</v>
      </c>
      <c r="FC174" s="115">
        <v>0.24349583333333333</v>
      </c>
      <c r="FD174" s="115">
        <v>1.4783333333333334E-2</v>
      </c>
      <c r="FE174" s="115">
        <v>0</v>
      </c>
      <c r="FF174" s="115">
        <v>4.359958333333333E-2</v>
      </c>
      <c r="FG174" s="115">
        <v>1.5249999999999999E-4</v>
      </c>
      <c r="FH174" s="115">
        <v>6.4874999999999991E-4</v>
      </c>
      <c r="FI174" s="115">
        <v>0.10785041666666666</v>
      </c>
      <c r="FJ174" s="115">
        <v>0.14507375</v>
      </c>
      <c r="FK174" s="115">
        <v>1.8708333333333329E-4</v>
      </c>
      <c r="FL174" s="115">
        <v>4.3130083333333342</v>
      </c>
      <c r="FM174" s="115">
        <v>1.44759375</v>
      </c>
      <c r="FN174" s="115">
        <v>1.8266666666666672E-3</v>
      </c>
      <c r="FO174" s="115">
        <v>1.1145833333333335E-3</v>
      </c>
      <c r="FP174" s="115">
        <v>5.6258333333333325E-3</v>
      </c>
      <c r="FQ174" s="115">
        <v>4.1666666666666665E-5</v>
      </c>
      <c r="FR174" s="116">
        <v>55.350658750000001</v>
      </c>
    </row>
    <row r="175" spans="1:174" x14ac:dyDescent="0.2">
      <c r="A175" s="2" t="s">
        <v>3</v>
      </c>
      <c r="B175" s="21">
        <v>2004</v>
      </c>
      <c r="C175" s="38">
        <f>J175</f>
        <v>7.6474146788537558</v>
      </c>
      <c r="D175" s="42">
        <f>Tracking!BE27</f>
        <v>21.880122762681161</v>
      </c>
      <c r="E175" s="42">
        <f>Tracking!BJ27</f>
        <v>7.6474146788537558</v>
      </c>
      <c r="F175" s="42">
        <f>Tracking!BK27</f>
        <v>21.880122762681161</v>
      </c>
      <c r="G175" s="42">
        <f>G171</f>
        <v>3.7306103697999999</v>
      </c>
      <c r="H175" s="104">
        <f>H171</f>
        <v>9.7754815340000007</v>
      </c>
      <c r="I175" s="38">
        <f>Tracking!AY27</f>
        <v>7.6130947826086945</v>
      </c>
      <c r="J175" s="42">
        <f>Tracking!BM27</f>
        <v>7.6474146788537558</v>
      </c>
      <c r="K175" s="40"/>
      <c r="L175" s="41"/>
      <c r="M175" s="108">
        <v>21.61461565217391</v>
      </c>
      <c r="N175" s="108">
        <v>10.614615652173914</v>
      </c>
      <c r="O175" s="108">
        <v>5.8230613043478243</v>
      </c>
      <c r="P175" s="108">
        <v>0.88624391304347816</v>
      </c>
      <c r="Q175" s="108">
        <v>2.0355691304347827</v>
      </c>
      <c r="R175" s="108">
        <v>0.78256521739130425</v>
      </c>
      <c r="S175" s="108">
        <v>0.1226673913043478</v>
      </c>
      <c r="T175" s="108">
        <v>0.78483695652173913</v>
      </c>
      <c r="U175" s="108">
        <v>0.17967434782608696</v>
      </c>
      <c r="V175" s="110">
        <v>11</v>
      </c>
      <c r="W175" s="38">
        <f>Tracking!AX27</f>
        <v>20.974295416666667</v>
      </c>
      <c r="X175" s="42">
        <f>Tracking!BL27</f>
        <v>21.880122762681161</v>
      </c>
      <c r="Y175" s="40"/>
      <c r="Z175" s="41"/>
      <c r="AA175" s="108">
        <v>95.72971625000001</v>
      </c>
      <c r="AB175" s="108">
        <v>84.729716249999996</v>
      </c>
      <c r="AC175" s="108">
        <v>65.794810416666664</v>
      </c>
      <c r="AD175" s="108">
        <v>2.8332199999999994</v>
      </c>
      <c r="AE175" s="108">
        <v>9.8118354166666659</v>
      </c>
      <c r="AF175" s="108">
        <v>3.3510416666666667</v>
      </c>
      <c r="AG175" s="108">
        <v>0.52308624999999986</v>
      </c>
      <c r="AH175" s="108">
        <v>2.1133225000000002</v>
      </c>
      <c r="AI175" s="108">
        <v>0.30239749999999999</v>
      </c>
      <c r="AJ175" s="110">
        <v>11</v>
      </c>
      <c r="AK175" s="38">
        <f t="shared" si="1484"/>
        <v>7.6130947826086945</v>
      </c>
      <c r="AL175" s="121">
        <f t="shared" si="1485"/>
        <v>1</v>
      </c>
      <c r="AM175" s="121">
        <f t="shared" si="1486"/>
        <v>0.26940387921087849</v>
      </c>
      <c r="AN175" s="121">
        <f t="shared" si="1487"/>
        <v>4.1002066717496469E-2</v>
      </c>
      <c r="AO175" s="121">
        <f t="shared" si="1488"/>
        <v>9.4175587629755211E-2</v>
      </c>
      <c r="AP175" s="121">
        <f t="shared" si="1489"/>
        <v>3.6205372789619647E-2</v>
      </c>
      <c r="AQ175" s="121">
        <f t="shared" si="1490"/>
        <v>5.6752057625419957E-3</v>
      </c>
      <c r="AR175" s="121">
        <f t="shared" si="1491"/>
        <v>3.6310474780188999E-2</v>
      </c>
      <c r="AS175" s="121">
        <f t="shared" si="1492"/>
        <v>8.3126320966070959E-3</v>
      </c>
      <c r="AT175" s="122">
        <f t="shared" si="1493"/>
        <v>0.50891490170419318</v>
      </c>
      <c r="AU175" s="38">
        <f t="shared" si="1494"/>
        <v>20.974295416666667</v>
      </c>
      <c r="AV175" s="121">
        <f t="shared" si="1513"/>
        <v>1</v>
      </c>
      <c r="AW175" s="121">
        <f t="shared" si="1514"/>
        <v>0.68729766465453879</v>
      </c>
      <c r="AX175" s="121">
        <f t="shared" si="1515"/>
        <v>2.9596034658673703E-2</v>
      </c>
      <c r="AY175" s="121">
        <f t="shared" si="1516"/>
        <v>0.10249518959236092</v>
      </c>
      <c r="AZ175" s="121">
        <f t="shared" si="1517"/>
        <v>3.5005239730527944E-2</v>
      </c>
      <c r="BA175" s="121">
        <f t="shared" si="1518"/>
        <v>5.4641993154346136E-3</v>
      </c>
      <c r="BB175" s="121">
        <f t="shared" si="1519"/>
        <v>2.2075929844824961E-2</v>
      </c>
      <c r="BC175" s="121">
        <f t="shared" si="1520"/>
        <v>3.158867610244274E-3</v>
      </c>
      <c r="BD175" s="122">
        <f t="shared" si="1521"/>
        <v>0.11490684847820176</v>
      </c>
      <c r="BE175" s="38">
        <f t="shared" si="1495"/>
        <v>7.6130947826086945</v>
      </c>
      <c r="BF175" s="123">
        <f t="shared" si="1522"/>
        <v>7.6130947826086945</v>
      </c>
      <c r="BG175" s="123">
        <f t="shared" si="1496"/>
        <v>2.050997267234882</v>
      </c>
      <c r="BH175" s="123">
        <f t="shared" si="1497"/>
        <v>0.31215262020314599</v>
      </c>
      <c r="BI175" s="123">
        <f t="shared" si="1498"/>
        <v>0.71696767483319734</v>
      </c>
      <c r="BJ175" s="123">
        <f t="shared" si="1499"/>
        <v>0.27563493468705613</v>
      </c>
      <c r="BK175" s="123">
        <f t="shared" si="1500"/>
        <v>4.3205879381039265E-2</v>
      </c>
      <c r="BL175" s="123">
        <f t="shared" si="1501"/>
        <v>0.27643508610310147</v>
      </c>
      <c r="BM175" s="123">
        <f t="shared" si="1502"/>
        <v>6.3284856044425061E-2</v>
      </c>
      <c r="BN175" s="124">
        <f t="shared" si="1503"/>
        <v>3.8744173829560098</v>
      </c>
      <c r="BO175" s="38">
        <f t="shared" si="1504"/>
        <v>20.974295416666667</v>
      </c>
      <c r="BP175" s="123">
        <f t="shared" si="1523"/>
        <v>20.974295416666667</v>
      </c>
      <c r="BQ175" s="123">
        <f t="shared" si="1505"/>
        <v>14.415584257649396</v>
      </c>
      <c r="BR175" s="123">
        <f t="shared" si="1506"/>
        <v>0.62075597409292771</v>
      </c>
      <c r="BS175" s="123">
        <f t="shared" si="1507"/>
        <v>2.1497643852974369</v>
      </c>
      <c r="BT175" s="123">
        <f t="shared" si="1508"/>
        <v>0.73421023923933015</v>
      </c>
      <c r="BU175" s="123">
        <f t="shared" si="1509"/>
        <v>0.11460773065747336</v>
      </c>
      <c r="BV175" s="123">
        <f t="shared" si="1510"/>
        <v>0.46302707416296707</v>
      </c>
      <c r="BW175" s="123">
        <f t="shared" si="1511"/>
        <v>6.6255022439403261E-2</v>
      </c>
      <c r="BX175" s="124">
        <f t="shared" si="1512"/>
        <v>2.4100901853799583</v>
      </c>
      <c r="BY175" s="114">
        <v>2.7696000000000001</v>
      </c>
      <c r="BZ175" s="115">
        <v>1.5482409090909093</v>
      </c>
      <c r="CA175" s="115">
        <v>2.9845331818181822</v>
      </c>
      <c r="CB175" s="115">
        <v>1.7741069565217393</v>
      </c>
      <c r="CC175" s="115">
        <v>0.74085999999999985</v>
      </c>
      <c r="CD175" s="115">
        <v>0.10908826086956522</v>
      </c>
      <c r="CE175" s="115">
        <v>0.69332086956521732</v>
      </c>
      <c r="CF175" s="115">
        <v>7.8256521739130419E-2</v>
      </c>
      <c r="CG175" s="115">
        <v>0.1226673913043478</v>
      </c>
      <c r="CH175" s="115">
        <v>1.308061304347826</v>
      </c>
      <c r="CI175" s="115">
        <v>2.9912608695652175E-2</v>
      </c>
      <c r="CJ175" s="115">
        <v>1.2529545454545455E-2</v>
      </c>
      <c r="CK175" s="115">
        <v>6.9545454545454552E-5</v>
      </c>
      <c r="CL175" s="115">
        <v>8.731818181818182E-4</v>
      </c>
      <c r="CM175" s="115">
        <v>6.5354545454545448E-3</v>
      </c>
      <c r="CN175" s="115">
        <v>0.1025434782608696</v>
      </c>
      <c r="CO175" s="115">
        <v>3.5604347826086964E-2</v>
      </c>
      <c r="CP175" s="115">
        <v>8.0869565217391297E-4</v>
      </c>
      <c r="CQ175" s="115">
        <v>1.0278260869565216E-2</v>
      </c>
      <c r="CR175" s="115">
        <v>6.4982608695652172E-2</v>
      </c>
      <c r="CS175" s="115">
        <v>0.14259130434782605</v>
      </c>
      <c r="CT175" s="115">
        <v>0.10662608695652173</v>
      </c>
      <c r="CU175" s="115">
        <v>6.0700000000000018E-2</v>
      </c>
      <c r="CV175" s="115">
        <v>0.3851782608695653</v>
      </c>
      <c r="CW175" s="115">
        <v>1.8973913043478261E-2</v>
      </c>
      <c r="CX175" s="115">
        <v>0</v>
      </c>
      <c r="CY175" s="115">
        <v>1.490909090909091E-4</v>
      </c>
      <c r="CZ175" s="115">
        <v>2.8318181818181822E-4</v>
      </c>
      <c r="DA175" s="115">
        <v>6.9454545454545455E-3</v>
      </c>
      <c r="DB175" s="115">
        <v>8.2318181818181828E-4</v>
      </c>
      <c r="DC175" s="115">
        <v>4.9079545454545452E-2</v>
      </c>
      <c r="DD175" s="115">
        <v>3.263636363636363E-4</v>
      </c>
      <c r="DE175" s="115">
        <v>2.7454545454545456E-4</v>
      </c>
      <c r="DF175" s="115">
        <v>8.4565217391304362E-2</v>
      </c>
      <c r="DG175" s="115">
        <v>7.8913043478260874E-3</v>
      </c>
      <c r="DH175" s="115">
        <v>3.2227272727272725E-4</v>
      </c>
      <c r="DI175" s="115">
        <v>1.6808636363636362E-2</v>
      </c>
      <c r="DJ175" s="115">
        <v>1.1318181818181818E-4</v>
      </c>
      <c r="DK175" s="115">
        <v>1.404545454545455E-4</v>
      </c>
      <c r="DL175" s="115">
        <v>2.4086818181818181E-2</v>
      </c>
      <c r="DM175" s="115">
        <v>2.6373636363636366E-2</v>
      </c>
      <c r="DN175" s="115">
        <v>1.3000000000000002E-4</v>
      </c>
      <c r="DO175" s="115">
        <v>0.54753913043478275</v>
      </c>
      <c r="DP175" s="115">
        <v>0.18292681818181819</v>
      </c>
      <c r="DQ175" s="115">
        <v>6.8954545454545462E-4</v>
      </c>
      <c r="DR175" s="115">
        <v>5.6181818181818199E-4</v>
      </c>
      <c r="DS175" s="115">
        <v>2.2459090909090909E-3</v>
      </c>
      <c r="DT175" s="115">
        <v>3.0909090909090909E-5</v>
      </c>
      <c r="DU175" s="116">
        <v>194.07171391304345</v>
      </c>
      <c r="DV175" s="114">
        <v>14.13071666666667</v>
      </c>
      <c r="DW175" s="115">
        <v>10.608512500000002</v>
      </c>
      <c r="DX175" s="115">
        <v>14.879288749999999</v>
      </c>
      <c r="DY175" s="115">
        <v>10.616976666666666</v>
      </c>
      <c r="DZ175" s="115">
        <v>6.4736674999999986</v>
      </c>
      <c r="EA175" s="115">
        <v>0.34094750000000001</v>
      </c>
      <c r="EB175" s="115">
        <v>2.8931925000000001</v>
      </c>
      <c r="EC175" s="115">
        <v>0.3351041666666667</v>
      </c>
      <c r="ED175" s="115">
        <v>0.52308624999999986</v>
      </c>
      <c r="EE175" s="115">
        <v>3.5222041666666666</v>
      </c>
      <c r="EF175" s="115">
        <v>5.0979166666666666E-2</v>
      </c>
      <c r="EG175" s="115">
        <v>1.4758333333333333E-2</v>
      </c>
      <c r="EH175" s="115">
        <v>3.3166666666666658E-4</v>
      </c>
      <c r="EI175" s="115">
        <v>2.3029166666666667E-3</v>
      </c>
      <c r="EJ175" s="115">
        <v>1.6696666666666669E-2</v>
      </c>
      <c r="EK175" s="115">
        <v>0.48912916666666656</v>
      </c>
      <c r="EL175" s="115">
        <v>6.9533333333333336E-2</v>
      </c>
      <c r="EM175" s="115">
        <v>2.1208333333333335E-3</v>
      </c>
      <c r="EN175" s="115">
        <v>7.2675000000000003E-2</v>
      </c>
      <c r="EO175" s="115">
        <v>0.32478750000000006</v>
      </c>
      <c r="EP175" s="115">
        <v>0.48891666666666672</v>
      </c>
      <c r="EQ175" s="115">
        <v>0.49527083333333333</v>
      </c>
      <c r="ER175" s="115">
        <v>0.22567916666666663</v>
      </c>
      <c r="ES175" s="115">
        <v>1.6073291666666669</v>
      </c>
      <c r="ET175" s="115">
        <v>3.0454166666666668E-2</v>
      </c>
      <c r="EU175" s="115">
        <v>0</v>
      </c>
      <c r="EV175" s="115">
        <v>1.1458333333333334E-4</v>
      </c>
      <c r="EW175" s="115">
        <v>7.1958333333333325E-4</v>
      </c>
      <c r="EX175" s="115">
        <v>2.2581666666666663E-2</v>
      </c>
      <c r="EY175" s="115">
        <v>2.0966666666666664E-3</v>
      </c>
      <c r="EZ175" s="115">
        <v>1.4673333333333335E-2</v>
      </c>
      <c r="FA175" s="115">
        <v>8.1249999999999996E-4</v>
      </c>
      <c r="FB175" s="115">
        <v>6.2083333333333337E-4</v>
      </c>
      <c r="FC175" s="115">
        <v>0.26429999999999992</v>
      </c>
      <c r="FD175" s="115">
        <v>1.8370833333333333E-2</v>
      </c>
      <c r="FE175" s="115">
        <v>0</v>
      </c>
      <c r="FF175" s="115">
        <v>4.1204999999999999E-2</v>
      </c>
      <c r="FG175" s="115">
        <v>2.6499999999999999E-4</v>
      </c>
      <c r="FH175" s="115">
        <v>8.0749999999999973E-4</v>
      </c>
      <c r="FI175" s="115">
        <v>0.15939583333333332</v>
      </c>
      <c r="FJ175" s="115">
        <v>6.5877083333333322E-2</v>
      </c>
      <c r="FK175" s="115">
        <v>2.5791666666666666E-4</v>
      </c>
      <c r="FL175" s="115">
        <v>5.2435916666666671</v>
      </c>
      <c r="FM175" s="115">
        <v>1.5693737499999998</v>
      </c>
      <c r="FN175" s="115">
        <v>1.7208333333333331E-3</v>
      </c>
      <c r="FO175" s="115">
        <v>1.3845833333333332E-3</v>
      </c>
      <c r="FP175" s="115">
        <v>6.1712500000000005E-3</v>
      </c>
      <c r="FQ175" s="115">
        <v>2.2916666666666667E-5</v>
      </c>
      <c r="FR175" s="116">
        <v>54.287216666666666</v>
      </c>
    </row>
    <row r="176" spans="1:174" x14ac:dyDescent="0.2">
      <c r="A176" s="2" t="s">
        <v>3</v>
      </c>
      <c r="B176" s="21">
        <v>2005</v>
      </c>
      <c r="C176" s="38">
        <f>C175</f>
        <v>7.6474146788537558</v>
      </c>
      <c r="D176" s="42">
        <f>Tracking!BE28</f>
        <v>21.67837874220314</v>
      </c>
      <c r="E176" s="42">
        <f>Tracking!BJ28</f>
        <v>7.5396057339015163</v>
      </c>
      <c r="F176" s="42">
        <f>Tracking!BK28</f>
        <v>21.46845098090278</v>
      </c>
      <c r="G176" s="42">
        <f>G175</f>
        <v>3.7306103697999999</v>
      </c>
      <c r="H176" s="104">
        <f>H175</f>
        <v>9.7754815340000007</v>
      </c>
      <c r="I176" s="38">
        <f>Tracking!AY28</f>
        <v>6.6863486363636353</v>
      </c>
      <c r="J176" s="42">
        <f>Tracking!BM28</f>
        <v>7.4552014703557319</v>
      </c>
      <c r="K176" s="40"/>
      <c r="L176" s="41"/>
      <c r="M176" s="108">
        <v>19.854329090909093</v>
      </c>
      <c r="N176" s="108">
        <v>8.8543290909090917</v>
      </c>
      <c r="O176" s="108">
        <v>4.9605677272727284</v>
      </c>
      <c r="P176" s="108">
        <v>0.79579727272727285</v>
      </c>
      <c r="Q176" s="108">
        <v>1.5667718181818182</v>
      </c>
      <c r="R176" s="108">
        <v>0.74950000000000017</v>
      </c>
      <c r="S176" s="108">
        <v>5.0527272727272726E-2</v>
      </c>
      <c r="T176" s="108">
        <v>0.60816636363636356</v>
      </c>
      <c r="U176" s="108">
        <v>0.12299727272727271</v>
      </c>
      <c r="V176" s="110">
        <v>11</v>
      </c>
      <c r="W176" s="38">
        <f>Tracking!AX28</f>
        <v>20.506604347826087</v>
      </c>
      <c r="X176" s="42">
        <f>Tracking!BL28</f>
        <v>21.605419079710146</v>
      </c>
      <c r="Y176" s="40"/>
      <c r="Z176" s="41"/>
      <c r="AA176" s="108">
        <v>84.261342173913022</v>
      </c>
      <c r="AB176" s="108">
        <v>73.261342173913022</v>
      </c>
      <c r="AC176" s="108">
        <v>59.098099999999988</v>
      </c>
      <c r="AD176" s="108">
        <v>1.348344347826087</v>
      </c>
      <c r="AE176" s="108">
        <v>7.357862608695652</v>
      </c>
      <c r="AF176" s="108">
        <v>3.2399130434782615</v>
      </c>
      <c r="AG176" s="108">
        <v>0.22309391304347823</v>
      </c>
      <c r="AH176" s="108">
        <v>1.8590660869565216</v>
      </c>
      <c r="AI176" s="108">
        <v>0.13496391304347827</v>
      </c>
      <c r="AJ176" s="110">
        <v>11</v>
      </c>
      <c r="AK176" s="38">
        <f t="shared" si="1484"/>
        <v>6.6863486363636353</v>
      </c>
      <c r="AL176" s="121">
        <f t="shared" si="1485"/>
        <v>1</v>
      </c>
      <c r="AM176" s="121">
        <f t="shared" si="1486"/>
        <v>0.24984816684357644</v>
      </c>
      <c r="AN176" s="121">
        <f t="shared" si="1487"/>
        <v>4.0081801257724328E-2</v>
      </c>
      <c r="AO176" s="121">
        <f t="shared" si="1488"/>
        <v>7.8913359953281539E-2</v>
      </c>
      <c r="AP176" s="121">
        <f t="shared" si="1489"/>
        <v>3.7749953502240551E-2</v>
      </c>
      <c r="AQ176" s="121">
        <f t="shared" si="1490"/>
        <v>2.5448995277512635E-3</v>
      </c>
      <c r="AR176" s="121">
        <f t="shared" si="1491"/>
        <v>3.0631423547564294E-2</v>
      </c>
      <c r="AS176" s="121">
        <f t="shared" si="1492"/>
        <v>6.1949850918705043E-3</v>
      </c>
      <c r="AT176" s="122">
        <f t="shared" si="1493"/>
        <v>0.55403534159392387</v>
      </c>
      <c r="AU176" s="38">
        <f t="shared" si="1494"/>
        <v>20.506604347826087</v>
      </c>
      <c r="AV176" s="121">
        <f t="shared" si="1513"/>
        <v>1</v>
      </c>
      <c r="AW176" s="121">
        <f t="shared" si="1514"/>
        <v>0.70136670595660799</v>
      </c>
      <c r="AX176" s="121">
        <f t="shared" si="1515"/>
        <v>1.6001932950974629E-2</v>
      </c>
      <c r="AY176" s="121">
        <f t="shared" si="1516"/>
        <v>8.7321925082907315E-2</v>
      </c>
      <c r="AZ176" s="121">
        <f t="shared" si="1517"/>
        <v>3.8450764726618916E-2</v>
      </c>
      <c r="BA176" s="121">
        <f t="shared" si="1518"/>
        <v>2.6476425284446422E-3</v>
      </c>
      <c r="BB176" s="121">
        <f t="shared" si="1519"/>
        <v>2.2063096065090701E-2</v>
      </c>
      <c r="BC176" s="121">
        <f t="shared" si="1520"/>
        <v>1.6017299221856279E-3</v>
      </c>
      <c r="BD176" s="122">
        <f t="shared" si="1521"/>
        <v>0.1305462234068894</v>
      </c>
      <c r="BE176" s="38">
        <f t="shared" si="1495"/>
        <v>6.6863486363636353</v>
      </c>
      <c r="BF176" s="123">
        <f t="shared" si="1522"/>
        <v>6.6863486363636353</v>
      </c>
      <c r="BG176" s="123">
        <f t="shared" si="1496"/>
        <v>1.6705719496725013</v>
      </c>
      <c r="BH176" s="123">
        <f t="shared" si="1497"/>
        <v>0.2680008971825833</v>
      </c>
      <c r="BI176" s="123">
        <f t="shared" si="1498"/>
        <v>0.52764223671449673</v>
      </c>
      <c r="BJ176" s="123">
        <f t="shared" si="1499"/>
        <v>0.25240935012249677</v>
      </c>
      <c r="BK176" s="123">
        <f t="shared" si="1500"/>
        <v>1.701608548706212E-2</v>
      </c>
      <c r="BL176" s="123">
        <f t="shared" si="1501"/>
        <v>0.20481237706713346</v>
      </c>
      <c r="BM176" s="123">
        <f t="shared" si="1502"/>
        <v>4.1421830121321397E-2</v>
      </c>
      <c r="BN176" s="124">
        <f t="shared" si="1503"/>
        <v>3.7044734507637935</v>
      </c>
      <c r="BO176" s="38">
        <f t="shared" si="1504"/>
        <v>20.506604347826087</v>
      </c>
      <c r="BP176" s="123">
        <f t="shared" si="1523"/>
        <v>20.506604347826087</v>
      </c>
      <c r="BQ176" s="123">
        <f t="shared" si="1505"/>
        <v>14.382649541790238</v>
      </c>
      <c r="BR176" s="123">
        <f t="shared" si="1506"/>
        <v>0.32814530782607787</v>
      </c>
      <c r="BS176" s="123">
        <f t="shared" si="1507"/>
        <v>1.7906761685656911</v>
      </c>
      <c r="BT176" s="123">
        <f t="shared" si="1508"/>
        <v>0.78849461912012142</v>
      </c>
      <c r="BU176" s="123">
        <f t="shared" si="1509"/>
        <v>5.4294157785292153E-2</v>
      </c>
      <c r="BV176" s="123">
        <f t="shared" si="1510"/>
        <v>0.45243918169489361</v>
      </c>
      <c r="BW176" s="123">
        <f t="shared" si="1511"/>
        <v>3.2846041786334934E-2</v>
      </c>
      <c r="BX176" s="124">
        <f t="shared" si="1512"/>
        <v>2.677059752507994</v>
      </c>
      <c r="BY176" s="114">
        <v>2.2994619047619045</v>
      </c>
      <c r="BZ176" s="115">
        <v>1.2401045454545456</v>
      </c>
      <c r="CA176" s="115">
        <v>2.512905714285715</v>
      </c>
      <c r="CB176" s="115">
        <v>1.4234977272727274</v>
      </c>
      <c r="CC176" s="115">
        <v>0.64316000000000006</v>
      </c>
      <c r="CD176" s="115">
        <v>9.7320909090909083E-2</v>
      </c>
      <c r="CE176" s="115">
        <v>0.53746363636363637</v>
      </c>
      <c r="CF176" s="115">
        <v>7.4949999999999989E-2</v>
      </c>
      <c r="CG176" s="115">
        <v>5.0527272727272726E-2</v>
      </c>
      <c r="CH176" s="115">
        <v>1.0136104545454547</v>
      </c>
      <c r="CI176" s="115">
        <v>2.0075454545454542E-2</v>
      </c>
      <c r="CJ176" s="115">
        <v>3.4840909090909093E-3</v>
      </c>
      <c r="CK176" s="115">
        <v>3.0909090909090909E-5</v>
      </c>
      <c r="CL176" s="115">
        <v>5.4000000000000012E-4</v>
      </c>
      <c r="CM176" s="115">
        <v>4.6736363636363651E-3</v>
      </c>
      <c r="CN176" s="115">
        <v>0.1342818181818182</v>
      </c>
      <c r="CO176" s="115">
        <v>4.4545454545454548E-2</v>
      </c>
      <c r="CP176" s="115">
        <v>1.0681818181818182E-3</v>
      </c>
      <c r="CQ176" s="115">
        <v>-3.2000000000000015E-3</v>
      </c>
      <c r="CR176" s="115">
        <v>6.4840909090909088E-2</v>
      </c>
      <c r="CS176" s="115">
        <v>0.10873181818181817</v>
      </c>
      <c r="CT176" s="115">
        <v>7.5436363636363635E-2</v>
      </c>
      <c r="CU176" s="115">
        <v>9.7600000000000006E-2</v>
      </c>
      <c r="CV176" s="115">
        <v>0.34340909090909094</v>
      </c>
      <c r="CW176" s="115">
        <v>1.4376190476190476E-2</v>
      </c>
      <c r="CX176" s="115">
        <v>1.5454545454545454E-5</v>
      </c>
      <c r="CY176" s="115">
        <v>6.1363636363636362E-5</v>
      </c>
      <c r="CZ176" s="115">
        <v>1.8545454545454548E-4</v>
      </c>
      <c r="DA176" s="115">
        <v>3.9668181818181816E-3</v>
      </c>
      <c r="DB176" s="115">
        <v>5.0772727272727265E-4</v>
      </c>
      <c r="DC176" s="115">
        <v>2.1204545454545452E-3</v>
      </c>
      <c r="DD176" s="115">
        <v>2.2636363636363636E-4</v>
      </c>
      <c r="DE176" s="115">
        <v>1.8772727272727276E-4</v>
      </c>
      <c r="DF176" s="115">
        <v>7.2342857142857153E-2</v>
      </c>
      <c r="DG176" s="115">
        <v>4.2190476190476179E-3</v>
      </c>
      <c r="DH176" s="115">
        <v>2.8363636363636362E-4</v>
      </c>
      <c r="DI176" s="115">
        <v>1.1826818181818181E-2</v>
      </c>
      <c r="DJ176" s="115">
        <v>7.2727272727272715E-5</v>
      </c>
      <c r="DK176" s="115">
        <v>5.9545454545454546E-5</v>
      </c>
      <c r="DL176" s="115">
        <v>9.4063636363636363E-3</v>
      </c>
      <c r="DM176" s="115">
        <v>9.632727272727272E-3</v>
      </c>
      <c r="DN176" s="115">
        <v>9.4999999999999992E-5</v>
      </c>
      <c r="DO176" s="115">
        <v>0.43779047619047617</v>
      </c>
      <c r="DP176" s="115">
        <v>0.15591772727272726</v>
      </c>
      <c r="DQ176" s="115">
        <v>4.3363636363636353E-4</v>
      </c>
      <c r="DR176" s="115">
        <v>4.2136363636363638E-4</v>
      </c>
      <c r="DS176" s="115">
        <v>1.9781818181818177E-3</v>
      </c>
      <c r="DT176" s="115">
        <v>1.909090909090909E-5</v>
      </c>
      <c r="DU176" s="116">
        <v>215.93584136363634</v>
      </c>
      <c r="DV176" s="114">
        <v>12.194291304347827</v>
      </c>
      <c r="DW176" s="115">
        <v>9.0958478260869544</v>
      </c>
      <c r="DX176" s="115">
        <v>11.800339047619048</v>
      </c>
      <c r="DY176" s="115">
        <v>9.0182147826086982</v>
      </c>
      <c r="DZ176" s="115">
        <v>6.0759126086956528</v>
      </c>
      <c r="EA176" s="115">
        <v>0.15550478260869563</v>
      </c>
      <c r="EB176" s="115">
        <v>2.2184139130434781</v>
      </c>
      <c r="EC176" s="115">
        <v>0.32399130434782614</v>
      </c>
      <c r="ED176" s="115">
        <v>0.22309391304347823</v>
      </c>
      <c r="EE176" s="115">
        <v>3.0984434782608692</v>
      </c>
      <c r="EF176" s="115">
        <v>2.1299565217391306E-2</v>
      </c>
      <c r="EG176" s="115">
        <v>7.0756521739130445E-3</v>
      </c>
      <c r="EH176" s="115">
        <v>2.1434782608695653E-4</v>
      </c>
      <c r="EI176" s="115">
        <v>1.5021739130434782E-3</v>
      </c>
      <c r="EJ176" s="115">
        <v>1.3243478260869567E-2</v>
      </c>
      <c r="EK176" s="115">
        <v>0.69857826086956532</v>
      </c>
      <c r="EL176" s="115">
        <v>0.1208608695652174</v>
      </c>
      <c r="EM176" s="115">
        <v>3.5999999999999999E-3</v>
      </c>
      <c r="EN176" s="115">
        <v>6.4473913043478243E-2</v>
      </c>
      <c r="EO176" s="115">
        <v>0.3332347826086956</v>
      </c>
      <c r="EP176" s="115">
        <v>0.21438260869565215</v>
      </c>
      <c r="EQ176" s="115">
        <v>0.19378260869565217</v>
      </c>
      <c r="ER176" s="115">
        <v>0.4862260869565217</v>
      </c>
      <c r="ES176" s="115">
        <v>1.2921</v>
      </c>
      <c r="ET176" s="115">
        <v>1.552380952380952E-2</v>
      </c>
      <c r="EU176" s="115">
        <v>0</v>
      </c>
      <c r="EV176" s="115">
        <v>9.8260869565217383E-5</v>
      </c>
      <c r="EW176" s="115">
        <v>5.0913043478260868E-4</v>
      </c>
      <c r="EX176" s="115">
        <v>1.9598695652173918E-2</v>
      </c>
      <c r="EY176" s="115">
        <v>1.4430434782608695E-3</v>
      </c>
      <c r="EZ176" s="115">
        <v>2.5430434782608697E-3</v>
      </c>
      <c r="FA176" s="115">
        <v>6.021739130434784E-4</v>
      </c>
      <c r="FB176" s="115">
        <v>6.0826086956521747E-4</v>
      </c>
      <c r="FC176" s="115">
        <v>0.11864285714285716</v>
      </c>
      <c r="FD176" s="115">
        <v>1.2657142857142858E-2</v>
      </c>
      <c r="FE176" s="115">
        <v>0</v>
      </c>
      <c r="FF176" s="115">
        <v>3.5236956521739131E-2</v>
      </c>
      <c r="FG176" s="115">
        <v>1.721739130434783E-4</v>
      </c>
      <c r="FH176" s="115">
        <v>5.5000000000000003E-4</v>
      </c>
      <c r="FI176" s="115">
        <v>5.372304347826088E-2</v>
      </c>
      <c r="FJ176" s="115">
        <v>3.021217391304348E-2</v>
      </c>
      <c r="FK176" s="115">
        <v>1.8217391304347827E-4</v>
      </c>
      <c r="FL176" s="115">
        <v>4.1555857142857135</v>
      </c>
      <c r="FM176" s="115">
        <v>1.472948695652174</v>
      </c>
      <c r="FN176" s="115">
        <v>1.3191304347826087E-3</v>
      </c>
      <c r="FO176" s="115">
        <v>1.3952173913043475E-3</v>
      </c>
      <c r="FP176" s="115">
        <v>4.8756521739130431E-3</v>
      </c>
      <c r="FQ176" s="115">
        <v>3.1739130434782606E-5</v>
      </c>
      <c r="FR176" s="116">
        <v>54.644259565217382</v>
      </c>
    </row>
    <row r="177" spans="1:174" x14ac:dyDescent="0.2">
      <c r="A177" s="2" t="s">
        <v>3</v>
      </c>
      <c r="B177" s="21">
        <v>2006</v>
      </c>
      <c r="C177" s="38">
        <f>C175</f>
        <v>7.6474146788537558</v>
      </c>
      <c r="D177" s="42">
        <f>Tracking!BE29</f>
        <v>21.476634721725119</v>
      </c>
      <c r="E177" s="42">
        <f>Tracking!BJ29</f>
        <v>7.4317967889492769</v>
      </c>
      <c r="F177" s="42">
        <f>Tracking!BK29</f>
        <v>21.056779199124399</v>
      </c>
      <c r="G177" s="42">
        <f>G175</f>
        <v>3.7306103697999999</v>
      </c>
      <c r="H177" s="104">
        <f>H175</f>
        <v>9.7754815340000007</v>
      </c>
      <c r="I177" s="38">
        <f>Tracking!AY29</f>
        <v>6.4274883333333337</v>
      </c>
      <c r="J177" s="42">
        <f>Tracking!BM29</f>
        <v>7.088413046113307</v>
      </c>
      <c r="K177" s="40"/>
      <c r="L177" s="41"/>
      <c r="M177" s="108">
        <v>19.315538333333333</v>
      </c>
      <c r="N177" s="108">
        <v>8.3155383333333344</v>
      </c>
      <c r="O177" s="108">
        <v>4.736077083333333</v>
      </c>
      <c r="P177" s="108">
        <v>0.41883874999999998</v>
      </c>
      <c r="Q177" s="108">
        <v>1.5972699999999997</v>
      </c>
      <c r="R177" s="108">
        <v>0.66825000000000012</v>
      </c>
      <c r="S177" s="108">
        <v>8.1790833333333327E-2</v>
      </c>
      <c r="T177" s="108">
        <v>0.74032749999999992</v>
      </c>
      <c r="U177" s="108">
        <v>7.2983333333333344E-2</v>
      </c>
      <c r="V177" s="110">
        <v>11</v>
      </c>
      <c r="W177" s="38">
        <f>Tracking!AX29</f>
        <v>19.735500833333337</v>
      </c>
      <c r="X177" s="42">
        <f>Tracking!BL29</f>
        <v>21.059466202898552</v>
      </c>
      <c r="Y177" s="40"/>
      <c r="Z177" s="41"/>
      <c r="AA177" s="108">
        <v>84.91829833333334</v>
      </c>
      <c r="AB177" s="108">
        <v>73.91829833333334</v>
      </c>
      <c r="AC177" s="108">
        <v>60.001978750000013</v>
      </c>
      <c r="AD177" s="108">
        <v>1.9603575</v>
      </c>
      <c r="AE177" s="108">
        <v>6.4616291666666674</v>
      </c>
      <c r="AF177" s="108">
        <v>2.8348749999999998</v>
      </c>
      <c r="AG177" s="108">
        <v>0.33735333333333334</v>
      </c>
      <c r="AH177" s="108">
        <v>2.2354824999999994</v>
      </c>
      <c r="AI177" s="108">
        <v>8.6621666666666666E-2</v>
      </c>
      <c r="AJ177" s="110">
        <v>11</v>
      </c>
      <c r="AK177" s="38">
        <f t="shared" si="1484"/>
        <v>6.4274883333333337</v>
      </c>
      <c r="AL177" s="121">
        <f t="shared" si="1485"/>
        <v>1</v>
      </c>
      <c r="AM177" s="121">
        <f t="shared" si="1486"/>
        <v>0.24519518957233308</v>
      </c>
      <c r="AN177" s="121">
        <f t="shared" si="1487"/>
        <v>2.1684031931804817E-2</v>
      </c>
      <c r="AO177" s="121">
        <f t="shared" si="1488"/>
        <v>8.2693527482148865E-2</v>
      </c>
      <c r="AP177" s="121">
        <f t="shared" si="1489"/>
        <v>3.4596498863652354E-2</v>
      </c>
      <c r="AQ177" s="121">
        <f t="shared" si="1490"/>
        <v>4.2344578712665091E-3</v>
      </c>
      <c r="AR177" s="121">
        <f t="shared" si="1491"/>
        <v>3.8328080078534353E-2</v>
      </c>
      <c r="AS177" s="121">
        <f t="shared" si="1492"/>
        <v>3.7784778282562328E-3</v>
      </c>
      <c r="AT177" s="122">
        <f t="shared" si="1493"/>
        <v>0.56948969322884524</v>
      </c>
      <c r="AU177" s="38">
        <f t="shared" si="1494"/>
        <v>19.735500833333337</v>
      </c>
      <c r="AV177" s="121">
        <f t="shared" si="1513"/>
        <v>1</v>
      </c>
      <c r="AW177" s="121">
        <f t="shared" si="1514"/>
        <v>0.70658479889071424</v>
      </c>
      <c r="AX177" s="121">
        <f t="shared" si="1515"/>
        <v>2.3085218833577267E-2</v>
      </c>
      <c r="AY177" s="121">
        <f t="shared" si="1516"/>
        <v>7.6092306293074369E-2</v>
      </c>
      <c r="AZ177" s="121">
        <f t="shared" si="1517"/>
        <v>3.3383558733974472E-2</v>
      </c>
      <c r="BA177" s="121">
        <f t="shared" si="1518"/>
        <v>3.9726812707563475E-3</v>
      </c>
      <c r="BB177" s="121">
        <f t="shared" si="1519"/>
        <v>2.6325097698318995E-2</v>
      </c>
      <c r="BC177" s="121">
        <f t="shared" si="1520"/>
        <v>1.0200589079946824E-3</v>
      </c>
      <c r="BD177" s="122">
        <f t="shared" si="1521"/>
        <v>0.12953627446491262</v>
      </c>
      <c r="BE177" s="38">
        <f t="shared" si="1495"/>
        <v>6.4274883333333337</v>
      </c>
      <c r="BF177" s="123">
        <f t="shared" si="1522"/>
        <v>6.4274883333333337</v>
      </c>
      <c r="BG177" s="123">
        <f t="shared" si="1496"/>
        <v>1.5759892203656258</v>
      </c>
      <c r="BH177" s="123">
        <f t="shared" si="1497"/>
        <v>0.13937386226130294</v>
      </c>
      <c r="BI177" s="123">
        <f t="shared" si="1498"/>
        <v>0.53151168313369124</v>
      </c>
      <c r="BJ177" s="123">
        <f t="shared" si="1499"/>
        <v>0.22236859282030544</v>
      </c>
      <c r="BK177" s="123">
        <f t="shared" si="1500"/>
        <v>2.7216928565556991E-2</v>
      </c>
      <c r="BL177" s="123">
        <f t="shared" si="1501"/>
        <v>0.24635328754384531</v>
      </c>
      <c r="BM177" s="123">
        <f t="shared" si="1502"/>
        <v>2.4286122158875607E-2</v>
      </c>
      <c r="BN177" s="124">
        <f t="shared" si="1503"/>
        <v>3.6603883591819821</v>
      </c>
      <c r="BO177" s="38">
        <f t="shared" si="1504"/>
        <v>19.735500833333337</v>
      </c>
      <c r="BP177" s="123">
        <f t="shared" si="1523"/>
        <v>19.735500833333337</v>
      </c>
      <c r="BQ177" s="123">
        <f t="shared" si="1505"/>
        <v>13.94480488732836</v>
      </c>
      <c r="BR177" s="123">
        <f t="shared" si="1506"/>
        <v>0.45559835552774658</v>
      </c>
      <c r="BS177" s="123">
        <f t="shared" si="1507"/>
        <v>1.5017197742572248</v>
      </c>
      <c r="BT177" s="123">
        <f t="shared" si="1508"/>
        <v>0.65884125121398562</v>
      </c>
      <c r="BU177" s="123">
        <f t="shared" si="1509"/>
        <v>7.8402854529579638E-2</v>
      </c>
      <c r="BV177" s="123">
        <f t="shared" si="1510"/>
        <v>0.51953898756275607</v>
      </c>
      <c r="BW177" s="123">
        <f t="shared" si="1511"/>
        <v>2.0131373428778146E-2</v>
      </c>
      <c r="BX177" s="124">
        <f t="shared" si="1512"/>
        <v>2.5564632526491788</v>
      </c>
      <c r="BY177" s="114">
        <v>2.5659624999999999</v>
      </c>
      <c r="BZ177" s="115">
        <v>1.3320833333333333</v>
      </c>
      <c r="CA177" s="115">
        <v>2.5161370833333341</v>
      </c>
      <c r="CB177" s="115">
        <v>1.3493612500000001</v>
      </c>
      <c r="CC177" s="115">
        <v>0.59178875000000009</v>
      </c>
      <c r="CD177" s="115">
        <v>4.9766666666666674E-2</v>
      </c>
      <c r="CE177" s="115">
        <v>0.54735750000000005</v>
      </c>
      <c r="CF177" s="115">
        <v>6.6824999999999996E-2</v>
      </c>
      <c r="CG177" s="115">
        <v>8.1790833333333327E-2</v>
      </c>
      <c r="CH177" s="115">
        <v>1.2338791666666666</v>
      </c>
      <c r="CI177" s="115">
        <v>1.183E-2</v>
      </c>
      <c r="CJ177" s="115">
        <v>6.1158333333333342E-3</v>
      </c>
      <c r="CK177" s="115">
        <v>2.3333333333333332E-5</v>
      </c>
      <c r="CL177" s="115">
        <v>6.0083333333333343E-4</v>
      </c>
      <c r="CM177" s="115">
        <v>5.467500000000001E-3</v>
      </c>
      <c r="CN177" s="115">
        <v>0.12687916666666668</v>
      </c>
      <c r="CO177" s="115">
        <v>4.564583333333333E-2</v>
      </c>
      <c r="CP177" s="115">
        <v>7.8333333333333336E-4</v>
      </c>
      <c r="CQ177" s="115">
        <v>-1.1283333333333334E-2</v>
      </c>
      <c r="CR177" s="115">
        <v>6.1533333333333329E-2</v>
      </c>
      <c r="CS177" s="115">
        <v>0.10844583333333334</v>
      </c>
      <c r="CT177" s="115">
        <v>6.4695833333333327E-2</v>
      </c>
      <c r="CU177" s="115">
        <v>0.1037375</v>
      </c>
      <c r="CV177" s="115">
        <v>0.32712916666666669</v>
      </c>
      <c r="CW177" s="115">
        <v>8.7875000000000019E-3</v>
      </c>
      <c r="CX177" s="115">
        <v>0</v>
      </c>
      <c r="CY177" s="115">
        <v>2.3750000000000005E-5</v>
      </c>
      <c r="CZ177" s="115">
        <v>1.5583333333333337E-4</v>
      </c>
      <c r="DA177" s="115">
        <v>5.3204166666666669E-3</v>
      </c>
      <c r="DB177" s="115">
        <v>4.6708333333333346E-4</v>
      </c>
      <c r="DC177" s="115">
        <v>4.1462500000000006E-3</v>
      </c>
      <c r="DD177" s="115">
        <v>2.2000000000000001E-4</v>
      </c>
      <c r="DE177" s="115">
        <v>1.3958333333333333E-4</v>
      </c>
      <c r="DF177" s="115">
        <v>3.8579166666666671E-2</v>
      </c>
      <c r="DG177" s="115">
        <v>-3.6666666666666666E-3</v>
      </c>
      <c r="DH177" s="115">
        <v>2.7500000000000002E-4</v>
      </c>
      <c r="DI177" s="115">
        <v>1.0309166666666664E-2</v>
      </c>
      <c r="DJ177" s="115">
        <v>3.9583333333333331E-5</v>
      </c>
      <c r="DK177" s="115">
        <v>4.0416666666666669E-5</v>
      </c>
      <c r="DL177" s="115">
        <v>1.7865416666666665E-2</v>
      </c>
      <c r="DM177" s="115">
        <v>1.3546250000000001E-2</v>
      </c>
      <c r="DN177" s="115">
        <v>1.1041666666666665E-4</v>
      </c>
      <c r="DO177" s="115">
        <v>0.34652916666666661</v>
      </c>
      <c r="DP177" s="115">
        <v>0.1434641666666667</v>
      </c>
      <c r="DQ177" s="115">
        <v>5.1999999999999995E-4</v>
      </c>
      <c r="DR177" s="115">
        <v>2.9291666666666664E-4</v>
      </c>
      <c r="DS177" s="115">
        <v>1.2574999999999999E-3</v>
      </c>
      <c r="DT177" s="115">
        <v>2.0416666666666667E-5</v>
      </c>
      <c r="DU177" s="116">
        <v>221.41291666666669</v>
      </c>
      <c r="DV177" s="114">
        <v>12.689879166666666</v>
      </c>
      <c r="DW177" s="115">
        <v>8.9640749999999976</v>
      </c>
      <c r="DX177" s="115">
        <v>11.864172083333337</v>
      </c>
      <c r="DY177" s="115">
        <v>8.9699487499999986</v>
      </c>
      <c r="DZ177" s="115">
        <v>6.0862775000000013</v>
      </c>
      <c r="EA177" s="115">
        <v>0.24387375</v>
      </c>
      <c r="EB177" s="115">
        <v>2.0049750000000004</v>
      </c>
      <c r="EC177" s="115">
        <v>0.28348749999999995</v>
      </c>
      <c r="ED177" s="115">
        <v>0.33735333333333334</v>
      </c>
      <c r="EE177" s="115">
        <v>3.7258041666666664</v>
      </c>
      <c r="EF177" s="115">
        <v>1.3980833333333333E-2</v>
      </c>
      <c r="EG177" s="115">
        <v>2.1657916666666666E-2</v>
      </c>
      <c r="EH177" s="115">
        <v>1.595833333333333E-4</v>
      </c>
      <c r="EI177" s="115">
        <v>1.7787499999999999E-3</v>
      </c>
      <c r="EJ177" s="115">
        <v>1.5608749999999998E-2</v>
      </c>
      <c r="EK177" s="115">
        <v>0.63678333333333337</v>
      </c>
      <c r="EL177" s="115">
        <v>9.3516666666666692E-2</v>
      </c>
      <c r="EM177" s="115">
        <v>1.575E-3</v>
      </c>
      <c r="EN177" s="115">
        <v>3.5720833333333334E-2</v>
      </c>
      <c r="EO177" s="115">
        <v>0.29498750000000001</v>
      </c>
      <c r="EP177" s="115">
        <v>0.17912916666666664</v>
      </c>
      <c r="EQ177" s="115">
        <v>0.18922499999999995</v>
      </c>
      <c r="ER177" s="115">
        <v>0.44210416666666669</v>
      </c>
      <c r="ES177" s="115">
        <v>1.1411666666666667</v>
      </c>
      <c r="ET177" s="115">
        <v>9.8625000000000015E-3</v>
      </c>
      <c r="EU177" s="115">
        <v>0</v>
      </c>
      <c r="EV177" s="115">
        <v>1.3958333333333333E-4</v>
      </c>
      <c r="EW177" s="115">
        <v>5.9624999999999999E-4</v>
      </c>
      <c r="EX177" s="115">
        <v>2.0583333333333332E-2</v>
      </c>
      <c r="EY177" s="115">
        <v>1.633333333333333E-3</v>
      </c>
      <c r="EZ177" s="115">
        <v>2.1520833333333335E-3</v>
      </c>
      <c r="FA177" s="115">
        <v>7.2916666666666659E-4</v>
      </c>
      <c r="FB177" s="115">
        <v>3.6791666666666673E-4</v>
      </c>
      <c r="FC177" s="115">
        <v>0.18904999999999997</v>
      </c>
      <c r="FD177" s="115">
        <v>6.5708333333333339E-3</v>
      </c>
      <c r="FE177" s="115">
        <v>0</v>
      </c>
      <c r="FF177" s="115">
        <v>3.3736250000000002E-2</v>
      </c>
      <c r="FG177" s="115">
        <v>1.1291666666666667E-4</v>
      </c>
      <c r="FH177" s="115">
        <v>5.9500000000000004E-4</v>
      </c>
      <c r="FI177" s="115">
        <v>8.4284166666666674E-2</v>
      </c>
      <c r="FJ177" s="115">
        <v>2.3134166666666667E-2</v>
      </c>
      <c r="FK177" s="115">
        <v>2.5791666666666666E-4</v>
      </c>
      <c r="FL177" s="115">
        <v>3.7785500000000005</v>
      </c>
      <c r="FM177" s="115">
        <v>1.475460833333333</v>
      </c>
      <c r="FN177" s="115">
        <v>1.7733333333333331E-3</v>
      </c>
      <c r="FO177" s="115">
        <v>6.4625000000000001E-4</v>
      </c>
      <c r="FP177" s="115">
        <v>5.2204166666666657E-3</v>
      </c>
      <c r="FQ177" s="115">
        <v>7.1249999999999997E-5</v>
      </c>
      <c r="FR177" s="116">
        <v>62.36130541666666</v>
      </c>
    </row>
    <row r="178" spans="1:174" x14ac:dyDescent="0.2">
      <c r="A178" s="2" t="s">
        <v>3</v>
      </c>
      <c r="B178" s="21">
        <v>2007</v>
      </c>
      <c r="C178" s="38">
        <f>C175</f>
        <v>7.6474146788537558</v>
      </c>
      <c r="D178" s="42">
        <f>Tracking!BE30</f>
        <v>21.274890701247099</v>
      </c>
      <c r="E178" s="42">
        <f>Tracking!BJ30</f>
        <v>7.3239878439970374</v>
      </c>
      <c r="F178" s="42">
        <f>Tracking!BK30</f>
        <v>20.645107417346019</v>
      </c>
      <c r="G178" s="42">
        <f>G175</f>
        <v>3.7306103697999999</v>
      </c>
      <c r="H178" s="104">
        <f>H175</f>
        <v>9.7754815340000007</v>
      </c>
      <c r="I178" s="38">
        <f>Tracking!AY30</f>
        <v>6.862025</v>
      </c>
      <c r="J178" s="42">
        <f>Tracking!BM30</f>
        <v>6.9067240461133066</v>
      </c>
      <c r="K178" s="40"/>
      <c r="L178" s="41"/>
      <c r="M178" s="108">
        <v>19.970447272727274</v>
      </c>
      <c r="N178" s="108">
        <v>8.9704472727272719</v>
      </c>
      <c r="O178" s="108">
        <v>5.2079386363636386</v>
      </c>
      <c r="P178" s="108">
        <v>0.64495409090909084</v>
      </c>
      <c r="Q178" s="108">
        <v>1.4721895454545453</v>
      </c>
      <c r="R178" s="108">
        <v>0.68590909090909102</v>
      </c>
      <c r="S178" s="108">
        <v>9.80440909090909E-2</v>
      </c>
      <c r="T178" s="108">
        <v>0.70000636363636359</v>
      </c>
      <c r="U178" s="108">
        <v>0.16140409090909091</v>
      </c>
      <c r="V178" s="110">
        <v>11</v>
      </c>
      <c r="W178" s="38">
        <f>Tracking!AX30</f>
        <v>21.062840869565218</v>
      </c>
      <c r="X178" s="42">
        <f>Tracking!BL30</f>
        <v>20.586243626811594</v>
      </c>
      <c r="Y178" s="40"/>
      <c r="Z178" s="41"/>
      <c r="AA178" s="108">
        <v>88.630130434782615</v>
      </c>
      <c r="AB178" s="108">
        <v>77.630130434782615</v>
      </c>
      <c r="AC178" s="108">
        <v>58.939062608695643</v>
      </c>
      <c r="AD178" s="108">
        <v>1.6375952173913044</v>
      </c>
      <c r="AE178" s="108">
        <v>10.512607826086953</v>
      </c>
      <c r="AF178" s="108">
        <v>3.44895652173913</v>
      </c>
      <c r="AG178" s="108">
        <v>0.43354999999999999</v>
      </c>
      <c r="AH178" s="108">
        <v>2.4657104347826091</v>
      </c>
      <c r="AI178" s="108">
        <v>0.19264782608695649</v>
      </c>
      <c r="AJ178" s="110">
        <v>11</v>
      </c>
      <c r="AK178" s="38">
        <f t="shared" si="1484"/>
        <v>6.862025</v>
      </c>
      <c r="AL178" s="121">
        <f t="shared" si="1485"/>
        <v>1</v>
      </c>
      <c r="AM178" s="121">
        <f t="shared" si="1486"/>
        <v>0.26078227318803632</v>
      </c>
      <c r="AN178" s="121">
        <f t="shared" si="1487"/>
        <v>3.229542544046448E-2</v>
      </c>
      <c r="AO178" s="121">
        <f t="shared" si="1488"/>
        <v>7.3718406270501871E-2</v>
      </c>
      <c r="AP178" s="121">
        <f t="shared" si="1489"/>
        <v>3.4346205748020761E-2</v>
      </c>
      <c r="AQ178" s="121">
        <f t="shared" si="1490"/>
        <v>4.9094589405108231E-3</v>
      </c>
      <c r="AR178" s="121">
        <f t="shared" si="1491"/>
        <v>3.5052112457808107E-2</v>
      </c>
      <c r="AS178" s="121">
        <f t="shared" si="1492"/>
        <v>8.0821470197872374E-3</v>
      </c>
      <c r="AT178" s="122">
        <f t="shared" si="1493"/>
        <v>0.55081390265215524</v>
      </c>
      <c r="AU178" s="38">
        <f t="shared" si="1494"/>
        <v>21.062840869565218</v>
      </c>
      <c r="AV178" s="121">
        <f t="shared" si="1513"/>
        <v>1</v>
      </c>
      <c r="AW178" s="121">
        <f t="shared" si="1514"/>
        <v>0.66500029188228738</v>
      </c>
      <c r="AX178" s="121">
        <f t="shared" si="1515"/>
        <v>1.8476732566655857E-2</v>
      </c>
      <c r="AY178" s="121">
        <f t="shared" si="1516"/>
        <v>0.11861212179781824</v>
      </c>
      <c r="AZ178" s="121">
        <f t="shared" si="1517"/>
        <v>3.8914040911594977E-2</v>
      </c>
      <c r="BA178" s="121">
        <f t="shared" si="1518"/>
        <v>4.891677332225325E-3</v>
      </c>
      <c r="BB178" s="121">
        <f t="shared" si="1519"/>
        <v>2.7820227982141711E-2</v>
      </c>
      <c r="BC178" s="121">
        <f t="shared" si="1520"/>
        <v>2.1736155091040287E-3</v>
      </c>
      <c r="BD178" s="122">
        <f t="shared" si="1521"/>
        <v>0.12411129201817224</v>
      </c>
      <c r="BE178" s="38">
        <f t="shared" si="1495"/>
        <v>6.862025</v>
      </c>
      <c r="BF178" s="123">
        <f t="shared" si="1522"/>
        <v>6.862025</v>
      </c>
      <c r="BG178" s="123">
        <f t="shared" si="1496"/>
        <v>1.789494478173135</v>
      </c>
      <c r="BH178" s="123">
        <f t="shared" si="1497"/>
        <v>0.22161201675810327</v>
      </c>
      <c r="BI178" s="123">
        <f t="shared" si="1498"/>
        <v>0.50585754678834061</v>
      </c>
      <c r="BJ178" s="123">
        <f t="shared" si="1499"/>
        <v>0.23568452249806215</v>
      </c>
      <c r="BK178" s="123">
        <f t="shared" si="1500"/>
        <v>3.368882998625878E-2</v>
      </c>
      <c r="BL178" s="123">
        <f t="shared" si="1501"/>
        <v>0.24052847198829067</v>
      </c>
      <c r="BM178" s="123">
        <f t="shared" si="1502"/>
        <v>5.5459894903455521E-2</v>
      </c>
      <c r="BN178" s="124">
        <f t="shared" si="1503"/>
        <v>3.7796987703466556</v>
      </c>
      <c r="BO178" s="38">
        <f t="shared" si="1504"/>
        <v>21.062840869565218</v>
      </c>
      <c r="BP178" s="123">
        <f t="shared" si="1523"/>
        <v>21.062840869565218</v>
      </c>
      <c r="BQ178" s="123">
        <f t="shared" si="1505"/>
        <v>14.006795326131041</v>
      </c>
      <c r="BR178" s="123">
        <f t="shared" si="1506"/>
        <v>0.38917247784098563</v>
      </c>
      <c r="BS178" s="123">
        <f t="shared" si="1507"/>
        <v>2.4983082466289335</v>
      </c>
      <c r="BT178" s="123">
        <f t="shared" si="1508"/>
        <v>0.81964025131267559</v>
      </c>
      <c r="BU178" s="123">
        <f t="shared" si="1509"/>
        <v>0.10303262123392133</v>
      </c>
      <c r="BV178" s="123">
        <f t="shared" si="1510"/>
        <v>0.58597303494287634</v>
      </c>
      <c r="BW178" s="123">
        <f t="shared" si="1511"/>
        <v>4.5782517579877141E-2</v>
      </c>
      <c r="BX178" s="124">
        <f t="shared" si="1512"/>
        <v>2.6141363938949018</v>
      </c>
      <c r="BY178" s="114">
        <v>2.7548954545454545</v>
      </c>
      <c r="BZ178" s="115">
        <v>1.5862772727272727</v>
      </c>
      <c r="CA178" s="115">
        <v>2.675575909090909</v>
      </c>
      <c r="CB178" s="115">
        <v>1.452472272727273</v>
      </c>
      <c r="CC178" s="115">
        <v>0.67306409090909092</v>
      </c>
      <c r="CD178" s="115">
        <v>7.9011818181818169E-2</v>
      </c>
      <c r="CE178" s="115">
        <v>0.50625818181818183</v>
      </c>
      <c r="CF178" s="115">
        <v>6.8590909090909091E-2</v>
      </c>
      <c r="CG178" s="115">
        <v>9.80440909090909E-2</v>
      </c>
      <c r="CH178" s="115">
        <v>1.1666772727272727</v>
      </c>
      <c r="CI178" s="115">
        <v>2.7503181818181819E-2</v>
      </c>
      <c r="CJ178" s="115">
        <v>7.5786363636363629E-3</v>
      </c>
      <c r="CK178" s="115">
        <v>6.7727272727272729E-5</v>
      </c>
      <c r="CL178" s="115">
        <v>7.7227272727272724E-4</v>
      </c>
      <c r="CM178" s="115">
        <v>6.1159090909090911E-3</v>
      </c>
      <c r="CN178" s="115">
        <v>0.13793181818181821</v>
      </c>
      <c r="CO178" s="115">
        <v>3.9449999999999992E-2</v>
      </c>
      <c r="CP178" s="115">
        <v>5.5000000000000003E-4</v>
      </c>
      <c r="CQ178" s="115">
        <v>8.8636363636363635E-3</v>
      </c>
      <c r="CR178" s="115">
        <v>5.4127272727272718E-2</v>
      </c>
      <c r="CS178" s="115">
        <v>0.10271818181818183</v>
      </c>
      <c r="CT178" s="115">
        <v>6.2299999999999994E-2</v>
      </c>
      <c r="CU178" s="115">
        <v>0.10398181818181819</v>
      </c>
      <c r="CV178" s="115">
        <v>0.33199090909090906</v>
      </c>
      <c r="CW178" s="115">
        <v>1.7036363636363634E-2</v>
      </c>
      <c r="CX178" s="115">
        <v>0</v>
      </c>
      <c r="CY178" s="115">
        <v>1.2E-4</v>
      </c>
      <c r="CZ178" s="115">
        <v>2.1590909090909091E-4</v>
      </c>
      <c r="DA178" s="115">
        <v>6.7690909090909078E-3</v>
      </c>
      <c r="DB178" s="115">
        <v>6.5545454545454544E-4</v>
      </c>
      <c r="DC178" s="115">
        <v>4.1318181818181818E-3</v>
      </c>
      <c r="DD178" s="115">
        <v>2.7500000000000002E-4</v>
      </c>
      <c r="DE178" s="115">
        <v>2.2818181818181816E-4</v>
      </c>
      <c r="DF178" s="115">
        <v>6.1349999999999995E-2</v>
      </c>
      <c r="DG178" s="115">
        <v>-2.9045454545454539E-3</v>
      </c>
      <c r="DH178" s="115">
        <v>0</v>
      </c>
      <c r="DI178" s="115">
        <v>1.0939090909090909E-2</v>
      </c>
      <c r="DJ178" s="115">
        <v>6.9545454545454538E-5</v>
      </c>
      <c r="DK178" s="115">
        <v>8.2727272727272727E-5</v>
      </c>
      <c r="DL178" s="115">
        <v>2.1282727272727273E-2</v>
      </c>
      <c r="DM178" s="115">
        <v>2.0422727272727273E-2</v>
      </c>
      <c r="DN178" s="115">
        <v>1.1636363636363636E-4</v>
      </c>
      <c r="DO178" s="115">
        <v>0.45632272727272716</v>
      </c>
      <c r="DP178" s="115">
        <v>0.16343181818181818</v>
      </c>
      <c r="DQ178" s="115">
        <v>6.6272727272727295E-4</v>
      </c>
      <c r="DR178" s="115">
        <v>3.8727272727272726E-4</v>
      </c>
      <c r="DS178" s="115">
        <v>1.8831818181818184E-3</v>
      </c>
      <c r="DT178" s="115">
        <v>9.3181818181818196E-5</v>
      </c>
      <c r="DU178" s="116">
        <v>208.75361863636365</v>
      </c>
      <c r="DV178" s="114">
        <v>14.771182608695655</v>
      </c>
      <c r="DW178" s="115">
        <v>10.65342608695652</v>
      </c>
      <c r="DX178" s="115">
        <v>14.307150000000004</v>
      </c>
      <c r="DY178" s="115">
        <v>10.19507695652174</v>
      </c>
      <c r="DZ178" s="115">
        <v>6.0897547826086962</v>
      </c>
      <c r="EA178" s="115">
        <v>0.20042652173913045</v>
      </c>
      <c r="EB178" s="115">
        <v>3.0946852173913046</v>
      </c>
      <c r="EC178" s="115">
        <v>0.34489565217391299</v>
      </c>
      <c r="ED178" s="115">
        <v>0.43354999999999999</v>
      </c>
      <c r="EE178" s="115">
        <v>4.1095173913043483</v>
      </c>
      <c r="EF178" s="115">
        <v>3.1763478260869567E-2</v>
      </c>
      <c r="EG178" s="115">
        <v>1.8510434782608696E-2</v>
      </c>
      <c r="EH178" s="115">
        <v>2.6652173913043484E-4</v>
      </c>
      <c r="EI178" s="115">
        <v>2.5552173913043472E-3</v>
      </c>
      <c r="EJ178" s="115">
        <v>2.2316086956521739E-2</v>
      </c>
      <c r="EK178" s="115">
        <v>0.91663913043478262</v>
      </c>
      <c r="EL178" s="115">
        <v>9.4056521739130441E-2</v>
      </c>
      <c r="EM178" s="115">
        <v>3.643478260869565E-3</v>
      </c>
      <c r="EN178" s="115">
        <v>9.6239130434782619E-2</v>
      </c>
      <c r="EO178" s="115">
        <v>0.43409130434782606</v>
      </c>
      <c r="EP178" s="115">
        <v>0.30873913043478263</v>
      </c>
      <c r="EQ178" s="115">
        <v>0.29542608695652178</v>
      </c>
      <c r="ER178" s="115">
        <v>0.6591782608695651</v>
      </c>
      <c r="ES178" s="115">
        <v>1.7936739130434787</v>
      </c>
      <c r="ET178" s="115">
        <v>1.8660869565217394E-2</v>
      </c>
      <c r="EU178" s="115">
        <v>0</v>
      </c>
      <c r="EV178" s="115">
        <v>9.3043478260869584E-5</v>
      </c>
      <c r="EW178" s="115">
        <v>6.7869565217391296E-4</v>
      </c>
      <c r="EX178" s="115">
        <v>2.7765217391304352E-2</v>
      </c>
      <c r="EY178" s="115">
        <v>1.7834782608695655E-3</v>
      </c>
      <c r="EZ178" s="115">
        <v>6.0826086956521747E-4</v>
      </c>
      <c r="FA178" s="115">
        <v>9.6260869565217388E-4</v>
      </c>
      <c r="FB178" s="115">
        <v>4.7304347826086947E-4</v>
      </c>
      <c r="FC178" s="115">
        <v>0.15556086956521736</v>
      </c>
      <c r="FD178" s="115">
        <v>1.3095652173913041E-2</v>
      </c>
      <c r="FE178" s="115">
        <v>0</v>
      </c>
      <c r="FF178" s="115">
        <v>3.9320000000000001E-2</v>
      </c>
      <c r="FG178" s="115">
        <v>1.626086956521739E-4</v>
      </c>
      <c r="FH178" s="115">
        <v>6.3304347826086962E-4</v>
      </c>
      <c r="FI178" s="115">
        <v>0.11406999999999999</v>
      </c>
      <c r="FJ178" s="115">
        <v>3.6466086956521739E-2</v>
      </c>
      <c r="FK178" s="115">
        <v>2.5695652173913039E-4</v>
      </c>
      <c r="FL178" s="115">
        <v>4.3177999999999992</v>
      </c>
      <c r="FM178" s="115">
        <v>1.4794056521739127</v>
      </c>
      <c r="FN178" s="115">
        <v>2.1521739130434779E-3</v>
      </c>
      <c r="FO178" s="115">
        <v>6.778260869565216E-4</v>
      </c>
      <c r="FP178" s="115">
        <v>5.4682608695652167E-3</v>
      </c>
      <c r="FQ178" s="115">
        <v>4.7826086956521742E-5</v>
      </c>
      <c r="FR178" s="116">
        <v>52.226827826086968</v>
      </c>
    </row>
    <row r="179" spans="1:174" x14ac:dyDescent="0.2">
      <c r="A179" s="2" t="s">
        <v>3</v>
      </c>
      <c r="B179" s="21">
        <v>2008</v>
      </c>
      <c r="C179" s="38">
        <f>C175</f>
        <v>7.6474146788537558</v>
      </c>
      <c r="D179" s="42">
        <f>Tracking!BE31</f>
        <v>21.073146680769078</v>
      </c>
      <c r="E179" s="42">
        <f>Tracking!BJ31</f>
        <v>7.2161788990447979</v>
      </c>
      <c r="F179" s="42">
        <f>Tracking!BK31</f>
        <v>20.233435635567638</v>
      </c>
      <c r="G179" s="42">
        <f>G175</f>
        <v>3.7306103697999999</v>
      </c>
      <c r="H179" s="104">
        <f>H175</f>
        <v>9.7754815340000007</v>
      </c>
      <c r="I179" s="38">
        <f>Tracking!AY31</f>
        <v>6.2600099999999994</v>
      </c>
      <c r="J179" s="42">
        <f>Tracking!BM31</f>
        <v>6.769793350461133</v>
      </c>
      <c r="K179" s="40"/>
      <c r="L179" s="41"/>
      <c r="M179" s="108">
        <v>18.786082272727274</v>
      </c>
      <c r="N179" s="108">
        <v>7.7860822727272732</v>
      </c>
      <c r="O179" s="108">
        <v>4.1777340909090901</v>
      </c>
      <c r="P179" s="108">
        <v>0.57287999999999994</v>
      </c>
      <c r="Q179" s="108">
        <v>1.4414172727272729</v>
      </c>
      <c r="R179" s="108">
        <v>0.47090909090909089</v>
      </c>
      <c r="S179" s="108">
        <v>8.6800000000000002E-2</v>
      </c>
      <c r="T179" s="108">
        <v>0.76009727272727268</v>
      </c>
      <c r="U179" s="108">
        <v>0.27624090909090904</v>
      </c>
      <c r="V179" s="110">
        <v>11</v>
      </c>
      <c r="W179" s="38">
        <f>Tracking!AX31</f>
        <v>16.095663181818178</v>
      </c>
      <c r="X179" s="42">
        <f>Tracking!BL31</f>
        <v>19.674980929841901</v>
      </c>
      <c r="Y179" s="40"/>
      <c r="Z179" s="41"/>
      <c r="AA179" s="108">
        <v>51.379449999999999</v>
      </c>
      <c r="AB179" s="108">
        <v>40.379449999999999</v>
      </c>
      <c r="AC179" s="108">
        <v>30.204443181818181</v>
      </c>
      <c r="AD179" s="108">
        <v>1.1744463636363638</v>
      </c>
      <c r="AE179" s="108">
        <v>5.4478018181818184</v>
      </c>
      <c r="AF179" s="108">
        <v>1.8137727272727275</v>
      </c>
      <c r="AG179" s="108">
        <v>0.29603909090909092</v>
      </c>
      <c r="AH179" s="108">
        <v>1.4153072727272729</v>
      </c>
      <c r="AI179" s="108">
        <v>2.7639545454545458E-2</v>
      </c>
      <c r="AJ179" s="110">
        <v>11</v>
      </c>
      <c r="AK179" s="38">
        <f t="shared" si="1484"/>
        <v>6.2600099999999994</v>
      </c>
      <c r="AL179" s="121">
        <f t="shared" si="1485"/>
        <v>1</v>
      </c>
      <c r="AM179" s="121">
        <f t="shared" si="1486"/>
        <v>0.22238453075307366</v>
      </c>
      <c r="AN179" s="121">
        <f t="shared" si="1487"/>
        <v>3.0494915953374665E-2</v>
      </c>
      <c r="AO179" s="121">
        <f t="shared" si="1488"/>
        <v>7.6727933573454685E-2</v>
      </c>
      <c r="AP179" s="121">
        <f t="shared" si="1489"/>
        <v>2.5066913051516544E-2</v>
      </c>
      <c r="AQ179" s="121">
        <f t="shared" si="1490"/>
        <v>4.6204418111173741E-3</v>
      </c>
      <c r="AR179" s="121">
        <f t="shared" si="1491"/>
        <v>4.0460659209969774E-2</v>
      </c>
      <c r="AS179" s="121">
        <f t="shared" si="1492"/>
        <v>1.4704551224708637E-2</v>
      </c>
      <c r="AT179" s="122">
        <f t="shared" si="1493"/>
        <v>0.58553986085588838</v>
      </c>
      <c r="AU179" s="38">
        <f t="shared" si="1494"/>
        <v>16.095663181818178</v>
      </c>
      <c r="AV179" s="121">
        <f t="shared" si="1513"/>
        <v>1</v>
      </c>
      <c r="AW179" s="121">
        <f t="shared" si="1514"/>
        <v>0.58787011503272579</v>
      </c>
      <c r="AX179" s="121">
        <f t="shared" si="1515"/>
        <v>2.2858289912335843E-2</v>
      </c>
      <c r="AY179" s="121">
        <f t="shared" si="1516"/>
        <v>0.10603075389444259</v>
      </c>
      <c r="AZ179" s="121">
        <f t="shared" si="1517"/>
        <v>3.530152088573793E-2</v>
      </c>
      <c r="BA179" s="121">
        <f t="shared" si="1518"/>
        <v>5.7618189939575241E-3</v>
      </c>
      <c r="BB179" s="121">
        <f t="shared" si="1519"/>
        <v>2.7546174058446966E-2</v>
      </c>
      <c r="BC179" s="121">
        <f t="shared" si="1520"/>
        <v>5.3794942247426664E-4</v>
      </c>
      <c r="BD179" s="122">
        <f t="shared" si="1521"/>
        <v>0.21409337779987914</v>
      </c>
      <c r="BE179" s="38">
        <f t="shared" si="1495"/>
        <v>6.2600099999999994</v>
      </c>
      <c r="BF179" s="123">
        <f t="shared" si="1522"/>
        <v>6.2600099999999994</v>
      </c>
      <c r="BG179" s="123">
        <f t="shared" si="1496"/>
        <v>1.3921293863595485</v>
      </c>
      <c r="BH179" s="123">
        <f t="shared" si="1497"/>
        <v>0.19089847881728492</v>
      </c>
      <c r="BI179" s="123">
        <f t="shared" si="1498"/>
        <v>0.48031763144916201</v>
      </c>
      <c r="BJ179" s="123">
        <f t="shared" si="1499"/>
        <v>0.15691912637162406</v>
      </c>
      <c r="BK179" s="123">
        <f t="shared" si="1500"/>
        <v>2.892401194201287E-2</v>
      </c>
      <c r="BL179" s="123">
        <f t="shared" si="1501"/>
        <v>0.25328413126100285</v>
      </c>
      <c r="BM179" s="123">
        <f t="shared" si="1502"/>
        <v>9.2050637712188299E-2</v>
      </c>
      <c r="BN179" s="124">
        <f t="shared" si="1503"/>
        <v>3.6654853843564696</v>
      </c>
      <c r="BO179" s="38">
        <f t="shared" si="1504"/>
        <v>16.095663181818178</v>
      </c>
      <c r="BP179" s="123">
        <f t="shared" si="1523"/>
        <v>16.095663181818178</v>
      </c>
      <c r="BQ179" s="123">
        <f t="shared" si="1505"/>
        <v>9.462159366223462</v>
      </c>
      <c r="BR179" s="123">
        <f t="shared" si="1506"/>
        <v>0.36791933534130988</v>
      </c>
      <c r="BS179" s="123">
        <f t="shared" si="1507"/>
        <v>1.7066353015992042</v>
      </c>
      <c r="BT179" s="123">
        <f t="shared" si="1508"/>
        <v>0.56820138998275749</v>
      </c>
      <c r="BU179" s="123">
        <f t="shared" si="1509"/>
        <v>9.2740297841342773E-2</v>
      </c>
      <c r="BV179" s="123">
        <f t="shared" si="1510"/>
        <v>0.44337393959249988</v>
      </c>
      <c r="BW179" s="123">
        <f t="shared" si="1511"/>
        <v>8.6586527129994054E-3</v>
      </c>
      <c r="BX179" s="124">
        <f t="shared" si="1512"/>
        <v>3.4459748985246041</v>
      </c>
      <c r="BY179" s="114">
        <v>2.6487714285714286</v>
      </c>
      <c r="BZ179" s="115">
        <v>1.3405818181818181</v>
      </c>
      <c r="CA179" s="115">
        <v>2.5832471428571431</v>
      </c>
      <c r="CB179" s="115">
        <v>1.2728886363636365</v>
      </c>
      <c r="CC179" s="115">
        <v>0.53078000000000014</v>
      </c>
      <c r="CD179" s="115">
        <v>7.0141363636363641E-2</v>
      </c>
      <c r="CE179" s="115">
        <v>0.49347000000000008</v>
      </c>
      <c r="CF179" s="115">
        <v>4.7090909090909093E-2</v>
      </c>
      <c r="CG179" s="115">
        <v>8.6800000000000002E-2</v>
      </c>
      <c r="CH179" s="115">
        <v>1.2668290909090909</v>
      </c>
      <c r="CI179" s="115">
        <v>4.4607272727272725E-2</v>
      </c>
      <c r="CJ179" s="115">
        <v>5.0422727272727277E-3</v>
      </c>
      <c r="CK179" s="115">
        <v>3.5909090909090908E-5</v>
      </c>
      <c r="CL179" s="115">
        <v>7.1772727272727277E-4</v>
      </c>
      <c r="CM179" s="115">
        <v>6.3559090909090918E-3</v>
      </c>
      <c r="CN179" s="115">
        <v>0.1155409090909091</v>
      </c>
      <c r="CO179" s="115">
        <v>2.9177272727272722E-2</v>
      </c>
      <c r="CP179" s="115">
        <v>4.4999999999999993E-4</v>
      </c>
      <c r="CQ179" s="115">
        <v>-7.7227272727272726E-3</v>
      </c>
      <c r="CR179" s="115">
        <v>5.1818181818181826E-2</v>
      </c>
      <c r="CS179" s="115">
        <v>9.8409090909090891E-2</v>
      </c>
      <c r="CT179" s="115">
        <v>5.6754545454545439E-2</v>
      </c>
      <c r="CU179" s="115">
        <v>9.6804545454545463E-2</v>
      </c>
      <c r="CV179" s="115">
        <v>0.29606363636363631</v>
      </c>
      <c r="CW179" s="115">
        <v>2.6895454545454542E-2</v>
      </c>
      <c r="CX179" s="115">
        <v>1.0777727272727274E-2</v>
      </c>
      <c r="CY179" s="115">
        <v>3.5454545454545453E-5</v>
      </c>
      <c r="CZ179" s="115">
        <v>1.5909090909090907E-4</v>
      </c>
      <c r="DA179" s="115">
        <v>5.0854545454545458E-3</v>
      </c>
      <c r="DB179" s="115">
        <v>6.5863636363636363E-4</v>
      </c>
      <c r="DC179" s="115">
        <v>1.270909090909091E-3</v>
      </c>
      <c r="DD179" s="115">
        <v>1.7954545454545453E-4</v>
      </c>
      <c r="DE179" s="115">
        <v>1.2681818181818183E-4</v>
      </c>
      <c r="DF179" s="115">
        <v>5.4559090909090918E-2</v>
      </c>
      <c r="DG179" s="115">
        <v>2.9090909090909059E-4</v>
      </c>
      <c r="DH179" s="115">
        <v>8.3318181818181809E-4</v>
      </c>
      <c r="DI179" s="115">
        <v>1.1610909090909094E-2</v>
      </c>
      <c r="DJ179" s="115">
        <v>5.7727272727272723E-5</v>
      </c>
      <c r="DK179" s="115">
        <v>4.6818181818181812E-5</v>
      </c>
      <c r="DL179" s="115">
        <v>2.0700909090909089E-2</v>
      </c>
      <c r="DM179" s="115">
        <v>2.7397727272727272E-2</v>
      </c>
      <c r="DN179" s="115">
        <v>1.0545454545454546E-4</v>
      </c>
      <c r="DO179" s="115">
        <v>0.36167272727272726</v>
      </c>
      <c r="DP179" s="115">
        <v>0.12917181818181819</v>
      </c>
      <c r="DQ179" s="115">
        <v>4.8181818181818189E-4</v>
      </c>
      <c r="DR179" s="115">
        <v>1.4636363636363634E-4</v>
      </c>
      <c r="DS179" s="115">
        <v>1.7849999999999999E-3</v>
      </c>
      <c r="DT179" s="115">
        <v>3.1363636363636365E-5</v>
      </c>
      <c r="DU179" s="116">
        <v>222.14819909090909</v>
      </c>
      <c r="DV179" s="114">
        <v>8.3048545454545462</v>
      </c>
      <c r="DW179" s="115">
        <v>5.9381909090909089</v>
      </c>
      <c r="DX179" s="115">
        <v>8.0911209090909075</v>
      </c>
      <c r="DY179" s="115">
        <v>5.8730254545454548</v>
      </c>
      <c r="DZ179" s="115">
        <v>3.5089440909090914</v>
      </c>
      <c r="EA179" s="115">
        <v>0.14621090909090911</v>
      </c>
      <c r="EB179" s="115">
        <v>1.7355599999999998</v>
      </c>
      <c r="EC179" s="115">
        <v>0.18137727272727269</v>
      </c>
      <c r="ED179" s="115">
        <v>0.29603909090909092</v>
      </c>
      <c r="EE179" s="115">
        <v>2.3588454545454547</v>
      </c>
      <c r="EF179" s="115">
        <v>4.8954545454545466E-3</v>
      </c>
      <c r="EG179" s="115">
        <v>1.4179545454545457E-2</v>
      </c>
      <c r="EH179" s="115">
        <v>1.7590909090909094E-4</v>
      </c>
      <c r="EI179" s="115">
        <v>1.7386363636363639E-3</v>
      </c>
      <c r="EJ179" s="115">
        <v>1.4669545454545458E-2</v>
      </c>
      <c r="EK179" s="115">
        <v>0.50370000000000004</v>
      </c>
      <c r="EL179" s="115">
        <v>6.3986363636363619E-2</v>
      </c>
      <c r="EM179" s="115">
        <v>3.7727272727272729E-4</v>
      </c>
      <c r="EN179" s="115">
        <v>1.1200000000000003E-2</v>
      </c>
      <c r="EO179" s="115">
        <v>0.23717727272727274</v>
      </c>
      <c r="EP179" s="115">
        <v>0.19984090909090912</v>
      </c>
      <c r="EQ179" s="115">
        <v>0.15581818181818183</v>
      </c>
      <c r="ER179" s="115">
        <v>0.38392727272727273</v>
      </c>
      <c r="ES179" s="115">
        <v>0.98796363636363627</v>
      </c>
      <c r="ET179" s="115">
        <v>6.5136363636363629E-3</v>
      </c>
      <c r="EU179" s="115">
        <v>0</v>
      </c>
      <c r="EV179" s="115">
        <v>5.9545454545454546E-5</v>
      </c>
      <c r="EW179" s="115">
        <v>4.3363636363636364E-4</v>
      </c>
      <c r="EX179" s="115">
        <v>1.7346818181818182E-2</v>
      </c>
      <c r="EY179" s="115">
        <v>1.239545454545455E-3</v>
      </c>
      <c r="EZ179" s="115">
        <v>5.670909090909091E-3</v>
      </c>
      <c r="FA179" s="115">
        <v>5.390909090909091E-4</v>
      </c>
      <c r="FB179" s="115">
        <v>5.2090909090909087E-4</v>
      </c>
      <c r="FC179" s="115">
        <v>0.11380454545454545</v>
      </c>
      <c r="FD179" s="115">
        <v>6.3636363636363763E-5</v>
      </c>
      <c r="FE179" s="115">
        <v>0</v>
      </c>
      <c r="FF179" s="115">
        <v>2.7156363636363635E-2</v>
      </c>
      <c r="FG179" s="115">
        <v>1.3727272727272728E-4</v>
      </c>
      <c r="FH179" s="115">
        <v>3.5636363636363638E-4</v>
      </c>
      <c r="FI179" s="115">
        <v>7.8499545454545461E-2</v>
      </c>
      <c r="FJ179" s="115">
        <v>4.233863636363637E-2</v>
      </c>
      <c r="FK179" s="115">
        <v>2.1590909090909091E-4</v>
      </c>
      <c r="FL179" s="115">
        <v>2.4046090909090911</v>
      </c>
      <c r="FM179" s="115">
        <v>0.85379318181818176</v>
      </c>
      <c r="FN179" s="115">
        <v>1.5004545454545457E-3</v>
      </c>
      <c r="FO179" s="115">
        <v>5.7909090909090898E-4</v>
      </c>
      <c r="FP179" s="115">
        <v>3.6886363636363644E-3</v>
      </c>
      <c r="FQ179" s="115">
        <v>5.3636363636363642E-5</v>
      </c>
      <c r="FR179" s="116">
        <v>81.836879545454551</v>
      </c>
    </row>
    <row r="180" spans="1:174" x14ac:dyDescent="0.2">
      <c r="A180" s="2" t="s">
        <v>3</v>
      </c>
      <c r="B180" s="21">
        <v>2009</v>
      </c>
      <c r="C180" s="38">
        <f>C175</f>
        <v>7.6474146788537558</v>
      </c>
      <c r="D180" s="42">
        <f>Tracking!BE32</f>
        <v>20.871402660291057</v>
      </c>
      <c r="E180" s="42">
        <f>Tracking!BJ32</f>
        <v>7.1083699540925585</v>
      </c>
      <c r="F180" s="42">
        <f>Tracking!BK32</f>
        <v>19.821763853789257</v>
      </c>
      <c r="G180" s="42">
        <f>G175</f>
        <v>3.7306103697999999</v>
      </c>
      <c r="H180" s="104">
        <f>H175</f>
        <v>9.7754815340000007</v>
      </c>
      <c r="I180" s="20"/>
      <c r="J180" s="42">
        <f>Tracking!BM32</f>
        <v>6.5589679924242414</v>
      </c>
      <c r="K180" s="40"/>
      <c r="L180" s="41"/>
      <c r="M180" s="40"/>
      <c r="N180" s="40"/>
      <c r="O180" s="40"/>
      <c r="P180" s="40"/>
      <c r="Q180" s="40"/>
      <c r="R180" s="40"/>
      <c r="S180" s="40"/>
      <c r="T180" s="40"/>
      <c r="U180" s="40"/>
      <c r="V180" s="28"/>
      <c r="W180" s="20"/>
      <c r="X180" s="42">
        <f>Tracking!BL32</f>
        <v>19.350152308135705</v>
      </c>
      <c r="Y180" s="40"/>
      <c r="Z180" s="41"/>
      <c r="AA180" s="40"/>
      <c r="AB180" s="40"/>
      <c r="AC180" s="40"/>
      <c r="AD180" s="40"/>
      <c r="AE180" s="40"/>
      <c r="AF180" s="40"/>
      <c r="AG180" s="40"/>
      <c r="AH180" s="40"/>
      <c r="AI180" s="40"/>
      <c r="AJ180" s="28"/>
      <c r="AK180" s="20"/>
      <c r="AL180" s="43"/>
      <c r="AM180" s="43"/>
      <c r="AN180" s="43"/>
      <c r="AO180" s="43"/>
      <c r="AP180" s="43"/>
      <c r="AQ180" s="43"/>
      <c r="AR180" s="43"/>
      <c r="AS180" s="43"/>
      <c r="AT180" s="44"/>
      <c r="AU180" s="20"/>
      <c r="AV180" s="43"/>
      <c r="AW180" s="43"/>
      <c r="AX180" s="43"/>
      <c r="AY180" s="43"/>
      <c r="AZ180" s="43"/>
      <c r="BA180" s="43"/>
      <c r="BB180" s="43"/>
      <c r="BC180" s="43"/>
      <c r="BD180" s="44"/>
      <c r="BE180" s="3"/>
      <c r="BF180" s="75"/>
      <c r="BG180" s="75"/>
      <c r="BH180" s="75"/>
      <c r="BI180" s="75"/>
      <c r="BJ180" s="75"/>
      <c r="BK180" s="75"/>
      <c r="BL180" s="75"/>
      <c r="BM180" s="75"/>
      <c r="BN180" s="21"/>
      <c r="BO180" s="3"/>
      <c r="BP180" s="75"/>
      <c r="BQ180" s="75"/>
      <c r="BR180" s="75"/>
      <c r="BS180" s="75"/>
      <c r="BT180" s="75"/>
      <c r="BU180" s="75"/>
      <c r="BV180" s="75"/>
      <c r="BW180" s="75"/>
      <c r="BX180" s="21"/>
      <c r="BY180" s="76"/>
      <c r="BZ180" s="77"/>
      <c r="CA180" s="77"/>
      <c r="CB180" s="77"/>
      <c r="CC180" s="77"/>
      <c r="CD180" s="77"/>
      <c r="CE180" s="77"/>
      <c r="CF180" s="77"/>
      <c r="CG180" s="77"/>
      <c r="CH180" s="77"/>
      <c r="CI180" s="77"/>
      <c r="CJ180" s="77"/>
      <c r="CK180" s="77"/>
      <c r="CL180" s="77"/>
      <c r="CM180" s="77"/>
      <c r="CN180" s="77"/>
      <c r="CO180" s="77"/>
      <c r="CP180" s="77"/>
      <c r="CQ180" s="77"/>
      <c r="CR180" s="77"/>
      <c r="CS180" s="77"/>
      <c r="CT180" s="77"/>
      <c r="CU180" s="77"/>
      <c r="CV180" s="77"/>
      <c r="CW180" s="77"/>
      <c r="CX180" s="77"/>
      <c r="CY180" s="77"/>
      <c r="CZ180" s="77"/>
      <c r="DA180" s="77"/>
      <c r="DB180" s="77"/>
      <c r="DC180" s="77"/>
      <c r="DD180" s="77"/>
      <c r="DE180" s="77"/>
      <c r="DF180" s="77"/>
      <c r="DG180" s="77"/>
      <c r="DH180" s="77"/>
      <c r="DI180" s="77"/>
      <c r="DJ180" s="77"/>
      <c r="DK180" s="77"/>
      <c r="DL180" s="77"/>
      <c r="DM180" s="77"/>
      <c r="DN180" s="77"/>
      <c r="DO180" s="77"/>
      <c r="DP180" s="77"/>
      <c r="DQ180" s="77"/>
      <c r="DR180" s="77"/>
      <c r="DS180" s="77"/>
      <c r="DT180" s="77"/>
      <c r="DU180" s="78"/>
      <c r="DV180" s="76"/>
      <c r="DW180" s="77"/>
      <c r="DX180" s="77"/>
      <c r="DY180" s="77"/>
      <c r="DZ180" s="77"/>
      <c r="EA180" s="77"/>
      <c r="EB180" s="77"/>
      <c r="EC180" s="77"/>
      <c r="ED180" s="77"/>
      <c r="EE180" s="77"/>
      <c r="EF180" s="77"/>
      <c r="EG180" s="77"/>
      <c r="EH180" s="77"/>
      <c r="EI180" s="77"/>
      <c r="EJ180" s="77"/>
      <c r="EK180" s="77"/>
      <c r="EL180" s="77"/>
      <c r="EM180" s="77"/>
      <c r="EN180" s="77"/>
      <c r="EO180" s="77"/>
      <c r="EP180" s="77"/>
      <c r="EQ180" s="77"/>
      <c r="ER180" s="77"/>
      <c r="ES180" s="77"/>
      <c r="ET180" s="77"/>
      <c r="EU180" s="77"/>
      <c r="EV180" s="77"/>
      <c r="EW180" s="77"/>
      <c r="EX180" s="77"/>
      <c r="EY180" s="77"/>
      <c r="EZ180" s="77"/>
      <c r="FA180" s="77"/>
      <c r="FB180" s="77"/>
      <c r="FC180" s="77"/>
      <c r="FD180" s="77"/>
      <c r="FE180" s="77"/>
      <c r="FF180" s="77"/>
      <c r="FG180" s="77"/>
      <c r="FH180" s="77"/>
      <c r="FI180" s="77"/>
      <c r="FJ180" s="77"/>
      <c r="FK180" s="77"/>
      <c r="FL180" s="77"/>
      <c r="FM180" s="77"/>
      <c r="FN180" s="77"/>
      <c r="FO180" s="77"/>
      <c r="FP180" s="77"/>
      <c r="FQ180" s="77"/>
      <c r="FR180" s="78"/>
    </row>
    <row r="181" spans="1:174" x14ac:dyDescent="0.2">
      <c r="A181" s="2" t="s">
        <v>3</v>
      </c>
      <c r="B181" s="21">
        <v>2010</v>
      </c>
      <c r="C181" s="38">
        <f>C175</f>
        <v>7.6474146788537558</v>
      </c>
      <c r="D181" s="42">
        <f>Tracking!BE33</f>
        <v>20.669658639813036</v>
      </c>
      <c r="E181" s="42">
        <f>Tracking!BJ33</f>
        <v>7.000561009140319</v>
      </c>
      <c r="F181" s="42">
        <f>Tracking!BK33</f>
        <v>19.410092072010876</v>
      </c>
      <c r="G181" s="42">
        <f>G175</f>
        <v>3.7306103697999999</v>
      </c>
      <c r="H181" s="104">
        <f>H175</f>
        <v>9.7754815340000007</v>
      </c>
      <c r="I181" s="20"/>
      <c r="J181" s="42">
        <f>Tracking!BM33</f>
        <v>6.516507777777778</v>
      </c>
      <c r="K181" s="40"/>
      <c r="L181" s="41"/>
      <c r="M181" s="40"/>
      <c r="N181" s="40"/>
      <c r="O181" s="40"/>
      <c r="P181" s="40"/>
      <c r="Q181" s="40"/>
      <c r="R181" s="40"/>
      <c r="S181" s="40"/>
      <c r="T181" s="40"/>
      <c r="U181" s="40"/>
      <c r="V181" s="28"/>
      <c r="W181" s="20"/>
      <c r="X181" s="42">
        <f>Tracking!BL33</f>
        <v>18.964668294905579</v>
      </c>
      <c r="Y181" s="40"/>
      <c r="Z181" s="41"/>
      <c r="AA181" s="40"/>
      <c r="AB181" s="40"/>
      <c r="AC181" s="40"/>
      <c r="AD181" s="40"/>
      <c r="AE181" s="40"/>
      <c r="AF181" s="40"/>
      <c r="AG181" s="40"/>
      <c r="AH181" s="40"/>
      <c r="AI181" s="40"/>
      <c r="AJ181" s="28"/>
      <c r="AK181" s="20"/>
      <c r="AL181" s="43"/>
      <c r="AM181" s="43"/>
      <c r="AN181" s="43"/>
      <c r="AO181" s="43"/>
      <c r="AP181" s="43"/>
      <c r="AQ181" s="43"/>
      <c r="AR181" s="43"/>
      <c r="AS181" s="43"/>
      <c r="AT181" s="44"/>
      <c r="AU181" s="20"/>
      <c r="AV181" s="43"/>
      <c r="AW181" s="43"/>
      <c r="AX181" s="43"/>
      <c r="AY181" s="43"/>
      <c r="AZ181" s="43"/>
      <c r="BA181" s="43"/>
      <c r="BB181" s="43"/>
      <c r="BC181" s="43"/>
      <c r="BD181" s="44"/>
      <c r="BE181" s="3"/>
      <c r="BF181" s="75"/>
      <c r="BG181" s="75"/>
      <c r="BH181" s="75"/>
      <c r="BI181" s="75"/>
      <c r="BJ181" s="75"/>
      <c r="BK181" s="75"/>
      <c r="BL181" s="75"/>
      <c r="BM181" s="75"/>
      <c r="BN181" s="21"/>
      <c r="BO181" s="3"/>
      <c r="BP181" s="75"/>
      <c r="BQ181" s="75"/>
      <c r="BR181" s="75"/>
      <c r="BS181" s="75"/>
      <c r="BT181" s="75"/>
      <c r="BU181" s="75"/>
      <c r="BV181" s="75"/>
      <c r="BW181" s="75"/>
      <c r="BX181" s="21"/>
      <c r="BY181" s="76"/>
      <c r="BZ181" s="77"/>
      <c r="CA181" s="77"/>
      <c r="CB181" s="77"/>
      <c r="CC181" s="77"/>
      <c r="CD181" s="77"/>
      <c r="CE181" s="77"/>
      <c r="CF181" s="77"/>
      <c r="CG181" s="77"/>
      <c r="CH181" s="77"/>
      <c r="CI181" s="77"/>
      <c r="CJ181" s="77"/>
      <c r="CK181" s="77"/>
      <c r="CL181" s="77"/>
      <c r="CM181" s="77"/>
      <c r="CN181" s="77"/>
      <c r="CO181" s="77"/>
      <c r="CP181" s="77"/>
      <c r="CQ181" s="77"/>
      <c r="CR181" s="77"/>
      <c r="CS181" s="77"/>
      <c r="CT181" s="77"/>
      <c r="CU181" s="77"/>
      <c r="CV181" s="77"/>
      <c r="CW181" s="77"/>
      <c r="CX181" s="77"/>
      <c r="CY181" s="77"/>
      <c r="CZ181" s="77"/>
      <c r="DA181" s="77"/>
      <c r="DB181" s="77"/>
      <c r="DC181" s="77"/>
      <c r="DD181" s="77"/>
      <c r="DE181" s="77"/>
      <c r="DF181" s="77"/>
      <c r="DG181" s="77"/>
      <c r="DH181" s="77"/>
      <c r="DI181" s="77"/>
      <c r="DJ181" s="77"/>
      <c r="DK181" s="77"/>
      <c r="DL181" s="77"/>
      <c r="DM181" s="77"/>
      <c r="DN181" s="77"/>
      <c r="DO181" s="77"/>
      <c r="DP181" s="77"/>
      <c r="DQ181" s="77"/>
      <c r="DR181" s="77"/>
      <c r="DS181" s="77"/>
      <c r="DT181" s="77"/>
      <c r="DU181" s="78"/>
      <c r="DV181" s="76"/>
      <c r="DW181" s="77"/>
      <c r="DX181" s="77"/>
      <c r="DY181" s="77"/>
      <c r="DZ181" s="77"/>
      <c r="EA181" s="77"/>
      <c r="EB181" s="77"/>
      <c r="EC181" s="77"/>
      <c r="ED181" s="77"/>
      <c r="EE181" s="77"/>
      <c r="EF181" s="77"/>
      <c r="EG181" s="77"/>
      <c r="EH181" s="77"/>
      <c r="EI181" s="77"/>
      <c r="EJ181" s="77"/>
      <c r="EK181" s="77"/>
      <c r="EL181" s="77"/>
      <c r="EM181" s="77"/>
      <c r="EN181" s="77"/>
      <c r="EO181" s="77"/>
      <c r="EP181" s="77"/>
      <c r="EQ181" s="77"/>
      <c r="ER181" s="77"/>
      <c r="ES181" s="77"/>
      <c r="ET181" s="77"/>
      <c r="EU181" s="77"/>
      <c r="EV181" s="77"/>
      <c r="EW181" s="77"/>
      <c r="EX181" s="77"/>
      <c r="EY181" s="77"/>
      <c r="EZ181" s="77"/>
      <c r="FA181" s="77"/>
      <c r="FB181" s="77"/>
      <c r="FC181" s="77"/>
      <c r="FD181" s="77"/>
      <c r="FE181" s="77"/>
      <c r="FF181" s="77"/>
      <c r="FG181" s="77"/>
      <c r="FH181" s="77"/>
      <c r="FI181" s="77"/>
      <c r="FJ181" s="77"/>
      <c r="FK181" s="77"/>
      <c r="FL181" s="77"/>
      <c r="FM181" s="77"/>
      <c r="FN181" s="77"/>
      <c r="FO181" s="77"/>
      <c r="FP181" s="77"/>
      <c r="FQ181" s="77"/>
      <c r="FR181" s="78"/>
    </row>
    <row r="182" spans="1:174" x14ac:dyDescent="0.2">
      <c r="A182" s="2" t="s">
        <v>3</v>
      </c>
      <c r="B182" s="21">
        <v>2011</v>
      </c>
      <c r="C182" s="38">
        <f>C175</f>
        <v>7.6474146788537558</v>
      </c>
      <c r="D182" s="42">
        <f>Tracking!BE34</f>
        <v>20.467914619335016</v>
      </c>
      <c r="E182" s="42">
        <f>Tracking!BJ34</f>
        <v>6.8927520641880795</v>
      </c>
      <c r="F182" s="42">
        <f>Tracking!BK34</f>
        <v>18.998420290232495</v>
      </c>
      <c r="G182" s="42">
        <f>G175</f>
        <v>3.7306103697999999</v>
      </c>
      <c r="H182" s="104">
        <f>H175</f>
        <v>9.7754815340000007</v>
      </c>
      <c r="I182" s="38">
        <f>Tracking!AY34</f>
        <v>6.3926314285714287</v>
      </c>
      <c r="J182" s="42">
        <f>Tracking!BM34</f>
        <v>6.50488880952381</v>
      </c>
      <c r="K182" s="40"/>
      <c r="L182" s="41"/>
      <c r="M182" s="108">
        <v>19.054405714285718</v>
      </c>
      <c r="N182" s="108">
        <v>8.0544057142857159</v>
      </c>
      <c r="O182" s="108">
        <v>3.9854928571428565</v>
      </c>
      <c r="P182" s="108">
        <v>0.68283809523809524</v>
      </c>
      <c r="Q182" s="108">
        <v>1.636424761904762</v>
      </c>
      <c r="R182" s="108">
        <v>0.53676190476190477</v>
      </c>
      <c r="S182" s="108">
        <v>4.7248095238095242E-2</v>
      </c>
      <c r="T182" s="108">
        <v>0.85268190476190475</v>
      </c>
      <c r="U182" s="108">
        <v>0.31295761904761904</v>
      </c>
      <c r="V182" s="110">
        <v>11</v>
      </c>
      <c r="W182" s="38">
        <f>Tracking!AX34</f>
        <v>17.475696363636366</v>
      </c>
      <c r="X182" s="42">
        <f>Tracking!BL34</f>
        <v>18.211400138339922</v>
      </c>
      <c r="Y182" s="40"/>
      <c r="Z182" s="41"/>
      <c r="AA182" s="108">
        <v>60.880812727272726</v>
      </c>
      <c r="AB182" s="108">
        <v>49.880812727272726</v>
      </c>
      <c r="AC182" s="108">
        <v>34.710073181818181</v>
      </c>
      <c r="AD182" s="108">
        <v>2.2661099999999998</v>
      </c>
      <c r="AE182" s="108">
        <v>8.1632004545454571</v>
      </c>
      <c r="AF182" s="108">
        <v>2.4865454545454546</v>
      </c>
      <c r="AG182" s="108">
        <v>0.1652790909090909</v>
      </c>
      <c r="AH182" s="108">
        <v>1.8617900000000001</v>
      </c>
      <c r="AI182" s="108">
        <v>0.22781772727272728</v>
      </c>
      <c r="AJ182" s="110">
        <v>11</v>
      </c>
      <c r="AK182" s="38">
        <f t="shared" si="1484"/>
        <v>6.3926314285714287</v>
      </c>
      <c r="AL182" s="121">
        <f t="shared" si="1485"/>
        <v>1</v>
      </c>
      <c r="AM182" s="121">
        <f t="shared" si="1486"/>
        <v>0.20916384992027334</v>
      </c>
      <c r="AN182" s="121">
        <f t="shared" si="1487"/>
        <v>3.5836231550698483E-2</v>
      </c>
      <c r="AO182" s="121">
        <f t="shared" si="1488"/>
        <v>8.5881700350165222E-2</v>
      </c>
      <c r="AP182" s="121">
        <f t="shared" si="1489"/>
        <v>2.816996304216807E-2</v>
      </c>
      <c r="AQ182" s="121">
        <f t="shared" si="1490"/>
        <v>2.4796415037322199E-3</v>
      </c>
      <c r="AR182" s="121">
        <f t="shared" si="1491"/>
        <v>4.4749855626440294E-2</v>
      </c>
      <c r="AS182" s="121">
        <f t="shared" si="1492"/>
        <v>1.6424422978092903E-2</v>
      </c>
      <c r="AT182" s="122">
        <f t="shared" si="1493"/>
        <v>0.57729431003733356</v>
      </c>
      <c r="AU182" s="38">
        <f t="shared" si="1494"/>
        <v>17.475696363636366</v>
      </c>
      <c r="AV182" s="121">
        <f t="shared" si="1513"/>
        <v>1</v>
      </c>
      <c r="AW182" s="121">
        <f t="shared" si="1514"/>
        <v>0.57013156735125414</v>
      </c>
      <c r="AX182" s="121">
        <f t="shared" si="1515"/>
        <v>3.722207208618377E-2</v>
      </c>
      <c r="AY182" s="121">
        <f t="shared" si="1516"/>
        <v>0.13408494546736882</v>
      </c>
      <c r="AZ182" s="121">
        <f t="shared" si="1517"/>
        <v>4.0842842648707925E-2</v>
      </c>
      <c r="BA182" s="121">
        <f t="shared" si="1518"/>
        <v>2.714797708918412E-3</v>
      </c>
      <c r="BB182" s="121">
        <f t="shared" si="1519"/>
        <v>3.0580899245551227E-2</v>
      </c>
      <c r="BC182" s="121">
        <f t="shared" si="1520"/>
        <v>3.7420283512521503E-3</v>
      </c>
      <c r="BD182" s="122">
        <f t="shared" si="1521"/>
        <v>0.18068089940383367</v>
      </c>
      <c r="BE182" s="38">
        <f t="shared" si="1495"/>
        <v>6.3926314285714287</v>
      </c>
      <c r="BF182" s="123">
        <f t="shared" si="1522"/>
        <v>6.3926314285714287</v>
      </c>
      <c r="BG182" s="123">
        <f t="shared" si="1496"/>
        <v>1.3371074007213368</v>
      </c>
      <c r="BH182" s="123">
        <f t="shared" si="1497"/>
        <v>0.22908782009255815</v>
      </c>
      <c r="BI182" s="123">
        <f t="shared" si="1498"/>
        <v>0.54901005679762005</v>
      </c>
      <c r="BJ182" s="123">
        <f t="shared" si="1499"/>
        <v>0.18008019108505921</v>
      </c>
      <c r="BK182" s="123">
        <f t="shared" si="1500"/>
        <v>1.5851434208348707E-2</v>
      </c>
      <c r="BL182" s="123">
        <f t="shared" si="1501"/>
        <v>0.28606933350161623</v>
      </c>
      <c r="BM182" s="123">
        <f t="shared" si="1502"/>
        <v>0.10499528252590744</v>
      </c>
      <c r="BN182" s="124">
        <f t="shared" si="1503"/>
        <v>3.6904297498801171</v>
      </c>
      <c r="BO182" s="38">
        <f t="shared" si="1504"/>
        <v>17.475696363636366</v>
      </c>
      <c r="BP182" s="123">
        <f t="shared" si="1523"/>
        <v>17.475696363636366</v>
      </c>
      <c r="BQ182" s="123">
        <f t="shared" si="1505"/>
        <v>9.9634461583546141</v>
      </c>
      <c r="BR182" s="123">
        <f t="shared" si="1506"/>
        <v>0.65048162980353241</v>
      </c>
      <c r="BS182" s="123">
        <f t="shared" si="1507"/>
        <v>2.3432277939224777</v>
      </c>
      <c r="BT182" s="123">
        <f t="shared" si="1508"/>
        <v>0.71375711675659737</v>
      </c>
      <c r="BU182" s="123">
        <f t="shared" si="1509"/>
        <v>4.7442980449753834E-2</v>
      </c>
      <c r="BV182" s="123">
        <f t="shared" si="1510"/>
        <v>0.53442250974220973</v>
      </c>
      <c r="BW182" s="123">
        <f t="shared" si="1511"/>
        <v>6.5394551250601396E-2</v>
      </c>
      <c r="BX182" s="124">
        <f t="shared" si="1512"/>
        <v>3.1575245366901243</v>
      </c>
      <c r="BY182" s="114">
        <v>2.8289999999999997</v>
      </c>
      <c r="BZ182" s="115">
        <v>1.3881349999999999</v>
      </c>
      <c r="CA182" s="115">
        <v>2.6987844999999999</v>
      </c>
      <c r="CB182" s="115">
        <v>1.3158171428571426</v>
      </c>
      <c r="CC182" s="115">
        <v>0.51631142857142853</v>
      </c>
      <c r="CD182" s="115">
        <v>8.3463333333333334E-2</v>
      </c>
      <c r="CE182" s="115">
        <v>0.56179714285714288</v>
      </c>
      <c r="CF182" s="115">
        <v>5.3676190476190475E-2</v>
      </c>
      <c r="CG182" s="115">
        <v>4.7248095238095242E-2</v>
      </c>
      <c r="CH182" s="115">
        <v>1.4211361904761906</v>
      </c>
      <c r="CI182" s="115">
        <v>5.331857142857143E-2</v>
      </c>
      <c r="CJ182" s="115">
        <v>3.8425E-3</v>
      </c>
      <c r="CK182" s="115">
        <v>7.9499999999999994E-5</v>
      </c>
      <c r="CL182" s="115">
        <v>5.5500000000000005E-4</v>
      </c>
      <c r="CM182" s="115">
        <v>3.967E-3</v>
      </c>
      <c r="CN182" s="115">
        <v>0.11926666666666666</v>
      </c>
      <c r="CO182" s="115">
        <v>2.7166666666666662E-2</v>
      </c>
      <c r="CP182" s="115">
        <v>2.8571428571428567E-5</v>
      </c>
      <c r="CQ182" s="115">
        <v>-5.2190476190476197E-3</v>
      </c>
      <c r="CR182" s="115">
        <v>4.3261904761904765E-2</v>
      </c>
      <c r="CS182" s="115">
        <v>0.10320952380952379</v>
      </c>
      <c r="CT182" s="115">
        <v>7.8071428571428556E-2</v>
      </c>
      <c r="CU182" s="115">
        <v>9.2785714285714277E-2</v>
      </c>
      <c r="CV182" s="115">
        <v>0.31210952380952384</v>
      </c>
      <c r="CW182" s="115">
        <v>3.1161904761904766E-2</v>
      </c>
      <c r="CX182" s="115">
        <v>4.5055000000000008E-3</v>
      </c>
      <c r="CY182" s="115">
        <v>4.7999999999999994E-5</v>
      </c>
      <c r="CZ182" s="115">
        <v>1.8249999999999999E-4</v>
      </c>
      <c r="DA182" s="115">
        <v>4.396999999999999E-3</v>
      </c>
      <c r="DB182" s="115">
        <v>3.2200000000000007E-4</v>
      </c>
      <c r="DC182" s="115">
        <v>5.4574999999999997E-3</v>
      </c>
      <c r="DD182" s="115">
        <v>1.83E-4</v>
      </c>
      <c r="DE182" s="115">
        <v>4.4999999999999996E-5</v>
      </c>
      <c r="DF182" s="115">
        <v>6.4700000000000008E-2</v>
      </c>
      <c r="DG182" s="115">
        <v>9.9571428571428588E-3</v>
      </c>
      <c r="DH182" s="115">
        <v>6.1000000000000008E-4</v>
      </c>
      <c r="DI182" s="115">
        <v>1.1425500000000002E-2</v>
      </c>
      <c r="DJ182" s="115">
        <v>9.1500000000000001E-5</v>
      </c>
      <c r="DK182" s="115">
        <v>2.9500000000000002E-5</v>
      </c>
      <c r="DL182" s="115">
        <v>6.4219999999999998E-3</v>
      </c>
      <c r="DM182" s="115">
        <v>2.2474999999999998E-2</v>
      </c>
      <c r="DN182" s="115">
        <v>7.400000000000001E-5</v>
      </c>
      <c r="DO182" s="115">
        <v>0.3467904761904762</v>
      </c>
      <c r="DP182" s="115">
        <v>0.12589500000000001</v>
      </c>
      <c r="DQ182" s="115">
        <v>5.4650000000000011E-4</v>
      </c>
      <c r="DR182" s="115">
        <v>1.35E-4</v>
      </c>
      <c r="DS182" s="115">
        <v>1.4419999999999999E-3</v>
      </c>
      <c r="DT182" s="115">
        <v>-2.3500000000000022E-5</v>
      </c>
      <c r="DU182" s="116">
        <v>219.3992280952381</v>
      </c>
      <c r="DV182" s="114">
        <v>10.891870000000001</v>
      </c>
      <c r="DW182" s="115">
        <v>7.6159454545454564</v>
      </c>
      <c r="DX182" s="115">
        <v>9.9204635000000003</v>
      </c>
      <c r="DY182" s="115">
        <v>7.0220163636363644</v>
      </c>
      <c r="DZ182" s="115">
        <v>3.8343763636363635</v>
      </c>
      <c r="EA182" s="115">
        <v>0.26920500000000003</v>
      </c>
      <c r="EB182" s="115">
        <v>2.4670145454545458</v>
      </c>
      <c r="EC182" s="115">
        <v>0.24865454545454543</v>
      </c>
      <c r="ED182" s="115">
        <v>0.1652790909090909</v>
      </c>
      <c r="EE182" s="115">
        <v>3.1029831818181823</v>
      </c>
      <c r="EF182" s="115">
        <v>3.7485909090909084E-2</v>
      </c>
      <c r="EG182" s="115">
        <v>1.7563636363636365E-2</v>
      </c>
      <c r="EH182" s="115">
        <v>2.0045454545454544E-4</v>
      </c>
      <c r="EI182" s="115">
        <v>1.9263636363636366E-3</v>
      </c>
      <c r="EJ182" s="115">
        <v>1.2324090909090911E-2</v>
      </c>
      <c r="EK182" s="115">
        <v>0.6245954545454544</v>
      </c>
      <c r="EL182" s="115">
        <v>7.5422727272727266E-2</v>
      </c>
      <c r="EM182" s="115">
        <v>3.909090909090909E-4</v>
      </c>
      <c r="EN182" s="115">
        <v>8.1590909090909092E-3</v>
      </c>
      <c r="EO182" s="115">
        <v>0.32950454545454549</v>
      </c>
      <c r="EP182" s="115">
        <v>0.30880454545454544</v>
      </c>
      <c r="EQ182" s="115">
        <v>0.27234090909090908</v>
      </c>
      <c r="ER182" s="115">
        <v>0.45175454545454535</v>
      </c>
      <c r="ES182" s="115">
        <v>1.3705636363636364</v>
      </c>
      <c r="ET182" s="115">
        <v>2.1922727272727271E-2</v>
      </c>
      <c r="EU182" s="115">
        <v>8.5409090909090916E-4</v>
      </c>
      <c r="EV182" s="115">
        <v>1.8045454545454547E-4</v>
      </c>
      <c r="EW182" s="115">
        <v>3.6999999999999999E-4</v>
      </c>
      <c r="EX182" s="115">
        <v>1.7300909090909092E-2</v>
      </c>
      <c r="EY182" s="115">
        <v>1.4922727272727275E-3</v>
      </c>
      <c r="EZ182" s="115">
        <v>6.4627272727272719E-3</v>
      </c>
      <c r="FA182" s="115">
        <v>7.9772727272727254E-4</v>
      </c>
      <c r="FB182" s="115">
        <v>1.8909090909090907E-4</v>
      </c>
      <c r="FC182" s="115">
        <v>0.20868636363636364</v>
      </c>
      <c r="FD182" s="115">
        <v>7.9045454545454558E-3</v>
      </c>
      <c r="FE182" s="115">
        <v>1.2954545454545456E-3</v>
      </c>
      <c r="FF182" s="115">
        <v>3.2085909090909089E-2</v>
      </c>
      <c r="FG182" s="115">
        <v>9.090909090909091E-6</v>
      </c>
      <c r="FH182" s="115">
        <v>3.4363636363636367E-4</v>
      </c>
      <c r="FI182" s="115">
        <v>2.5059545454545459E-2</v>
      </c>
      <c r="FJ182" s="115">
        <v>2.1155E-2</v>
      </c>
      <c r="FK182" s="115">
        <v>2.3181818181818183E-4</v>
      </c>
      <c r="FL182" s="115">
        <v>2.5176909090909088</v>
      </c>
      <c r="FM182" s="115">
        <v>0.92954590909090884</v>
      </c>
      <c r="FN182" s="115">
        <v>1.1772727272727273E-3</v>
      </c>
      <c r="FO182" s="115">
        <v>3.2363636363636356E-4</v>
      </c>
      <c r="FP182" s="115">
        <v>5.5577272727272715E-3</v>
      </c>
      <c r="FQ182" s="115">
        <v>-1.6272727272727275E-4</v>
      </c>
      <c r="FR182" s="116">
        <v>73.196521363636379</v>
      </c>
    </row>
    <row r="183" spans="1:174" x14ac:dyDescent="0.2">
      <c r="A183" s="2" t="s">
        <v>3</v>
      </c>
      <c r="B183" s="21">
        <v>2012</v>
      </c>
      <c r="C183" s="38">
        <f>C175</f>
        <v>7.6474146788537558</v>
      </c>
      <c r="D183" s="42">
        <f>Tracking!BE35</f>
        <v>20.266170598856995</v>
      </c>
      <c r="E183" s="42">
        <f>Tracking!BJ35</f>
        <v>6.78494311923584</v>
      </c>
      <c r="F183" s="42">
        <f>Tracking!BK35</f>
        <v>18.586748508454114</v>
      </c>
      <c r="G183" s="42">
        <f>G175</f>
        <v>3.7306103697999999</v>
      </c>
      <c r="H183" s="104">
        <f>H175</f>
        <v>9.7754815340000007</v>
      </c>
      <c r="I183" s="38">
        <f>Tracking!AY35</f>
        <v>5.8144063636363637</v>
      </c>
      <c r="J183" s="42">
        <f>Tracking!BM35</f>
        <v>6.1556825974025982</v>
      </c>
      <c r="K183" s="40"/>
      <c r="L183" s="41"/>
      <c r="M183" s="108">
        <v>17.960593636363637</v>
      </c>
      <c r="N183" s="108">
        <v>6.9605936363636349</v>
      </c>
      <c r="O183" s="108">
        <v>3.5132954545454549</v>
      </c>
      <c r="P183" s="108">
        <v>0.67475045454545457</v>
      </c>
      <c r="Q183" s="108">
        <v>1.4011836363636361</v>
      </c>
      <c r="R183" s="108">
        <v>0.49490909090909091</v>
      </c>
      <c r="S183" s="108">
        <v>6.5595000000000014E-2</v>
      </c>
      <c r="T183" s="108">
        <v>0.61345636363636358</v>
      </c>
      <c r="U183" s="108">
        <v>0.19740727272727276</v>
      </c>
      <c r="V183" s="110">
        <v>11</v>
      </c>
      <c r="W183" s="38">
        <f>Tracking!AX35</f>
        <v>14.858669999999995</v>
      </c>
      <c r="X183" s="42">
        <f>Tracking!BL35</f>
        <v>16.143343181818178</v>
      </c>
      <c r="Y183" s="40"/>
      <c r="Z183" s="41"/>
      <c r="AA183" s="108">
        <v>46.437976521739124</v>
      </c>
      <c r="AB183" s="108">
        <v>35.437976521739124</v>
      </c>
      <c r="AC183" s="108">
        <v>22.56501347826087</v>
      </c>
      <c r="AD183" s="108">
        <v>1.5173969565217396</v>
      </c>
      <c r="AE183" s="108">
        <v>6.835774782608695</v>
      </c>
      <c r="AF183" s="108">
        <v>1.9919999999999995</v>
      </c>
      <c r="AG183" s="108">
        <v>0.23167130434782607</v>
      </c>
      <c r="AH183" s="108">
        <v>2.1838391304347833</v>
      </c>
      <c r="AI183" s="108">
        <v>0.11228000000000002</v>
      </c>
      <c r="AJ183" s="110">
        <v>11</v>
      </c>
      <c r="AK183" s="38">
        <f t="shared" si="1484"/>
        <v>5.8144063636363637</v>
      </c>
      <c r="AL183" s="121">
        <f t="shared" si="1485"/>
        <v>1</v>
      </c>
      <c r="AM183" s="121">
        <f t="shared" si="1486"/>
        <v>0.19561132141157717</v>
      </c>
      <c r="AN183" s="121">
        <f t="shared" si="1487"/>
        <v>3.7568382660767487E-2</v>
      </c>
      <c r="AO183" s="121">
        <f t="shared" si="1488"/>
        <v>7.8014327629280109E-2</v>
      </c>
      <c r="AP183" s="121">
        <f t="shared" si="1489"/>
        <v>2.7555274671271494E-2</v>
      </c>
      <c r="AQ183" s="121">
        <f t="shared" si="1490"/>
        <v>3.6521621349527179E-3</v>
      </c>
      <c r="AR183" s="121">
        <f t="shared" si="1491"/>
        <v>3.4155684163709302E-2</v>
      </c>
      <c r="AS183" s="121">
        <f t="shared" si="1492"/>
        <v>1.0991132961640821E-2</v>
      </c>
      <c r="AT183" s="122">
        <f t="shared" si="1493"/>
        <v>0.61245191683024447</v>
      </c>
      <c r="AU183" s="38">
        <f t="shared" si="1494"/>
        <v>14.858669999999995</v>
      </c>
      <c r="AV183" s="121">
        <f t="shared" si="1513"/>
        <v>1</v>
      </c>
      <c r="AW183" s="121">
        <f t="shared" si="1514"/>
        <v>0.48591724205936176</v>
      </c>
      <c r="AX183" s="121">
        <f t="shared" si="1515"/>
        <v>3.2675776814077954E-2</v>
      </c>
      <c r="AY183" s="121">
        <f t="shared" si="1516"/>
        <v>0.14720225329819545</v>
      </c>
      <c r="AZ183" s="121">
        <f t="shared" si="1517"/>
        <v>4.2895925903823129E-2</v>
      </c>
      <c r="BA183" s="121">
        <f t="shared" si="1518"/>
        <v>4.9888328842100432E-3</v>
      </c>
      <c r="BB183" s="121">
        <f t="shared" si="1519"/>
        <v>4.702700879769077E-2</v>
      </c>
      <c r="BC183" s="121">
        <f t="shared" si="1520"/>
        <v>2.4178486749403929E-3</v>
      </c>
      <c r="BD183" s="122">
        <f t="shared" si="1521"/>
        <v>0.23687509284239686</v>
      </c>
      <c r="BE183" s="38">
        <f t="shared" si="1495"/>
        <v>5.8144063636363637</v>
      </c>
      <c r="BF183" s="123">
        <f t="shared" si="1522"/>
        <v>5.8144063636363637</v>
      </c>
      <c r="BG183" s="123">
        <f t="shared" si="1496"/>
        <v>1.1373637120147924</v>
      </c>
      <c r="BH183" s="123">
        <f t="shared" si="1497"/>
        <v>0.21843784321429249</v>
      </c>
      <c r="BI183" s="123">
        <f t="shared" si="1498"/>
        <v>0.45360700302249846</v>
      </c>
      <c r="BJ183" s="123">
        <f t="shared" si="1499"/>
        <v>0.1602175644003889</v>
      </c>
      <c r="BK183" s="123">
        <f t="shared" si="1500"/>
        <v>2.1235154758500852E-2</v>
      </c>
      <c r="BL183" s="123">
        <f t="shared" si="1501"/>
        <v>0.19859502735582513</v>
      </c>
      <c r="BM183" s="123">
        <f t="shared" si="1502"/>
        <v>6.3906913435737789E-2</v>
      </c>
      <c r="BN183" s="124">
        <f t="shared" si="1503"/>
        <v>3.5610443226390625</v>
      </c>
      <c r="BO183" s="38">
        <f t="shared" si="1504"/>
        <v>14.858669999999995</v>
      </c>
      <c r="BP183" s="123">
        <f t="shared" si="1523"/>
        <v>14.858669999999995</v>
      </c>
      <c r="BQ183" s="123">
        <f t="shared" si="1505"/>
        <v>7.2200839470701741</v>
      </c>
      <c r="BR183" s="123">
        <f t="shared" si="1506"/>
        <v>0.48551858467403552</v>
      </c>
      <c r="BS183" s="123">
        <f t="shared" si="1507"/>
        <v>2.187229705014297</v>
      </c>
      <c r="BT183" s="123">
        <f t="shared" si="1508"/>
        <v>0.63737640734935941</v>
      </c>
      <c r="BU183" s="123">
        <f t="shared" si="1509"/>
        <v>7.4127421511625213E-2</v>
      </c>
      <c r="BV183" s="123">
        <f t="shared" si="1510"/>
        <v>0.69875880481198371</v>
      </c>
      <c r="BW183" s="123">
        <f t="shared" si="1511"/>
        <v>3.5926015570876553E-2</v>
      </c>
      <c r="BX183" s="124">
        <f t="shared" si="1512"/>
        <v>3.5196488357645355</v>
      </c>
      <c r="BY183" s="114">
        <v>2.315336363636364</v>
      </c>
      <c r="BZ183" s="115">
        <v>1.2929090909090912</v>
      </c>
      <c r="CA183" s="115">
        <v>2.1527640909090908</v>
      </c>
      <c r="CB183" s="115">
        <v>1.1636454545454546</v>
      </c>
      <c r="CC183" s="115">
        <v>0.45142545454545452</v>
      </c>
      <c r="CD183" s="115">
        <v>8.1586363636363624E-2</v>
      </c>
      <c r="CE183" s="115">
        <v>0.48375818181818181</v>
      </c>
      <c r="CF183" s="115">
        <v>4.9490909090909099E-2</v>
      </c>
      <c r="CG183" s="115">
        <v>6.5595000000000014E-2</v>
      </c>
      <c r="CH183" s="115">
        <v>1.0224272727272727</v>
      </c>
      <c r="CI183" s="115">
        <v>3.1791363636363638E-2</v>
      </c>
      <c r="CJ183" s="115">
        <v>6.949545454545453E-3</v>
      </c>
      <c r="CK183" s="115">
        <v>3.5454545454545453E-5</v>
      </c>
      <c r="CL183" s="115">
        <v>5.1727272727272733E-4</v>
      </c>
      <c r="CM183" s="115">
        <v>5.437727272727272E-3</v>
      </c>
      <c r="CN183" s="115">
        <v>9.2181818181818184E-2</v>
      </c>
      <c r="CO183" s="115">
        <v>2.8140909090909091E-2</v>
      </c>
      <c r="CP183" s="115">
        <v>1.8181818181818182E-5</v>
      </c>
      <c r="CQ183" s="115">
        <v>-1.3168181818181817E-2</v>
      </c>
      <c r="CR183" s="115">
        <v>4.0363636363636365E-2</v>
      </c>
      <c r="CS183" s="115">
        <v>9.90272727272727E-2</v>
      </c>
      <c r="CT183" s="115">
        <v>7.168181818181818E-2</v>
      </c>
      <c r="CU183" s="115">
        <v>7.0849999999999996E-2</v>
      </c>
      <c r="CV183" s="115">
        <v>0.26875454545454541</v>
      </c>
      <c r="CW183" s="115">
        <v>1.8904545454545455E-2</v>
      </c>
      <c r="CX183" s="115">
        <v>1.4551818181818181E-2</v>
      </c>
      <c r="CY183" s="115">
        <v>8.8181818181818183E-5</v>
      </c>
      <c r="CZ183" s="115">
        <v>1.15E-4</v>
      </c>
      <c r="DA183" s="115">
        <v>5.7990909090909091E-3</v>
      </c>
      <c r="DB183" s="115">
        <v>4.113636363636363E-4</v>
      </c>
      <c r="DC183" s="115">
        <v>4.4599999999999996E-3</v>
      </c>
      <c r="DD183" s="115">
        <v>2.8409090909090913E-4</v>
      </c>
      <c r="DE183" s="115">
        <v>3.7727272727272731E-5</v>
      </c>
      <c r="DF183" s="115">
        <v>6.3245454545454535E-2</v>
      </c>
      <c r="DG183" s="115">
        <v>3.9409090909090913E-3</v>
      </c>
      <c r="DH183" s="115">
        <v>6.2772727272727275E-4</v>
      </c>
      <c r="DI183" s="115">
        <v>1.210909090909091E-2</v>
      </c>
      <c r="DJ183" s="115">
        <v>2.6818181818181821E-5</v>
      </c>
      <c r="DK183" s="115">
        <v>3.4090909090909085E-5</v>
      </c>
      <c r="DL183" s="115">
        <v>1.0575454545454546E-2</v>
      </c>
      <c r="DM183" s="115">
        <v>2.3235000000000002E-2</v>
      </c>
      <c r="DN183" s="115">
        <v>9.4999999999999992E-5</v>
      </c>
      <c r="DO183" s="115">
        <v>0.30249545454545451</v>
      </c>
      <c r="DP183" s="115">
        <v>0.10943636363636361</v>
      </c>
      <c r="DQ183" s="115">
        <v>5.2681818181818168E-4</v>
      </c>
      <c r="DR183" s="115">
        <v>1.8636363636363634E-5</v>
      </c>
      <c r="DS183" s="115">
        <v>1.2263636363636365E-3</v>
      </c>
      <c r="DT183" s="115">
        <v>1.6545454545454548E-4</v>
      </c>
      <c r="DU183" s="116">
        <v>232.71930863636365</v>
      </c>
      <c r="DV183" s="114">
        <v>10.238261904761904</v>
      </c>
      <c r="DW183" s="115">
        <v>6.177873913043479</v>
      </c>
      <c r="DX183" s="115">
        <v>9.0690233333333339</v>
      </c>
      <c r="DY183" s="115">
        <v>5.3324686956521745</v>
      </c>
      <c r="DZ183" s="115">
        <v>2.6209595652173912</v>
      </c>
      <c r="EA183" s="115">
        <v>0.17704347826086952</v>
      </c>
      <c r="EB183" s="115">
        <v>2.0863956521739131</v>
      </c>
      <c r="EC183" s="115">
        <v>0.19919999999999999</v>
      </c>
      <c r="ED183" s="115">
        <v>0.23167130434782607</v>
      </c>
      <c r="EE183" s="115">
        <v>3.639732173913043</v>
      </c>
      <c r="EF183" s="115">
        <v>1.719695652173913E-2</v>
      </c>
      <c r="EG183" s="115">
        <v>2.1482173913043478E-2</v>
      </c>
      <c r="EH183" s="115">
        <v>1.2000000000000002E-4</v>
      </c>
      <c r="EI183" s="115">
        <v>1.6313043478260872E-3</v>
      </c>
      <c r="EJ183" s="115">
        <v>1.5206956521739128E-2</v>
      </c>
      <c r="EK183" s="115">
        <v>0.49175652173913048</v>
      </c>
      <c r="EL183" s="115">
        <v>8.4260869565217403E-2</v>
      </c>
      <c r="EM183" s="115">
        <v>8.6956521739130438E-4</v>
      </c>
      <c r="EN183" s="115">
        <v>2.0517391304347824E-2</v>
      </c>
      <c r="EO183" s="115">
        <v>0.26054782608695648</v>
      </c>
      <c r="EP183" s="115">
        <v>0.30368260869565217</v>
      </c>
      <c r="EQ183" s="115">
        <v>0.19667391304347828</v>
      </c>
      <c r="ER183" s="115">
        <v>0.37768695652173923</v>
      </c>
      <c r="ES183" s="115">
        <v>1.1591086956521739</v>
      </c>
      <c r="ET183" s="115">
        <v>1.0826086956521741E-2</v>
      </c>
      <c r="EU183" s="115">
        <v>3.804347826086957E-4</v>
      </c>
      <c r="EV183" s="115">
        <v>1.7043478260869572E-4</v>
      </c>
      <c r="EW183" s="115">
        <v>5.3652173913043468E-4</v>
      </c>
      <c r="EX183" s="115">
        <v>2.099869565217391E-2</v>
      </c>
      <c r="EY183" s="115">
        <v>1.1578260869565219E-3</v>
      </c>
      <c r="EZ183" s="115">
        <v>5.5726086956521753E-3</v>
      </c>
      <c r="FA183" s="115">
        <v>8.7173913043478272E-4</v>
      </c>
      <c r="FB183" s="115">
        <v>1.6173913043478262E-4</v>
      </c>
      <c r="FC183" s="115">
        <v>0.13724347826086955</v>
      </c>
      <c r="FD183" s="115">
        <v>9.839130434782609E-3</v>
      </c>
      <c r="FE183" s="115">
        <v>2.2226086956521739E-3</v>
      </c>
      <c r="FF183" s="115">
        <v>3.1310000000000004E-2</v>
      </c>
      <c r="FG183" s="115">
        <v>4.1304347826086953E-5</v>
      </c>
      <c r="FH183" s="115">
        <v>2.5521739130434778E-4</v>
      </c>
      <c r="FI183" s="115">
        <v>4.247913043478261E-2</v>
      </c>
      <c r="FJ183" s="115">
        <v>1.7748695652173914E-2</v>
      </c>
      <c r="FK183" s="115">
        <v>1.9478260869565218E-4</v>
      </c>
      <c r="FL183" s="115">
        <v>1.6708478260869564</v>
      </c>
      <c r="FM183" s="115">
        <v>0.63538434782608699</v>
      </c>
      <c r="FN183" s="115">
        <v>1.5634782608695652E-3</v>
      </c>
      <c r="FO183" s="115">
        <v>2.1782608695652177E-4</v>
      </c>
      <c r="FP183" s="115">
        <v>3.9873913043478263E-3</v>
      </c>
      <c r="FQ183" s="115">
        <v>2.4565217391304348E-4</v>
      </c>
      <c r="FR183" s="116">
        <v>95.586738695652201</v>
      </c>
    </row>
    <row r="184" spans="1:174" x14ac:dyDescent="0.2">
      <c r="A184" s="2" t="s">
        <v>3</v>
      </c>
      <c r="B184" s="21">
        <v>2013</v>
      </c>
      <c r="C184" s="38">
        <f>C175</f>
        <v>7.6474146788537558</v>
      </c>
      <c r="D184" s="42">
        <f>Tracking!BE36</f>
        <v>20.064426578378974</v>
      </c>
      <c r="E184" s="42">
        <f>Tracking!BJ36</f>
        <v>6.6771341742836006</v>
      </c>
      <c r="F184" s="42">
        <f>Tracking!BK36</f>
        <v>18.175076726675734</v>
      </c>
      <c r="G184" s="42">
        <f>G175</f>
        <v>3.7306103697999999</v>
      </c>
      <c r="H184" s="104">
        <f>H175</f>
        <v>9.7754815340000007</v>
      </c>
      <c r="I184" s="38">
        <f>Tracking!AY36</f>
        <v>5.4116481818181823</v>
      </c>
      <c r="J184" s="42">
        <f>Tracking!BM36</f>
        <v>5.8728953246753255</v>
      </c>
      <c r="K184" s="40"/>
      <c r="L184" s="41"/>
      <c r="M184" s="108">
        <v>17.316838636363638</v>
      </c>
      <c r="N184" s="108">
        <v>6.3168386363636335</v>
      </c>
      <c r="O184" s="108">
        <v>3.5432945454545459</v>
      </c>
      <c r="P184" s="108">
        <v>0.50985681818181827</v>
      </c>
      <c r="Q184" s="108">
        <v>0.95237454545454525</v>
      </c>
      <c r="R184" s="108">
        <v>0.30527272727272731</v>
      </c>
      <c r="S184" s="108">
        <v>4.3072272727272723E-2</v>
      </c>
      <c r="T184" s="108">
        <v>0.66138272727272718</v>
      </c>
      <c r="U184" s="108">
        <v>0.30158454545454538</v>
      </c>
      <c r="V184" s="110">
        <v>11</v>
      </c>
      <c r="W184" s="38">
        <f>Tracking!AX36</f>
        <v>13.873528695652176</v>
      </c>
      <c r="X184" s="42">
        <f>Tracking!BL36</f>
        <v>15.402631686429514</v>
      </c>
      <c r="Y184" s="40"/>
      <c r="Z184" s="41"/>
      <c r="AA184" s="108">
        <v>42.495973043478259</v>
      </c>
      <c r="AB184" s="108">
        <v>31.495973043478255</v>
      </c>
      <c r="AC184" s="108">
        <v>19.886761304347825</v>
      </c>
      <c r="AD184" s="108">
        <v>2.9072756521739138</v>
      </c>
      <c r="AE184" s="108">
        <v>4.9679339130434785</v>
      </c>
      <c r="AF184" s="108">
        <v>1.6316086956521743</v>
      </c>
      <c r="AG184" s="108">
        <v>0.22039478260869566</v>
      </c>
      <c r="AH184" s="108">
        <v>1.7136921739130435</v>
      </c>
      <c r="AI184" s="108">
        <v>0.16830782608695652</v>
      </c>
      <c r="AJ184" s="110">
        <v>11</v>
      </c>
      <c r="AK184" s="38">
        <f t="shared" si="1484"/>
        <v>5.4116481818181823</v>
      </c>
      <c r="AL184" s="121">
        <f t="shared" si="1485"/>
        <v>1</v>
      </c>
      <c r="AM184" s="121">
        <f t="shared" si="1486"/>
        <v>0.20461555482846505</v>
      </c>
      <c r="AN184" s="121">
        <f t="shared" si="1487"/>
        <v>2.9442834739544763E-2</v>
      </c>
      <c r="AO184" s="121">
        <f t="shared" si="1488"/>
        <v>5.4997021422527638E-2</v>
      </c>
      <c r="AP184" s="121">
        <f t="shared" si="1489"/>
        <v>1.7628663850437744E-2</v>
      </c>
      <c r="AQ184" s="121">
        <f t="shared" si="1490"/>
        <v>2.4873057739780075E-3</v>
      </c>
      <c r="AR184" s="121">
        <f t="shared" si="1491"/>
        <v>3.8193040956326134E-2</v>
      </c>
      <c r="AS184" s="121">
        <f t="shared" si="1492"/>
        <v>1.7415681452459104E-2</v>
      </c>
      <c r="AT184" s="122">
        <f t="shared" si="1493"/>
        <v>0.63521987072750652</v>
      </c>
      <c r="AU184" s="38">
        <f t="shared" si="1494"/>
        <v>13.873528695652176</v>
      </c>
      <c r="AV184" s="121">
        <f t="shared" si="1513"/>
        <v>1</v>
      </c>
      <c r="AW184" s="121">
        <f t="shared" si="1514"/>
        <v>0.46796813627496858</v>
      </c>
      <c r="AX184" s="121">
        <f t="shared" si="1515"/>
        <v>6.8412968193467108E-2</v>
      </c>
      <c r="AY184" s="121">
        <f t="shared" si="1516"/>
        <v>0.11690363950392928</v>
      </c>
      <c r="AZ184" s="121">
        <f t="shared" si="1517"/>
        <v>3.839443078483816E-2</v>
      </c>
      <c r="BA184" s="121">
        <f t="shared" si="1518"/>
        <v>5.1862509980229541E-3</v>
      </c>
      <c r="BB184" s="121">
        <f t="shared" si="1519"/>
        <v>4.0325989762835641E-2</v>
      </c>
      <c r="BC184" s="121">
        <f t="shared" si="1520"/>
        <v>3.9605594138239471E-3</v>
      </c>
      <c r="BD184" s="122">
        <f t="shared" si="1521"/>
        <v>0.25884805576155973</v>
      </c>
      <c r="BE184" s="38">
        <f t="shared" si="1495"/>
        <v>5.4116481818181823</v>
      </c>
      <c r="BF184" s="123">
        <f t="shared" si="1522"/>
        <v>5.4116481818181823</v>
      </c>
      <c r="BG184" s="123">
        <f t="shared" si="1496"/>
        <v>1.1073073952591814</v>
      </c>
      <c r="BH184" s="123">
        <f t="shared" si="1497"/>
        <v>0.15933426308583062</v>
      </c>
      <c r="BI184" s="123">
        <f t="shared" si="1498"/>
        <v>0.29762453098663733</v>
      </c>
      <c r="BJ184" s="123">
        <f t="shared" si="1499"/>
        <v>9.5400126674105329E-2</v>
      </c>
      <c r="BK184" s="123">
        <f t="shared" si="1500"/>
        <v>1.3460423769373951E-2</v>
      </c>
      <c r="BL184" s="123">
        <f t="shared" si="1501"/>
        <v>0.20668730064940968</v>
      </c>
      <c r="BM184" s="123">
        <f t="shared" si="1502"/>
        <v>9.4247540867324953E-2</v>
      </c>
      <c r="BN184" s="124">
        <f t="shared" si="1503"/>
        <v>3.4375864584772913</v>
      </c>
      <c r="BO184" s="38">
        <f t="shared" si="1504"/>
        <v>13.873528695652176</v>
      </c>
      <c r="BP184" s="123">
        <f t="shared" si="1523"/>
        <v>13.873528695652176</v>
      </c>
      <c r="BQ184" s="123">
        <f t="shared" si="1505"/>
        <v>6.4923693672616443</v>
      </c>
      <c r="BR184" s="123">
        <f t="shared" si="1506"/>
        <v>0.94912927738680553</v>
      </c>
      <c r="BS184" s="123">
        <f t="shared" si="1507"/>
        <v>1.6218659972839402</v>
      </c>
      <c r="BT184" s="123">
        <f t="shared" si="1508"/>
        <v>0.53266623724668349</v>
      </c>
      <c r="BU184" s="123">
        <f t="shared" si="1509"/>
        <v>7.1951602043926186E-2</v>
      </c>
      <c r="BV184" s="123">
        <f t="shared" si="1510"/>
        <v>0.5594637761552762</v>
      </c>
      <c r="BW184" s="123">
        <f t="shared" si="1511"/>
        <v>5.4946934678521894E-2</v>
      </c>
      <c r="BX184" s="124">
        <f t="shared" si="1512"/>
        <v>3.5911359294217733</v>
      </c>
      <c r="BY184" s="114">
        <v>2.2131954545454549</v>
      </c>
      <c r="BZ184" s="115">
        <v>1.1108909090909089</v>
      </c>
      <c r="CA184" s="115">
        <v>2.0838572727272724</v>
      </c>
      <c r="CB184" s="115">
        <v>0.99052272727272728</v>
      </c>
      <c r="CC184" s="115">
        <v>0.47429318181818175</v>
      </c>
      <c r="CD184" s="115">
        <v>6.3334090909090895E-2</v>
      </c>
      <c r="CE184" s="115">
        <v>0.33061090909090912</v>
      </c>
      <c r="CF184" s="115">
        <v>3.0527272727272726E-2</v>
      </c>
      <c r="CG184" s="115">
        <v>4.3072272727272723E-2</v>
      </c>
      <c r="CH184" s="115">
        <v>1.1023045454545457</v>
      </c>
      <c r="CI184" s="115">
        <v>4.8685909090909085E-2</v>
      </c>
      <c r="CJ184" s="115">
        <v>4.5618181818181816E-3</v>
      </c>
      <c r="CK184" s="115">
        <v>5.5000000000000009E-5</v>
      </c>
      <c r="CL184" s="115">
        <v>5.7499999999999999E-4</v>
      </c>
      <c r="CM184" s="115">
        <v>4.1022727272727278E-3</v>
      </c>
      <c r="CN184" s="115">
        <v>6.3859090909090907E-2</v>
      </c>
      <c r="CO184" s="115">
        <v>1.8713636363636359E-2</v>
      </c>
      <c r="CP184" s="115">
        <v>3.6363636363636364E-5</v>
      </c>
      <c r="CQ184" s="115">
        <v>-5.3090909090909091E-3</v>
      </c>
      <c r="CR184" s="115">
        <v>2.7468181818181815E-2</v>
      </c>
      <c r="CS184" s="115">
        <v>6.5054545454545462E-2</v>
      </c>
      <c r="CT184" s="115">
        <v>4.437727272727273E-2</v>
      </c>
      <c r="CU184" s="115">
        <v>5.2081818181818187E-2</v>
      </c>
      <c r="CV184" s="115">
        <v>0.18367272727272727</v>
      </c>
      <c r="CW184" s="115">
        <v>2.8218181818181823E-2</v>
      </c>
      <c r="CX184" s="115">
        <v>1.0644545454545455E-2</v>
      </c>
      <c r="CY184" s="115">
        <v>6.3636363636363641E-5</v>
      </c>
      <c r="CZ184" s="115">
        <v>6.8636363636363613E-5</v>
      </c>
      <c r="DA184" s="115">
        <v>3.6577272727272734E-3</v>
      </c>
      <c r="DB184" s="115">
        <v>4.1318181818181824E-4</v>
      </c>
      <c r="DC184" s="115">
        <v>4.6504545454545444E-3</v>
      </c>
      <c r="DD184" s="115">
        <v>1.8681818181818182E-4</v>
      </c>
      <c r="DE184" s="115">
        <v>2.5000000000000008E-5</v>
      </c>
      <c r="DF184" s="115">
        <v>4.9036363636363635E-2</v>
      </c>
      <c r="DG184" s="115">
        <v>1.3727272727272726E-3</v>
      </c>
      <c r="DH184" s="115">
        <v>1.9227272727272729E-4</v>
      </c>
      <c r="DI184" s="115">
        <v>9.6240909090909103E-3</v>
      </c>
      <c r="DJ184" s="115">
        <v>4.9999999999999996E-6</v>
      </c>
      <c r="DK184" s="115">
        <v>7.0909090909090905E-5</v>
      </c>
      <c r="DL184" s="115">
        <v>6.8127272727272732E-3</v>
      </c>
      <c r="DM184" s="115">
        <v>2.4209090909090906E-2</v>
      </c>
      <c r="DN184" s="115">
        <v>4.5454545454545472E-5</v>
      </c>
      <c r="DO184" s="115">
        <v>0.33694090909090907</v>
      </c>
      <c r="DP184" s="115">
        <v>0.11498045454545455</v>
      </c>
      <c r="DQ184" s="115">
        <v>2.7499999999999996E-4</v>
      </c>
      <c r="DR184" s="115">
        <v>4.6818181818181826E-5</v>
      </c>
      <c r="DS184" s="115">
        <v>1.1572727272727275E-3</v>
      </c>
      <c r="DT184" s="115">
        <v>-1.4045454545454547E-4</v>
      </c>
      <c r="DU184" s="116">
        <v>244.18998863636369</v>
      </c>
      <c r="DV184" s="114">
        <v>8.2345909090909082</v>
      </c>
      <c r="DW184" s="115">
        <v>5.4645999999999999</v>
      </c>
      <c r="DX184" s="115">
        <v>7.4148131818181806</v>
      </c>
      <c r="DY184" s="115">
        <v>4.6912291304347828</v>
      </c>
      <c r="DZ184" s="115">
        <v>2.3608826086956518</v>
      </c>
      <c r="EA184" s="115">
        <v>0.34822130434782611</v>
      </c>
      <c r="EB184" s="115">
        <v>1.5708521739130437</v>
      </c>
      <c r="EC184" s="115">
        <v>0.16316086956521741</v>
      </c>
      <c r="ED184" s="115">
        <v>0.22039478260869566</v>
      </c>
      <c r="EE184" s="115">
        <v>2.8561534782608695</v>
      </c>
      <c r="EF184" s="115">
        <v>2.771869565217391E-2</v>
      </c>
      <c r="EG184" s="115">
        <v>2.3379130434782607E-2</v>
      </c>
      <c r="EH184" s="115">
        <v>1.2391304347826089E-4</v>
      </c>
      <c r="EI184" s="115">
        <v>1.6847826086956519E-3</v>
      </c>
      <c r="EJ184" s="115">
        <v>1.2831739130434783E-2</v>
      </c>
      <c r="EK184" s="115">
        <v>0.40139130434782605</v>
      </c>
      <c r="EL184" s="115">
        <v>6.162608695652174E-2</v>
      </c>
      <c r="EM184" s="115">
        <v>4.0434782608695654E-4</v>
      </c>
      <c r="EN184" s="115">
        <v>-7.9565217391304249E-4</v>
      </c>
      <c r="EO184" s="115">
        <v>0.19536086956521737</v>
      </c>
      <c r="EP184" s="115">
        <v>0.21013913043478255</v>
      </c>
      <c r="EQ184" s="115">
        <v>0.16773043478260868</v>
      </c>
      <c r="ER184" s="115">
        <v>0.30026086956521747</v>
      </c>
      <c r="ES184" s="115">
        <v>0.87269565217391298</v>
      </c>
      <c r="ET184" s="115">
        <v>1.7700000000000004E-2</v>
      </c>
      <c r="EU184" s="115">
        <v>8.6956521739130449E-4</v>
      </c>
      <c r="EV184" s="115">
        <v>1.417391304347826E-4</v>
      </c>
      <c r="EW184" s="115">
        <v>3.6565217391304342E-4</v>
      </c>
      <c r="EX184" s="115">
        <v>1.9082173913043475E-2</v>
      </c>
      <c r="EY184" s="115">
        <v>9.3130434782608715E-4</v>
      </c>
      <c r="EZ184" s="115">
        <v>8.8252173913043498E-3</v>
      </c>
      <c r="FA184" s="115">
        <v>6.2478260869565209E-4</v>
      </c>
      <c r="FB184" s="115">
        <v>1.039130434782609E-4</v>
      </c>
      <c r="FC184" s="115">
        <v>0.26993913043478268</v>
      </c>
      <c r="FD184" s="115">
        <v>1.0234782608695652E-2</v>
      </c>
      <c r="FE184" s="115">
        <v>6.8347826086956527E-4</v>
      </c>
      <c r="FF184" s="115">
        <v>3.1865217391304351E-2</v>
      </c>
      <c r="FG184" s="115">
        <v>8.2173913043478294E-5</v>
      </c>
      <c r="FH184" s="115">
        <v>2.3739130434782607E-4</v>
      </c>
      <c r="FI184" s="115">
        <v>3.9384347826086963E-2</v>
      </c>
      <c r="FJ184" s="115">
        <v>2.4063913043478265E-2</v>
      </c>
      <c r="FK184" s="115">
        <v>1.3043478260869559E-4</v>
      </c>
      <c r="FL184" s="115">
        <v>1.6438347826086956</v>
      </c>
      <c r="FM184" s="115">
        <v>0.57233521739130422</v>
      </c>
      <c r="FN184" s="115">
        <v>1.9578260869565216E-3</v>
      </c>
      <c r="FO184" s="115">
        <v>1.2608695652173915E-4</v>
      </c>
      <c r="FP184" s="115">
        <v>3.3904347826086961E-3</v>
      </c>
      <c r="FQ184" s="115">
        <v>4.6608695652173914E-4</v>
      </c>
      <c r="FR184" s="116">
        <v>105.80506652173911</v>
      </c>
    </row>
    <row r="185" spans="1:174" x14ac:dyDescent="0.2">
      <c r="A185" s="2" t="s">
        <v>3</v>
      </c>
      <c r="B185" s="21">
        <v>2014</v>
      </c>
      <c r="C185" s="38">
        <f>C175</f>
        <v>7.6474146788537558</v>
      </c>
      <c r="D185" s="42">
        <f>Tracking!BE37</f>
        <v>19.862682557900953</v>
      </c>
      <c r="E185" s="42">
        <f>Tracking!BJ37</f>
        <v>6.5693252293313611</v>
      </c>
      <c r="F185" s="42">
        <f>Tracking!BK37</f>
        <v>17.763404944897353</v>
      </c>
      <c r="G185" s="42">
        <f>G175</f>
        <v>3.7306103697999999</v>
      </c>
      <c r="H185" s="104">
        <f>H175</f>
        <v>9.7754815340000007</v>
      </c>
      <c r="I185" s="38">
        <f>Tracking!AY37</f>
        <v>5.7541091304347836</v>
      </c>
      <c r="J185" s="42">
        <f>Tracking!BM37</f>
        <v>5.84319877611519</v>
      </c>
      <c r="K185" s="40"/>
      <c r="L185" s="41"/>
      <c r="M185" s="108">
        <v>18.067643913043479</v>
      </c>
      <c r="N185" s="108">
        <v>7.0676439130434785</v>
      </c>
      <c r="O185" s="108">
        <v>3.9498534782608705</v>
      </c>
      <c r="P185" s="108">
        <v>0.61053999999999997</v>
      </c>
      <c r="Q185" s="108">
        <v>1.3963221739130434</v>
      </c>
      <c r="R185" s="108">
        <v>0.48152173913043483</v>
      </c>
      <c r="S185" s="108">
        <v>4.593826086956522E-2</v>
      </c>
      <c r="T185" s="108">
        <v>0.48968086956521734</v>
      </c>
      <c r="U185" s="108">
        <v>9.3790434782608692E-2</v>
      </c>
      <c r="V185" s="110">
        <v>11</v>
      </c>
      <c r="W185" s="38">
        <f>Tracking!AX37</f>
        <v>15.185584782608695</v>
      </c>
      <c r="X185" s="42">
        <f>Tracking!BL37</f>
        <v>15.348369960474308</v>
      </c>
      <c r="Y185" s="40"/>
      <c r="Z185" s="41"/>
      <c r="AA185" s="108">
        <v>47.787706521739139</v>
      </c>
      <c r="AB185" s="108">
        <v>36.787706521739139</v>
      </c>
      <c r="AC185" s="108">
        <v>25.391799130434787</v>
      </c>
      <c r="AD185" s="108">
        <v>2.4168952173913043</v>
      </c>
      <c r="AE185" s="108">
        <v>5.0875513043478264</v>
      </c>
      <c r="AF185" s="108">
        <v>1.7146521739130434</v>
      </c>
      <c r="AG185" s="108">
        <v>0.1899313043478261</v>
      </c>
      <c r="AH185" s="108">
        <v>1.7690243478260872</v>
      </c>
      <c r="AI185" s="108">
        <v>0.21785217391304348</v>
      </c>
      <c r="AJ185" s="110">
        <v>11</v>
      </c>
      <c r="AK185" s="38">
        <f t="shared" si="1484"/>
        <v>5.7541091304347836</v>
      </c>
      <c r="AL185" s="121">
        <f t="shared" si="1485"/>
        <v>1</v>
      </c>
      <c r="AM185" s="121">
        <f t="shared" si="1486"/>
        <v>0.21861475116904278</v>
      </c>
      <c r="AN185" s="121">
        <f t="shared" si="1487"/>
        <v>3.3791899095334504E-2</v>
      </c>
      <c r="AO185" s="121">
        <f t="shared" si="1488"/>
        <v>7.7283024872158559E-2</v>
      </c>
      <c r="AP185" s="121">
        <f t="shared" si="1489"/>
        <v>2.6651053200290955E-2</v>
      </c>
      <c r="AQ185" s="121">
        <f t="shared" si="1490"/>
        <v>2.5425706356987285E-3</v>
      </c>
      <c r="AR185" s="121">
        <f t="shared" si="1491"/>
        <v>2.7102641159078001E-2</v>
      </c>
      <c r="AS185" s="121">
        <f t="shared" si="1492"/>
        <v>5.1910716878197415E-3</v>
      </c>
      <c r="AT185" s="122">
        <f t="shared" si="1493"/>
        <v>0.60882315662967146</v>
      </c>
      <c r="AU185" s="38">
        <f t="shared" si="1494"/>
        <v>15.185584782608695</v>
      </c>
      <c r="AV185" s="121">
        <f t="shared" si="1513"/>
        <v>1</v>
      </c>
      <c r="AW185" s="121">
        <f t="shared" si="1514"/>
        <v>0.53134584140136099</v>
      </c>
      <c r="AX185" s="121">
        <f t="shared" si="1515"/>
        <v>5.0575668792387701E-2</v>
      </c>
      <c r="AY185" s="121">
        <f t="shared" si="1516"/>
        <v>0.10646150808751294</v>
      </c>
      <c r="AZ185" s="121">
        <f t="shared" si="1517"/>
        <v>3.5880612373247703E-2</v>
      </c>
      <c r="BA185" s="121">
        <f t="shared" si="1518"/>
        <v>3.9744804296356915E-3</v>
      </c>
      <c r="BB185" s="121">
        <f t="shared" si="1519"/>
        <v>3.701839817362524E-2</v>
      </c>
      <c r="BC185" s="121">
        <f t="shared" si="1520"/>
        <v>4.5587493054084988E-3</v>
      </c>
      <c r="BD185" s="122">
        <f t="shared" si="1521"/>
        <v>0.23018472324040037</v>
      </c>
      <c r="BE185" s="38">
        <f t="shared" si="1495"/>
        <v>5.7541091304347836</v>
      </c>
      <c r="BF185" s="123">
        <f t="shared" si="1522"/>
        <v>5.7541091304347836</v>
      </c>
      <c r="BG185" s="123">
        <f t="shared" si="1496"/>
        <v>1.2579331357495174</v>
      </c>
      <c r="BH185" s="123">
        <f t="shared" si="1497"/>
        <v>0.19444227511919518</v>
      </c>
      <c r="BI185" s="123">
        <f t="shared" si="1498"/>
        <v>0.44469495904450601</v>
      </c>
      <c r="BJ185" s="123">
        <f t="shared" si="1499"/>
        <v>0.15335306855549735</v>
      </c>
      <c r="BK185" s="123">
        <f t="shared" si="1500"/>
        <v>1.4630228909649426E-2</v>
      </c>
      <c r="BL185" s="123">
        <f t="shared" si="1501"/>
        <v>0.1559515549523483</v>
      </c>
      <c r="BM185" s="123">
        <f t="shared" si="1502"/>
        <v>2.9869992995625077E-2</v>
      </c>
      <c r="BN185" s="124">
        <f t="shared" si="1503"/>
        <v>3.5032348843829189</v>
      </c>
      <c r="BO185" s="38">
        <f t="shared" si="1504"/>
        <v>15.185584782608695</v>
      </c>
      <c r="BP185" s="123">
        <f t="shared" si="1523"/>
        <v>15.185584782608695</v>
      </c>
      <c r="BQ185" s="123">
        <f t="shared" si="1505"/>
        <v>8.0687973234869208</v>
      </c>
      <c r="BR185" s="123">
        <f t="shared" si="1506"/>
        <v>0.76802110638394017</v>
      </c>
      <c r="BS185" s="123">
        <f t="shared" si="1507"/>
        <v>1.6166802571473089</v>
      </c>
      <c r="BT185" s="123">
        <f t="shared" si="1508"/>
        <v>0.5448680812458716</v>
      </c>
      <c r="BU185" s="123">
        <f t="shared" si="1509"/>
        <v>6.0354809531051823E-2</v>
      </c>
      <c r="BV185" s="123">
        <f t="shared" si="1510"/>
        <v>0.5621460239819529</v>
      </c>
      <c r="BW185" s="123">
        <f t="shared" si="1511"/>
        <v>6.9227274079939255E-2</v>
      </c>
      <c r="BX185" s="124">
        <f t="shared" si="1512"/>
        <v>3.495489630428418</v>
      </c>
      <c r="BY185" s="114">
        <v>2.0763391304347825</v>
      </c>
      <c r="BZ185" s="115">
        <v>1.2602043478260867</v>
      </c>
      <c r="CA185" s="115">
        <v>1.937495217391304</v>
      </c>
      <c r="CB185" s="115">
        <v>1.1817673913043476</v>
      </c>
      <c r="CC185" s="115">
        <v>0.51788086956521728</v>
      </c>
      <c r="CD185" s="115">
        <v>7.4977391304347829E-2</v>
      </c>
      <c r="CE185" s="115">
        <v>0.47901130434782607</v>
      </c>
      <c r="CF185" s="115">
        <v>4.8152173913043474E-2</v>
      </c>
      <c r="CG185" s="115">
        <v>4.593826086956522E-2</v>
      </c>
      <c r="CH185" s="115">
        <v>0.81613478260869599</v>
      </c>
      <c r="CI185" s="115">
        <v>1.580826086956522E-2</v>
      </c>
      <c r="CJ185" s="115">
        <v>4.5795652173913062E-3</v>
      </c>
      <c r="CK185" s="115">
        <v>4.6521739130434785E-5</v>
      </c>
      <c r="CL185" s="115">
        <v>4.7260869565217395E-4</v>
      </c>
      <c r="CM185" s="115">
        <v>3.6130434782608691E-3</v>
      </c>
      <c r="CN185" s="115">
        <v>8.7291304347826101E-2</v>
      </c>
      <c r="CO185" s="115">
        <v>3.0543478260869564E-2</v>
      </c>
      <c r="CP185" s="115">
        <v>5.6521739130434778E-5</v>
      </c>
      <c r="CQ185" s="115">
        <v>-5.4086956521739128E-3</v>
      </c>
      <c r="CR185" s="115">
        <v>4.4091304347826099E-2</v>
      </c>
      <c r="CS185" s="115">
        <v>9.6956521739130427E-2</v>
      </c>
      <c r="CT185" s="115">
        <v>6.0739130434782622E-2</v>
      </c>
      <c r="CU185" s="115">
        <v>6.9739130434782609E-2</v>
      </c>
      <c r="CV185" s="115">
        <v>0.26611739130434775</v>
      </c>
      <c r="CW185" s="115">
        <v>1.0126086956521738E-2</v>
      </c>
      <c r="CX185" s="115">
        <v>1.0495652173913045E-3</v>
      </c>
      <c r="CY185" s="115">
        <v>3.4782608695652178E-5</v>
      </c>
      <c r="CZ185" s="115">
        <v>1.0826086956521737E-4</v>
      </c>
      <c r="DA185" s="115">
        <v>4.2726086956521745E-3</v>
      </c>
      <c r="DB185" s="115">
        <v>2.6521739130434786E-4</v>
      </c>
      <c r="DC185" s="115">
        <v>2.7773913043478262E-3</v>
      </c>
      <c r="DD185" s="115">
        <v>2.4434782608695645E-4</v>
      </c>
      <c r="DE185" s="115">
        <v>5.0869565217391307E-5</v>
      </c>
      <c r="DF185" s="115">
        <v>5.795652173913042E-2</v>
      </c>
      <c r="DG185" s="115">
        <v>1.2352173913043479E-2</v>
      </c>
      <c r="DH185" s="115">
        <v>2.4173913043478261E-4</v>
      </c>
      <c r="DI185" s="115">
        <v>1.0226086956521739E-2</v>
      </c>
      <c r="DJ185" s="115">
        <v>5.8260869565217393E-5</v>
      </c>
      <c r="DK185" s="115">
        <v>2.6521739130434787E-5</v>
      </c>
      <c r="DL185" s="115">
        <v>7.577826086956522E-3</v>
      </c>
      <c r="DM185" s="115">
        <v>9.213043478260869E-3</v>
      </c>
      <c r="DN185" s="115">
        <v>6.434782608695653E-5</v>
      </c>
      <c r="DO185" s="115">
        <v>0.33110434782608694</v>
      </c>
      <c r="DP185" s="115">
        <v>0.12554695652173911</v>
      </c>
      <c r="DQ185" s="115">
        <v>3.9391304347826084E-4</v>
      </c>
      <c r="DR185" s="115">
        <v>2.4782608695652172E-5</v>
      </c>
      <c r="DS185" s="115">
        <v>9.8217391304347831E-4</v>
      </c>
      <c r="DT185" s="115">
        <v>4.347826086956522E-5</v>
      </c>
      <c r="DU185" s="116">
        <v>238.18497739130433</v>
      </c>
      <c r="DV185" s="114">
        <v>9.149291304347825</v>
      </c>
      <c r="DW185" s="115">
        <v>6.2009173913043485</v>
      </c>
      <c r="DX185" s="115">
        <v>7.8647621739130429</v>
      </c>
      <c r="DY185" s="115">
        <v>5.172892608695653</v>
      </c>
      <c r="DZ185" s="115">
        <v>2.8484178260869566</v>
      </c>
      <c r="EA185" s="115">
        <v>0.30318869565217388</v>
      </c>
      <c r="EB185" s="115">
        <v>1.6241165217391305</v>
      </c>
      <c r="EC185" s="115">
        <v>0.17146521739130433</v>
      </c>
      <c r="ED185" s="115">
        <v>0.1899313043478261</v>
      </c>
      <c r="EE185" s="115">
        <v>2.9483739130434783</v>
      </c>
      <c r="EF185" s="115">
        <v>3.577043478260869E-2</v>
      </c>
      <c r="EG185" s="115">
        <v>2.0918695652173913E-2</v>
      </c>
      <c r="EH185" s="115">
        <v>1.6695652173913042E-4</v>
      </c>
      <c r="EI185" s="115">
        <v>1.7178260869565216E-3</v>
      </c>
      <c r="EJ185" s="115">
        <v>1.1827391304347826E-2</v>
      </c>
      <c r="EK185" s="115">
        <v>0.41488260869565213</v>
      </c>
      <c r="EL185" s="115">
        <v>7.3378260869565212E-2</v>
      </c>
      <c r="EM185" s="115">
        <v>2.9565217391304345E-4</v>
      </c>
      <c r="EN185" s="115">
        <v>2.5360869565217388E-2</v>
      </c>
      <c r="EO185" s="115">
        <v>0.22216956521739128</v>
      </c>
      <c r="EP185" s="115">
        <v>0.18723478260869561</v>
      </c>
      <c r="EQ185" s="115">
        <v>0.15043043478260867</v>
      </c>
      <c r="ER185" s="115">
        <v>0.31709130434782606</v>
      </c>
      <c r="ES185" s="115">
        <v>0.90228695652173929</v>
      </c>
      <c r="ET185" s="115">
        <v>2.1369565217391303E-2</v>
      </c>
      <c r="EU185" s="115">
        <v>1.1952173913043478E-3</v>
      </c>
      <c r="EV185" s="115">
        <v>1.0260869565217392E-4</v>
      </c>
      <c r="EW185" s="115">
        <v>4.9782608695652178E-4</v>
      </c>
      <c r="EX185" s="115">
        <v>1.7409130434782608E-2</v>
      </c>
      <c r="EY185" s="115">
        <v>8.2043478260869572E-4</v>
      </c>
      <c r="EZ185" s="115">
        <v>7.9204347826086954E-3</v>
      </c>
      <c r="FA185" s="115">
        <v>6.0086956521739131E-4</v>
      </c>
      <c r="FB185" s="115">
        <v>1.1130434782608695E-4</v>
      </c>
      <c r="FC185" s="115">
        <v>0.23503043478260868</v>
      </c>
      <c r="FD185" s="115">
        <v>1.2599999999999998E-2</v>
      </c>
      <c r="FE185" s="115">
        <v>8.2652173913043479E-4</v>
      </c>
      <c r="FF185" s="115">
        <v>2.7824347826086955E-2</v>
      </c>
      <c r="FG185" s="115">
        <v>1.826086956521739E-5</v>
      </c>
      <c r="FH185" s="115">
        <v>2.0869565217391311E-4</v>
      </c>
      <c r="FI185" s="115">
        <v>3.2124347826086953E-2</v>
      </c>
      <c r="FJ185" s="115">
        <v>3.2839565217391307E-2</v>
      </c>
      <c r="FK185" s="115">
        <v>1.8173913043478262E-4</v>
      </c>
      <c r="FL185" s="115">
        <v>1.8830695652173917</v>
      </c>
      <c r="FM185" s="115">
        <v>0.69052565217391293</v>
      </c>
      <c r="FN185" s="115">
        <v>1.2952173913043476E-3</v>
      </c>
      <c r="FO185" s="115">
        <v>1.4869565217391306E-4</v>
      </c>
      <c r="FP185" s="115">
        <v>3.3560869565217389E-3</v>
      </c>
      <c r="FQ185" s="115">
        <v>4.0869565217391306E-4</v>
      </c>
      <c r="FR185" s="116">
        <v>91.599313913043474</v>
      </c>
    </row>
    <row r="186" spans="1:174" x14ac:dyDescent="0.2">
      <c r="A186" s="2" t="s">
        <v>3</v>
      </c>
      <c r="B186" s="21">
        <v>2015</v>
      </c>
      <c r="C186" s="38">
        <f>C175</f>
        <v>7.6474146788537558</v>
      </c>
      <c r="D186" s="42">
        <f>Tracking!BE38</f>
        <v>19.660938537422933</v>
      </c>
      <c r="E186" s="42">
        <f>Tracking!BJ38</f>
        <v>6.4615162843791216</v>
      </c>
      <c r="F186" s="42">
        <f>Tracking!BK38</f>
        <v>17.351733163118972</v>
      </c>
      <c r="G186" s="42">
        <f>G175</f>
        <v>3.7306103697999999</v>
      </c>
      <c r="H186" s="104">
        <f>H175</f>
        <v>9.7754815340000007</v>
      </c>
      <c r="I186" s="38">
        <f>Tracking!AY38</f>
        <v>4.9166009523809535</v>
      </c>
      <c r="J186" s="42">
        <f>Tracking!BM38</f>
        <v>5.6578792113683427</v>
      </c>
      <c r="K186" s="40"/>
      <c r="L186" s="41"/>
      <c r="M186" s="108">
        <v>16.442946190476192</v>
      </c>
      <c r="N186" s="108">
        <v>5.4429461904761895</v>
      </c>
      <c r="O186" s="108">
        <v>2.6692819047619047</v>
      </c>
      <c r="P186" s="108">
        <v>0.51477714285714282</v>
      </c>
      <c r="Q186" s="108">
        <v>1.4270442857142855</v>
      </c>
      <c r="R186" s="108">
        <v>0.26174761904761901</v>
      </c>
      <c r="S186" s="108">
        <v>2.6399523809523807E-2</v>
      </c>
      <c r="T186" s="108">
        <v>0.50169142857142845</v>
      </c>
      <c r="U186" s="108">
        <v>4.2000476190476185E-2</v>
      </c>
      <c r="V186" s="110">
        <v>11</v>
      </c>
      <c r="W186" s="38">
        <f>Tracking!AX38</f>
        <v>14.43662</v>
      </c>
      <c r="X186" s="42">
        <f>Tracking!BL38</f>
        <v>15.166019968379448</v>
      </c>
      <c r="Y186" s="40"/>
      <c r="Z186" s="41"/>
      <c r="AA186" s="108">
        <v>44.786123636363634</v>
      </c>
      <c r="AB186" s="108">
        <v>33.786123636363634</v>
      </c>
      <c r="AC186" s="108">
        <v>20.160181363636365</v>
      </c>
      <c r="AD186" s="108">
        <v>3.4500213636363628</v>
      </c>
      <c r="AE186" s="108">
        <v>6.4735131818181806</v>
      </c>
      <c r="AF186" s="108">
        <v>1.8759954545454542</v>
      </c>
      <c r="AG186" s="108">
        <v>0.1865640909090909</v>
      </c>
      <c r="AH186" s="108">
        <v>1.4265945454545452</v>
      </c>
      <c r="AI186" s="108">
        <v>0.21325318181818184</v>
      </c>
      <c r="AJ186" s="110">
        <v>11</v>
      </c>
      <c r="AK186" s="38">
        <f t="shared" si="1484"/>
        <v>4.9166009523809535</v>
      </c>
      <c r="AL186" s="121">
        <f t="shared" si="1485"/>
        <v>1</v>
      </c>
      <c r="AM186" s="121">
        <f t="shared" si="1486"/>
        <v>0.16233598734927207</v>
      </c>
      <c r="AN186" s="121">
        <f t="shared" si="1487"/>
        <v>3.1306867813950728E-2</v>
      </c>
      <c r="AO186" s="121">
        <f t="shared" si="1488"/>
        <v>8.6787627301294357E-2</v>
      </c>
      <c r="AP186" s="121">
        <f t="shared" si="1489"/>
        <v>1.5918535280448953E-2</v>
      </c>
      <c r="AQ186" s="121">
        <f t="shared" si="1490"/>
        <v>1.6055227271141042E-3</v>
      </c>
      <c r="AR186" s="121">
        <f t="shared" si="1491"/>
        <v>3.0511042410514593E-2</v>
      </c>
      <c r="AS186" s="121">
        <f t="shared" si="1492"/>
        <v>2.5543157353882843E-3</v>
      </c>
      <c r="AT186" s="122">
        <f t="shared" si="1493"/>
        <v>0.66897986970067658</v>
      </c>
      <c r="AU186" s="38">
        <f t="shared" si="1494"/>
        <v>14.43662</v>
      </c>
      <c r="AV186" s="121">
        <f t="shared" si="1513"/>
        <v>1</v>
      </c>
      <c r="AW186" s="121">
        <f t="shared" si="1514"/>
        <v>0.45014347585258557</v>
      </c>
      <c r="AX186" s="121">
        <f t="shared" si="1515"/>
        <v>7.7033265742051257E-2</v>
      </c>
      <c r="AY186" s="121">
        <f t="shared" si="1516"/>
        <v>0.14454283282873978</v>
      </c>
      <c r="AZ186" s="121">
        <f t="shared" si="1517"/>
        <v>4.1887872899592921E-2</v>
      </c>
      <c r="BA186" s="121">
        <f t="shared" si="1518"/>
        <v>4.1656673040935408E-3</v>
      </c>
      <c r="BB186" s="121">
        <f t="shared" si="1519"/>
        <v>3.1853494556430786E-2</v>
      </c>
      <c r="BC186" s="121">
        <f t="shared" si="1520"/>
        <v>4.761590521869437E-3</v>
      </c>
      <c r="BD186" s="122">
        <f t="shared" si="1521"/>
        <v>0.2456117901453892</v>
      </c>
      <c r="BE186" s="38">
        <f t="shared" si="1495"/>
        <v>4.9166009523809535</v>
      </c>
      <c r="BF186" s="123">
        <f t="shared" si="1522"/>
        <v>4.9166009523809535</v>
      </c>
      <c r="BG186" s="123">
        <f t="shared" si="1496"/>
        <v>0.79814127000713353</v>
      </c>
      <c r="BH186" s="123">
        <f t="shared" si="1497"/>
        <v>0.15392337611013476</v>
      </c>
      <c r="BI186" s="123">
        <f t="shared" si="1498"/>
        <v>0.42670013104442706</v>
      </c>
      <c r="BJ186" s="123">
        <f t="shared" si="1499"/>
        <v>7.8265085720365127E-2</v>
      </c>
      <c r="BK186" s="123">
        <f t="shared" si="1500"/>
        <v>7.8937145691984709E-3</v>
      </c>
      <c r="BL186" s="123">
        <f t="shared" si="1501"/>
        <v>0.1500106201736717</v>
      </c>
      <c r="BM186" s="123">
        <f t="shared" si="1502"/>
        <v>1.2558551177291695E-2</v>
      </c>
      <c r="BN186" s="124">
        <f t="shared" si="1503"/>
        <v>3.2891070644940328</v>
      </c>
      <c r="BO186" s="38">
        <f t="shared" si="1504"/>
        <v>14.43662</v>
      </c>
      <c r="BP186" s="123">
        <f t="shared" si="1523"/>
        <v>14.43662</v>
      </c>
      <c r="BQ186" s="123">
        <f t="shared" si="1505"/>
        <v>6.4985503063629535</v>
      </c>
      <c r="BR186" s="123">
        <f t="shared" si="1506"/>
        <v>1.1120999848770119</v>
      </c>
      <c r="BS186" s="123">
        <f t="shared" si="1507"/>
        <v>2.0867099512720411</v>
      </c>
      <c r="BT186" s="123">
        <f t="shared" si="1508"/>
        <v>0.60471930365972115</v>
      </c>
      <c r="BU186" s="123">
        <f t="shared" si="1509"/>
        <v>6.0138155915622889E-2</v>
      </c>
      <c r="BV186" s="123">
        <f t="shared" si="1510"/>
        <v>0.45985679658325979</v>
      </c>
      <c r="BW186" s="123">
        <f t="shared" si="1511"/>
        <v>6.8741272959830749E-2</v>
      </c>
      <c r="BX186" s="124">
        <f t="shared" si="1512"/>
        <v>3.5458040818487286</v>
      </c>
      <c r="BY186" s="114">
        <v>1.724968571428571</v>
      </c>
      <c r="BZ186" s="115">
        <v>0.88881666666666681</v>
      </c>
      <c r="CA186" s="115">
        <v>1.6898250000000001</v>
      </c>
      <c r="CB186" s="115">
        <v>0.9478780952380953</v>
      </c>
      <c r="CC186" s="115">
        <v>0.33689190476190473</v>
      </c>
      <c r="CD186" s="115">
        <v>5.9312857142857146E-2</v>
      </c>
      <c r="CE186" s="115">
        <v>0.49216285714285718</v>
      </c>
      <c r="CF186" s="115">
        <v>2.6174761904761909E-2</v>
      </c>
      <c r="CG186" s="115">
        <v>2.6399523809523807E-2</v>
      </c>
      <c r="CH186" s="115">
        <v>0.83615190476190449</v>
      </c>
      <c r="CI186" s="115">
        <v>6.935238095238095E-3</v>
      </c>
      <c r="CJ186" s="115">
        <v>2.5004761904761897E-3</v>
      </c>
      <c r="CK186" s="115">
        <v>5.3809523809523804E-5</v>
      </c>
      <c r="CL186" s="115">
        <v>4.4857142857142855E-4</v>
      </c>
      <c r="CM186" s="115">
        <v>2.4352380952380953E-3</v>
      </c>
      <c r="CN186" s="115">
        <v>6.6346190476190489E-2</v>
      </c>
      <c r="CO186" s="115">
        <v>2.1042857142857137E-2</v>
      </c>
      <c r="CP186" s="115">
        <v>1.3047619047619049E-4</v>
      </c>
      <c r="CQ186" s="115">
        <v>-6.3242857142857137E-3</v>
      </c>
      <c r="CR186" s="115">
        <v>2.8550952380952371E-2</v>
      </c>
      <c r="CS186" s="115">
        <v>0.11401952380952379</v>
      </c>
      <c r="CT186" s="115">
        <v>7.5832857142857146E-2</v>
      </c>
      <c r="CU186" s="115">
        <v>6.1344761904761909E-2</v>
      </c>
      <c r="CV186" s="115">
        <v>0.27342380952380951</v>
      </c>
      <c r="CW186" s="115">
        <v>5.7562499999999992E-3</v>
      </c>
      <c r="CX186" s="115">
        <v>1.162857142857143E-3</v>
      </c>
      <c r="CY186" s="115">
        <v>3.3333333333333335E-5</v>
      </c>
      <c r="CZ186" s="115">
        <v>1.057142857142857E-4</v>
      </c>
      <c r="DA186" s="115">
        <v>2.7714285714285714E-3</v>
      </c>
      <c r="DB186" s="115">
        <v>3.4190476190476191E-4</v>
      </c>
      <c r="DC186" s="115">
        <v>2.1247619047619049E-3</v>
      </c>
      <c r="DD186" s="115">
        <v>1.4285714285714284E-4</v>
      </c>
      <c r="DE186" s="115">
        <v>3.0000000000000001E-5</v>
      </c>
      <c r="DF186" s="115">
        <v>4.0042499999999995E-2</v>
      </c>
      <c r="DG186" s="115">
        <v>1.1222500000000002E-2</v>
      </c>
      <c r="DH186" s="115">
        <v>2.8428571428571424E-4</v>
      </c>
      <c r="DI186" s="115">
        <v>7.5204761904761903E-3</v>
      </c>
      <c r="DJ186" s="115">
        <v>2.3809523809523829E-6</v>
      </c>
      <c r="DK186" s="115">
        <v>4.3809523809523798E-5</v>
      </c>
      <c r="DL186" s="115">
        <v>3.9500000000000004E-3</v>
      </c>
      <c r="DM186" s="115">
        <v>6.1323809523809525E-3</v>
      </c>
      <c r="DN186" s="115">
        <v>4.428571428571429E-5</v>
      </c>
      <c r="DO186" s="115">
        <v>0.23238375000000003</v>
      </c>
      <c r="DP186" s="115">
        <v>8.1670952380952386E-2</v>
      </c>
      <c r="DQ186" s="115">
        <v>1.9952380952380954E-4</v>
      </c>
      <c r="DR186" s="115">
        <v>3.1428571428571431E-5</v>
      </c>
      <c r="DS186" s="115">
        <v>8.4476190476190469E-4</v>
      </c>
      <c r="DT186" s="115">
        <v>1.8380952380952383E-4</v>
      </c>
      <c r="DU186" s="116">
        <v>256.52188476190474</v>
      </c>
      <c r="DV186" s="114">
        <v>8.2587661904761891</v>
      </c>
      <c r="DW186" s="115">
        <v>5.7170681818181812</v>
      </c>
      <c r="DX186" s="115">
        <v>7.448837142857144</v>
      </c>
      <c r="DY186" s="115">
        <v>5.1756181818181819</v>
      </c>
      <c r="DZ186" s="115">
        <v>2.3606909090909087</v>
      </c>
      <c r="EA186" s="115">
        <v>0.43157590909090904</v>
      </c>
      <c r="EB186" s="115">
        <v>1.9736022727272731</v>
      </c>
      <c r="EC186" s="115">
        <v>0.18759954545454544</v>
      </c>
      <c r="ED186" s="115">
        <v>0.1865640909090909</v>
      </c>
      <c r="EE186" s="115">
        <v>2.3776581818181821</v>
      </c>
      <c r="EF186" s="115">
        <v>3.5584090909090912E-2</v>
      </c>
      <c r="EG186" s="115">
        <v>1.9133181818181817E-2</v>
      </c>
      <c r="EH186" s="115">
        <v>1.990909090909091E-4</v>
      </c>
      <c r="EI186" s="115">
        <v>2.4472727272727268E-3</v>
      </c>
      <c r="EJ186" s="115">
        <v>1.3365E-2</v>
      </c>
      <c r="EK186" s="115">
        <v>0.46688227272727278</v>
      </c>
      <c r="EL186" s="115">
        <v>4.8660909090909095E-2</v>
      </c>
      <c r="EM186" s="115">
        <v>2.409090909090909E-5</v>
      </c>
      <c r="EN186" s="115">
        <v>1.6521363636363636E-2</v>
      </c>
      <c r="EO186" s="115">
        <v>0.22937772727272723</v>
      </c>
      <c r="EP186" s="115">
        <v>0.3026709090909091</v>
      </c>
      <c r="EQ186" s="115">
        <v>0.21990818181818186</v>
      </c>
      <c r="ER186" s="115">
        <v>0.32796772727272727</v>
      </c>
      <c r="ES186" s="115">
        <v>1.0964459090909089</v>
      </c>
      <c r="ET186" s="115">
        <v>2.2169545454545452E-2</v>
      </c>
      <c r="EU186" s="115">
        <v>2.840909090909091E-3</v>
      </c>
      <c r="EV186" s="115">
        <v>9.4545454545454563E-5</v>
      </c>
      <c r="EW186" s="115">
        <v>5.2772727272727281E-4</v>
      </c>
      <c r="EX186" s="115">
        <v>1.8108181818181822E-2</v>
      </c>
      <c r="EY186" s="115">
        <v>1.0840909090909089E-3</v>
      </c>
      <c r="EZ186" s="115">
        <v>1.1048181818181818E-2</v>
      </c>
      <c r="FA186" s="115">
        <v>7.0454545454545444E-4</v>
      </c>
      <c r="FB186" s="115">
        <v>9.727272727272727E-5</v>
      </c>
      <c r="FC186" s="115">
        <v>0.33455499999999999</v>
      </c>
      <c r="FD186" s="115">
        <v>2.1008181818181818E-2</v>
      </c>
      <c r="FE186" s="115">
        <v>6.9545454545454554E-4</v>
      </c>
      <c r="FF186" s="115">
        <v>3.1458181818181823E-2</v>
      </c>
      <c r="FG186" s="115">
        <v>6.7727272727272715E-5</v>
      </c>
      <c r="FH186" s="115">
        <v>2.6136363636363634E-4</v>
      </c>
      <c r="FI186" s="115">
        <v>3.0713181818181813E-2</v>
      </c>
      <c r="FJ186" s="115">
        <v>4.8304090909090915E-2</v>
      </c>
      <c r="FK186" s="115">
        <v>2.1863636363636367E-4</v>
      </c>
      <c r="FL186" s="115">
        <v>1.5299759090909086</v>
      </c>
      <c r="FM186" s="115">
        <v>0.57228863636363625</v>
      </c>
      <c r="FN186" s="115">
        <v>1.2309090909090907E-3</v>
      </c>
      <c r="FO186" s="115">
        <v>9.727272727272727E-5</v>
      </c>
      <c r="FP186" s="115">
        <v>3.7754545454545454E-3</v>
      </c>
      <c r="FQ186" s="115">
        <v>1.3090909090909093E-4</v>
      </c>
      <c r="FR186" s="116">
        <v>99.250005909090902</v>
      </c>
    </row>
    <row r="187" spans="1:174" x14ac:dyDescent="0.2">
      <c r="A187" s="2" t="s">
        <v>3</v>
      </c>
      <c r="B187" s="21">
        <v>2016</v>
      </c>
      <c r="C187" s="38">
        <f>C175</f>
        <v>7.6474146788537558</v>
      </c>
      <c r="D187" s="42">
        <f>Tracking!BE39</f>
        <v>19.459194516944912</v>
      </c>
      <c r="E187" s="42">
        <f>Tracking!BJ39</f>
        <v>6.3537073394268822</v>
      </c>
      <c r="F187" s="42">
        <f>Tracking!BK39</f>
        <v>16.940061381340591</v>
      </c>
      <c r="G187" s="42">
        <f>G175</f>
        <v>3.7306103697999999</v>
      </c>
      <c r="H187" s="104">
        <f>H175</f>
        <v>9.7754815340000007</v>
      </c>
      <c r="I187" s="38">
        <f>Tracking!AY39</f>
        <v>4.6891278260869571</v>
      </c>
      <c r="J187" s="42">
        <f>Tracking!BM39</f>
        <v>5.3171784908714477</v>
      </c>
      <c r="K187" s="40"/>
      <c r="L187" s="41"/>
      <c r="M187" s="108">
        <v>16.057907391304351</v>
      </c>
      <c r="N187" s="108">
        <v>5.0579073913043473</v>
      </c>
      <c r="O187" s="108">
        <v>2.3029808695652174</v>
      </c>
      <c r="P187" s="108">
        <v>0.63820999999999983</v>
      </c>
      <c r="Q187" s="108">
        <v>1.1407034782608694</v>
      </c>
      <c r="R187" s="108">
        <v>0.29840869565217387</v>
      </c>
      <c r="S187" s="108">
        <v>3.2658260869565213E-2</v>
      </c>
      <c r="T187" s="108">
        <v>0.51882782608695666</v>
      </c>
      <c r="U187" s="108">
        <v>0.12611956521739132</v>
      </c>
      <c r="V187" s="110">
        <v>11</v>
      </c>
      <c r="W187" s="38">
        <f>Tracking!AX39</f>
        <v>11.233157916666665</v>
      </c>
      <c r="X187" s="42">
        <f>Tracking!BL39</f>
        <v>13.917512278985507</v>
      </c>
      <c r="Y187" s="40"/>
      <c r="Z187" s="41"/>
      <c r="AA187" s="108">
        <v>31.473005000000004</v>
      </c>
      <c r="AB187" s="108">
        <v>20.473004999999997</v>
      </c>
      <c r="AC187" s="108">
        <v>11.388559583333333</v>
      </c>
      <c r="AD187" s="108">
        <v>2.1853679166666669</v>
      </c>
      <c r="AE187" s="108">
        <v>3.9048958333333332</v>
      </c>
      <c r="AF187" s="108">
        <v>1.1996624999999999</v>
      </c>
      <c r="AG187" s="108">
        <v>0.16302791666666666</v>
      </c>
      <c r="AH187" s="108">
        <v>1.4883091666666663</v>
      </c>
      <c r="AI187" s="108">
        <v>0.14318125000000001</v>
      </c>
      <c r="AJ187" s="110">
        <v>11</v>
      </c>
      <c r="AK187" s="38">
        <f t="shared" si="1484"/>
        <v>4.6891278260869571</v>
      </c>
      <c r="AL187" s="121">
        <f t="shared" si="1485"/>
        <v>1</v>
      </c>
      <c r="AM187" s="121">
        <f t="shared" si="1486"/>
        <v>0.14341724693295488</v>
      </c>
      <c r="AN187" s="121">
        <f t="shared" si="1487"/>
        <v>3.9744282019312314E-2</v>
      </c>
      <c r="AO187" s="121">
        <f t="shared" si="1488"/>
        <v>7.1036869902399671E-2</v>
      </c>
      <c r="AP187" s="121">
        <f t="shared" si="1489"/>
        <v>1.8583286625115773E-2</v>
      </c>
      <c r="AQ187" s="121">
        <f t="shared" si="1490"/>
        <v>2.0337806212066124E-3</v>
      </c>
      <c r="AR187" s="121">
        <f t="shared" si="1491"/>
        <v>3.2309803104725303E-2</v>
      </c>
      <c r="AS187" s="121">
        <f t="shared" si="1492"/>
        <v>7.8540473639602225E-3</v>
      </c>
      <c r="AT187" s="122">
        <f t="shared" si="1493"/>
        <v>0.6850207646580837</v>
      </c>
      <c r="AU187" s="38">
        <f t="shared" si="1494"/>
        <v>11.233157916666665</v>
      </c>
      <c r="AV187" s="121">
        <f t="shared" si="1513"/>
        <v>1</v>
      </c>
      <c r="AW187" s="121">
        <f t="shared" si="1514"/>
        <v>0.36185167521605677</v>
      </c>
      <c r="AX187" s="121">
        <f t="shared" si="1515"/>
        <v>6.9436265036232375E-2</v>
      </c>
      <c r="AY187" s="121">
        <f t="shared" si="1516"/>
        <v>0.12407127420255336</v>
      </c>
      <c r="AZ187" s="121">
        <f t="shared" si="1517"/>
        <v>3.8117189636007104E-2</v>
      </c>
      <c r="BA187" s="121">
        <f t="shared" si="1518"/>
        <v>5.1799285345224154E-3</v>
      </c>
      <c r="BB187" s="121">
        <f t="shared" si="1519"/>
        <v>4.7288435491516179E-2</v>
      </c>
      <c r="BC187" s="121">
        <f t="shared" si="1520"/>
        <v>4.5493352160049542E-3</v>
      </c>
      <c r="BD187" s="122">
        <f t="shared" si="1521"/>
        <v>0.34950587018938922</v>
      </c>
      <c r="BE187" s="38">
        <f t="shared" si="1495"/>
        <v>4.6891278260869571</v>
      </c>
      <c r="BF187" s="123">
        <f t="shared" si="1522"/>
        <v>4.6891278260869571</v>
      </c>
      <c r="BG187" s="123">
        <f t="shared" si="1496"/>
        <v>0.67250180333410303</v>
      </c>
      <c r="BH187" s="123">
        <f t="shared" si="1497"/>
        <v>0.1863660187446049</v>
      </c>
      <c r="BI187" s="123">
        <f t="shared" si="1498"/>
        <v>0.33310096333746136</v>
      </c>
      <c r="BJ187" s="123">
        <f t="shared" si="1499"/>
        <v>8.713940641397995E-2</v>
      </c>
      <c r="BK187" s="123">
        <f t="shared" si="1500"/>
        <v>9.5366573030563444E-3</v>
      </c>
      <c r="BL187" s="123">
        <f t="shared" si="1501"/>
        <v>0.15150479679375817</v>
      </c>
      <c r="BM187" s="123">
        <f t="shared" si="1502"/>
        <v>3.6828632041750797E-2</v>
      </c>
      <c r="BN187" s="124">
        <f t="shared" si="1503"/>
        <v>3.212149929005585</v>
      </c>
      <c r="BO187" s="38">
        <f t="shared" si="1504"/>
        <v>11.233157916666665</v>
      </c>
      <c r="BP187" s="123">
        <f t="shared" si="1523"/>
        <v>11.233157916666665</v>
      </c>
      <c r="BQ187" s="123">
        <f t="shared" si="1505"/>
        <v>4.064737010112343</v>
      </c>
      <c r="BR187" s="123">
        <f t="shared" si="1506"/>
        <v>0.7799885302955184</v>
      </c>
      <c r="BS187" s="123">
        <f t="shared" si="1507"/>
        <v>1.3937122160393327</v>
      </c>
      <c r="BT187" s="123">
        <f t="shared" si="1508"/>
        <v>0.42817641052079775</v>
      </c>
      <c r="BU187" s="123">
        <f t="shared" si="1509"/>
        <v>5.8186955225338025E-2</v>
      </c>
      <c r="BV187" s="123">
        <f t="shared" si="1510"/>
        <v>0.5311984635083058</v>
      </c>
      <c r="BW187" s="123">
        <f t="shared" si="1511"/>
        <v>5.1103400897236501E-2</v>
      </c>
      <c r="BX187" s="124">
        <f t="shared" si="1512"/>
        <v>3.926054632639409</v>
      </c>
      <c r="BY187" s="114">
        <v>1.8092352173913044</v>
      </c>
      <c r="BZ187" s="115">
        <v>0.94452347826086935</v>
      </c>
      <c r="CA187" s="115">
        <v>1.7375627272727276</v>
      </c>
      <c r="CB187" s="115">
        <v>0.86418260869565222</v>
      </c>
      <c r="CC187" s="115">
        <v>0.3058547826086957</v>
      </c>
      <c r="CD187" s="115">
        <v>7.9335217391304336E-2</v>
      </c>
      <c r="CE187" s="115">
        <v>0.39546739130434794</v>
      </c>
      <c r="CF187" s="115">
        <v>2.98408695652174E-2</v>
      </c>
      <c r="CG187" s="115">
        <v>3.2658260869565213E-2</v>
      </c>
      <c r="CH187" s="115">
        <v>0.86471173913043475</v>
      </c>
      <c r="CI187" s="115">
        <v>2.102652173913044E-2</v>
      </c>
      <c r="CJ187" s="115">
        <v>3.3482608695652176E-3</v>
      </c>
      <c r="CK187" s="115">
        <v>5.3043478260869574E-5</v>
      </c>
      <c r="CL187" s="115">
        <v>4.4260869565217393E-4</v>
      </c>
      <c r="CM187" s="115">
        <v>2.7073913043478256E-3</v>
      </c>
      <c r="CN187" s="115">
        <v>5.9270000000000003E-2</v>
      </c>
      <c r="CO187" s="115">
        <v>2.5389130434782609E-2</v>
      </c>
      <c r="CP187" s="115">
        <v>0</v>
      </c>
      <c r="CQ187" s="115">
        <v>-7.5513043478260874E-3</v>
      </c>
      <c r="CR187" s="115">
        <v>2.7029565217391305E-2</v>
      </c>
      <c r="CS187" s="115">
        <v>9.715521739130438E-2</v>
      </c>
      <c r="CT187" s="115">
        <v>4.7821304347826089E-2</v>
      </c>
      <c r="CU187" s="115">
        <v>5.4818260869565219E-2</v>
      </c>
      <c r="CV187" s="115">
        <v>0.21927304347826085</v>
      </c>
      <c r="CW187" s="115">
        <v>1.2543636363636363E-2</v>
      </c>
      <c r="CX187" s="115">
        <v>4.8695652173913048E-3</v>
      </c>
      <c r="CY187" s="115">
        <v>4.9130434782608691E-5</v>
      </c>
      <c r="CZ187" s="115">
        <v>1.4652173913043477E-4</v>
      </c>
      <c r="DA187" s="115">
        <v>3.0365217391304352E-3</v>
      </c>
      <c r="DB187" s="115">
        <v>1.317391304347826E-4</v>
      </c>
      <c r="DC187" s="115">
        <v>3.6608695652173913E-3</v>
      </c>
      <c r="DD187" s="115">
        <v>1.4695652173913042E-4</v>
      </c>
      <c r="DE187" s="115">
        <v>-4.7826086956521735E-6</v>
      </c>
      <c r="DF187" s="115">
        <v>5.5197727272727273E-2</v>
      </c>
      <c r="DG187" s="115">
        <v>5.8068181818181821E-3</v>
      </c>
      <c r="DH187" s="115">
        <v>1.9086956521739134E-4</v>
      </c>
      <c r="DI187" s="115">
        <v>7.5873913043478262E-3</v>
      </c>
      <c r="DJ187" s="115">
        <v>-2.1739130434782607E-6</v>
      </c>
      <c r="DK187" s="115">
        <v>-6.5652173913043486E-5</v>
      </c>
      <c r="DL187" s="115">
        <v>5.222608695652174E-3</v>
      </c>
      <c r="DM187" s="115">
        <v>1.3398260869565219E-2</v>
      </c>
      <c r="DN187" s="115">
        <v>7.1739130434782616E-5</v>
      </c>
      <c r="DO187" s="115">
        <v>0.22594045454545456</v>
      </c>
      <c r="DP187" s="115">
        <v>7.414652173913043E-2</v>
      </c>
      <c r="DQ187" s="115">
        <v>2.7173913043478261E-4</v>
      </c>
      <c r="DR187" s="115">
        <v>3.6086956521739134E-5</v>
      </c>
      <c r="DS187" s="115">
        <v>9.4826086956521717E-4</v>
      </c>
      <c r="DT187" s="115">
        <v>9.7826086956521717E-5</v>
      </c>
      <c r="DU187" s="116">
        <v>262.59514217391308</v>
      </c>
      <c r="DV187" s="114">
        <v>6.1365045833333314</v>
      </c>
      <c r="DW187" s="115">
        <v>3.655990416666667</v>
      </c>
      <c r="DX187" s="115">
        <v>5.61844375</v>
      </c>
      <c r="DY187" s="115">
        <v>3.2558174999999996</v>
      </c>
      <c r="DZ187" s="115">
        <v>1.4139095833333337</v>
      </c>
      <c r="EA187" s="115">
        <v>0.26728833333333335</v>
      </c>
      <c r="EB187" s="115">
        <v>1.2674604166666665</v>
      </c>
      <c r="EC187" s="115">
        <v>0.11996624999999995</v>
      </c>
      <c r="ED187" s="115">
        <v>0.16302791666666666</v>
      </c>
      <c r="EE187" s="115">
        <v>2.4805141666666661</v>
      </c>
      <c r="EF187" s="115">
        <v>2.4164583333333333E-2</v>
      </c>
      <c r="EG187" s="115">
        <v>1.6567500000000002E-2</v>
      </c>
      <c r="EH187" s="115">
        <v>1.2625000000000001E-4</v>
      </c>
      <c r="EI187" s="115">
        <v>1.5358333333333335E-3</v>
      </c>
      <c r="EJ187" s="115">
        <v>1.1084999999999999E-2</v>
      </c>
      <c r="EK187" s="115">
        <v>0.26571458333333342</v>
      </c>
      <c r="EL187" s="115">
        <v>4.0261249999999998E-2</v>
      </c>
      <c r="EM187" s="115">
        <v>0</v>
      </c>
      <c r="EN187" s="115">
        <v>1.1319583333333334E-2</v>
      </c>
      <c r="EO187" s="115">
        <v>0.12661624999999996</v>
      </c>
      <c r="EP187" s="115">
        <v>0.23058999999999996</v>
      </c>
      <c r="EQ187" s="115">
        <v>0.14960875000000001</v>
      </c>
      <c r="ER187" s="115">
        <v>0.18600958333333337</v>
      </c>
      <c r="ES187" s="115">
        <v>0.70414416666666668</v>
      </c>
      <c r="ET187" s="115">
        <v>1.3990000000000001E-2</v>
      </c>
      <c r="EU187" s="115">
        <v>1.5845833333333335E-3</v>
      </c>
      <c r="EV187" s="115">
        <v>7.7916666666666672E-5</v>
      </c>
      <c r="EW187" s="115">
        <v>3.8916666666666657E-4</v>
      </c>
      <c r="EX187" s="115">
        <v>1.4557083333333333E-2</v>
      </c>
      <c r="EY187" s="115">
        <v>7.3125000000000002E-4</v>
      </c>
      <c r="EZ187" s="115">
        <v>7.6374999999999993E-3</v>
      </c>
      <c r="FA187" s="115">
        <v>5.2666666666666649E-4</v>
      </c>
      <c r="FB187" s="115">
        <v>8.2083333333333327E-5</v>
      </c>
      <c r="FC187" s="115">
        <v>0.20719999999999997</v>
      </c>
      <c r="FD187" s="115">
        <v>1.4067083333333334E-2</v>
      </c>
      <c r="FE187" s="115">
        <v>8.8708333333333315E-4</v>
      </c>
      <c r="FF187" s="115">
        <v>2.3450833333333337E-2</v>
      </c>
      <c r="FG187" s="115">
        <v>6.0833333333333346E-5</v>
      </c>
      <c r="FH187" s="115">
        <v>1.6833333333333335E-4</v>
      </c>
      <c r="FI187" s="115">
        <v>2.8516666666666666E-2</v>
      </c>
      <c r="FJ187" s="115">
        <v>2.8106249999999996E-2</v>
      </c>
      <c r="FK187" s="115">
        <v>1.5291666666666668E-4</v>
      </c>
      <c r="FL187" s="115">
        <v>0.94182041666666672</v>
      </c>
      <c r="FM187" s="115">
        <v>0.34276583333333327</v>
      </c>
      <c r="FN187" s="115">
        <v>1.1737500000000001E-3</v>
      </c>
      <c r="FO187" s="115">
        <v>5.2916666666666688E-5</v>
      </c>
      <c r="FP187" s="115">
        <v>3.0504166666666666E-3</v>
      </c>
      <c r="FQ187" s="115">
        <v>1.5749999999999998E-4</v>
      </c>
      <c r="FR187" s="116">
        <v>134.6534695833333</v>
      </c>
    </row>
    <row r="188" spans="1:174" x14ac:dyDescent="0.2">
      <c r="A188" s="2" t="s">
        <v>3</v>
      </c>
      <c r="B188" s="21">
        <v>2017</v>
      </c>
      <c r="C188" s="38">
        <f>C175</f>
        <v>7.6474146788537558</v>
      </c>
      <c r="D188" s="42">
        <f>Tracking!BE40</f>
        <v>19.257450496466891</v>
      </c>
      <c r="E188" s="42">
        <f>Tracking!BJ40</f>
        <v>6.2458983944746427</v>
      </c>
      <c r="F188" s="42">
        <f>Tracking!BK40</f>
        <v>16.52838959956221</v>
      </c>
      <c r="G188" s="42">
        <f>G175</f>
        <v>3.7306103697999999</v>
      </c>
      <c r="H188" s="104">
        <f>H175</f>
        <v>9.7754815340000007</v>
      </c>
      <c r="I188" s="38">
        <f>Tracking!AY40</f>
        <v>5.2213431818181819</v>
      </c>
      <c r="J188" s="42">
        <f>Tracking!BM40</f>
        <v>5.1985658545078106</v>
      </c>
      <c r="K188" s="40"/>
      <c r="L188" s="41"/>
      <c r="M188" s="108">
        <v>16.986637272727272</v>
      </c>
      <c r="N188" s="108">
        <v>5.9866372727272728</v>
      </c>
      <c r="O188" s="108">
        <v>3.0618672727272727</v>
      </c>
      <c r="P188" s="108">
        <v>0.61711318181818176</v>
      </c>
      <c r="Q188" s="108">
        <v>1.3254768181818184</v>
      </c>
      <c r="R188" s="108">
        <v>0.44181363636363624</v>
      </c>
      <c r="S188" s="108">
        <v>3.8572272727272733E-2</v>
      </c>
      <c r="T188" s="108">
        <v>0.40004409090909104</v>
      </c>
      <c r="U188" s="108">
        <v>0.10175045454545453</v>
      </c>
      <c r="V188" s="110">
        <v>11</v>
      </c>
      <c r="W188" s="38">
        <f>Tracking!AX40</f>
        <v>11.813347391304349</v>
      </c>
      <c r="X188" s="42">
        <f>Tracking!BL40</f>
        <v>13.308447757246375</v>
      </c>
      <c r="Y188" s="40"/>
      <c r="Z188" s="41"/>
      <c r="AA188" s="108">
        <v>34.578441739130433</v>
      </c>
      <c r="AB188" s="108">
        <v>23.578441739130437</v>
      </c>
      <c r="AC188" s="108">
        <v>12.141578260869569</v>
      </c>
      <c r="AD188" s="108">
        <v>2.3727834782608701</v>
      </c>
      <c r="AE188" s="108">
        <v>5.7003782608695639</v>
      </c>
      <c r="AF188" s="108">
        <v>1.5519565217391307</v>
      </c>
      <c r="AG188" s="108">
        <v>0.14537565217391304</v>
      </c>
      <c r="AH188" s="108">
        <v>1.4882443478260867</v>
      </c>
      <c r="AI188" s="108">
        <v>0.17812347826086955</v>
      </c>
      <c r="AJ188" s="110">
        <v>11</v>
      </c>
      <c r="AK188" s="38">
        <f t="shared" ref="AK188" si="1524">I188</f>
        <v>5.2213431818181819</v>
      </c>
      <c r="AL188" s="121">
        <f t="shared" ref="AL188" si="1525">M188/M188</f>
        <v>1</v>
      </c>
      <c r="AM188" s="121">
        <f t="shared" ref="AM188" si="1526">O188/M188</f>
        <v>0.18025152498212366</v>
      </c>
      <c r="AN188" s="121">
        <f t="shared" ref="AN188" si="1527">P188/M188</f>
        <v>3.6329331810068241E-2</v>
      </c>
      <c r="AO188" s="121">
        <f t="shared" ref="AO188" si="1528">Q188/M188</f>
        <v>7.8030559957262685E-2</v>
      </c>
      <c r="AP188" s="121">
        <f t="shared" ref="AP188" si="1529">R188/M188</f>
        <v>2.6009481998711174E-2</v>
      </c>
      <c r="AQ188" s="121">
        <f t="shared" ref="AQ188" si="1530">S188/M188</f>
        <v>2.2707421197014706E-3</v>
      </c>
      <c r="AR188" s="121">
        <f t="shared" ref="AR188" si="1531">T188/M188</f>
        <v>2.3550517061512691E-2</v>
      </c>
      <c r="AS188" s="121">
        <f t="shared" ref="AS188" si="1532">U188/M188</f>
        <v>5.990029274882968E-3</v>
      </c>
      <c r="AT188" s="122">
        <f t="shared" ref="AT188" si="1533">V188/M188</f>
        <v>0.64756783955473884</v>
      </c>
      <c r="AU188" s="38">
        <f t="shared" ref="AU188" si="1534">W188</f>
        <v>11.813347391304349</v>
      </c>
      <c r="AV188" s="121">
        <f t="shared" ref="AV188" si="1535">AA188/AA188</f>
        <v>1</v>
      </c>
      <c r="AW188" s="121">
        <f t="shared" ref="AW188" si="1536">AC188/AA188</f>
        <v>0.35113144636386673</v>
      </c>
      <c r="AX188" s="121">
        <f t="shared" ref="AX188" si="1537">AD188/AA188</f>
        <v>6.8620312510373413E-2</v>
      </c>
      <c r="AY188" s="121">
        <f t="shared" ref="AY188" si="1538">AE188/AA188</f>
        <v>0.16485353226368132</v>
      </c>
      <c r="AZ188" s="121">
        <f t="shared" ref="AZ188" si="1539">AF188/AA188</f>
        <v>4.4882199534829553E-2</v>
      </c>
      <c r="BA188" s="121">
        <f t="shared" ref="BA188" si="1540">AG188/AA188</f>
        <v>4.2042279773816353E-3</v>
      </c>
      <c r="BB188" s="121">
        <f t="shared" ref="BB188" si="1541">AH188/AA188</f>
        <v>4.3039659191522396E-2</v>
      </c>
      <c r="BC188" s="121">
        <f t="shared" ref="BC188" si="1542">AI188/AA188</f>
        <v>5.1512870245768614E-3</v>
      </c>
      <c r="BD188" s="122">
        <f t="shared" ref="BD188" si="1543">AJ188/AA188</f>
        <v>0.31811728483854529</v>
      </c>
      <c r="BE188" s="38">
        <f t="shared" ref="BE188" si="1544">I188</f>
        <v>5.2213431818181819</v>
      </c>
      <c r="BF188" s="123">
        <f t="shared" ref="BF188" si="1545">BE188</f>
        <v>5.2213431818181819</v>
      </c>
      <c r="BG188" s="123">
        <f t="shared" ref="BG188" si="1546">BE188*AM188</f>
        <v>0.94115507097774109</v>
      </c>
      <c r="BH188" s="123">
        <f t="shared" ref="BH188" si="1547">BE188*AN188</f>
        <v>0.18968790894651019</v>
      </c>
      <c r="BI188" s="123">
        <f t="shared" ref="BI188" si="1548">BE188*AO188</f>
        <v>0.40742433220630836</v>
      </c>
      <c r="BJ188" s="123">
        <f t="shared" ref="BJ188" si="1549">BE188*AP188</f>
        <v>0.13580443149659333</v>
      </c>
      <c r="BK188" s="123">
        <f t="shared" ref="BK188" si="1550">BE188*AQ188</f>
        <v>1.1856323884370639E-2</v>
      </c>
      <c r="BL188" s="123">
        <f t="shared" ref="BL188" si="1551">BE188*AR188</f>
        <v>0.12296533168742205</v>
      </c>
      <c r="BM188" s="123">
        <f t="shared" ref="BM188" si="1552">BE188*AS188</f>
        <v>3.1275998513301491E-2</v>
      </c>
      <c r="BN188" s="124">
        <f t="shared" ref="BN188" si="1553">BE188*AT188</f>
        <v>3.3811739238238658</v>
      </c>
      <c r="BO188" s="38">
        <f t="shared" ref="BO188" si="1554">W188</f>
        <v>11.813347391304349</v>
      </c>
      <c r="BP188" s="123">
        <f t="shared" ref="BP188" si="1555">BO188</f>
        <v>11.813347391304349</v>
      </c>
      <c r="BQ188" s="123">
        <f t="shared" ref="BQ188" si="1556">BO188*AW188</f>
        <v>4.1480377559075077</v>
      </c>
      <c r="BR188" s="123">
        <f t="shared" ref="BR188" si="1557">BO188*AX188</f>
        <v>0.81063558978490891</v>
      </c>
      <c r="BS188" s="123">
        <f t="shared" ref="BS188" si="1558">BO188*AY188</f>
        <v>1.9474720453144672</v>
      </c>
      <c r="BT188" s="123">
        <f t="shared" ref="BT188" si="1559">BO188*AZ188</f>
        <v>0.53020901479077998</v>
      </c>
      <c r="BU188" s="123">
        <f t="shared" ref="BU188" si="1560">BO188*BA188</f>
        <v>4.9666005609050101E-2</v>
      </c>
      <c r="BV188" s="123">
        <f t="shared" ref="BV188" si="1561">BO188*BB188</f>
        <v>0.50844244563279939</v>
      </c>
      <c r="BW188" s="123">
        <f t="shared" ref="BW188" si="1562">BO188*BC188</f>
        <v>6.0853943133645012E-2</v>
      </c>
      <c r="BX188" s="124">
        <f t="shared" ref="BX188" si="1563">BO188*BD188</f>
        <v>3.7580299969762514</v>
      </c>
      <c r="BY188" s="114">
        <v>1.6746004545454551</v>
      </c>
      <c r="BZ188" s="115">
        <v>1.0084886363636365</v>
      </c>
      <c r="CA188" s="115">
        <v>1.6968054545454547</v>
      </c>
      <c r="CB188" s="115">
        <v>1.0497990909090906</v>
      </c>
      <c r="CC188" s="115">
        <v>0.41522636363636373</v>
      </c>
      <c r="CD188" s="115">
        <v>7.8163636363636366E-2</v>
      </c>
      <c r="CE188" s="115">
        <v>0.45654045454545461</v>
      </c>
      <c r="CF188" s="115">
        <v>4.4181363636363637E-2</v>
      </c>
      <c r="CG188" s="115">
        <v>3.8572272727272733E-2</v>
      </c>
      <c r="CH188" s="115">
        <v>0.666740909090909</v>
      </c>
      <c r="CI188" s="115">
        <v>1.7116363636363638E-2</v>
      </c>
      <c r="CJ188" s="115">
        <v>4.1581818181818178E-3</v>
      </c>
      <c r="CK188" s="115">
        <v>6.863636363636364E-5</v>
      </c>
      <c r="CL188" s="115">
        <v>5.2409090909090906E-4</v>
      </c>
      <c r="CM188" s="115">
        <v>3.0200000000000001E-3</v>
      </c>
      <c r="CN188" s="115">
        <v>7.3194545454545457E-2</v>
      </c>
      <c r="CO188" s="115">
        <v>3.2422727272727277E-2</v>
      </c>
      <c r="CP188" s="115">
        <v>0</v>
      </c>
      <c r="CQ188" s="115">
        <v>-1.235E-3</v>
      </c>
      <c r="CR188" s="115">
        <v>3.4746363636363624E-2</v>
      </c>
      <c r="CS188" s="115">
        <v>0.10411863636363637</v>
      </c>
      <c r="CT188" s="115">
        <v>5.391727272727271E-2</v>
      </c>
      <c r="CU188" s="115">
        <v>6.1435909090909083E-2</v>
      </c>
      <c r="CV188" s="115">
        <v>0.2529831818181818</v>
      </c>
      <c r="CW188" s="115">
        <v>1.2233636363636368E-2</v>
      </c>
      <c r="CX188" s="115">
        <v>1.8745454545454553E-3</v>
      </c>
      <c r="CY188" s="115">
        <v>4.4545454545454547E-5</v>
      </c>
      <c r="CZ188" s="115">
        <v>1.1409090909090909E-4</v>
      </c>
      <c r="DA188" s="115">
        <v>3.4263636363636371E-3</v>
      </c>
      <c r="DB188" s="115">
        <v>3.4727272727272726E-4</v>
      </c>
      <c r="DC188" s="115">
        <v>1.8622727272727272E-3</v>
      </c>
      <c r="DD188" s="115">
        <v>1.3636363636363637E-4</v>
      </c>
      <c r="DE188" s="115">
        <v>2.1818181818181814E-5</v>
      </c>
      <c r="DF188" s="115">
        <v>6.0591363636363631E-2</v>
      </c>
      <c r="DG188" s="115">
        <v>1.1199999999999999E-3</v>
      </c>
      <c r="DH188" s="115">
        <v>1.5727272727272728E-4</v>
      </c>
      <c r="DI188" s="115">
        <v>8.7195454545454538E-3</v>
      </c>
      <c r="DJ188" s="115">
        <v>4.8636363636363628E-5</v>
      </c>
      <c r="DK188" s="115">
        <v>1.1818181818181817E-5</v>
      </c>
      <c r="DL188" s="115">
        <v>6.1399999999999988E-3</v>
      </c>
      <c r="DM188" s="115">
        <v>1.0465909090909092E-2</v>
      </c>
      <c r="DN188" s="115">
        <v>5.5909090909090907E-5</v>
      </c>
      <c r="DO188" s="115">
        <v>0.28537136363636362</v>
      </c>
      <c r="DP188" s="115">
        <v>0.10066090909090909</v>
      </c>
      <c r="DQ188" s="115">
        <v>4.7500000000000005E-4</v>
      </c>
      <c r="DR188" s="115">
        <v>2.1363636363636369E-5</v>
      </c>
      <c r="DS188" s="115">
        <v>8.9999999999999987E-4</v>
      </c>
      <c r="DT188" s="115">
        <v>1.227272727272729E-5</v>
      </c>
      <c r="DU188" s="116">
        <v>248.95529136363632</v>
      </c>
      <c r="DV188" s="114">
        <v>6.6099226086956522</v>
      </c>
      <c r="DW188" s="115">
        <v>4.1295152173913054</v>
      </c>
      <c r="DX188" s="115">
        <v>6.2354091304347827</v>
      </c>
      <c r="DY188" s="115">
        <v>3.8707334782608691</v>
      </c>
      <c r="DZ188" s="115">
        <v>1.4926582608695653</v>
      </c>
      <c r="EA188" s="115">
        <v>0.29569826086956519</v>
      </c>
      <c r="EB188" s="115">
        <v>1.7514247826086953</v>
      </c>
      <c r="EC188" s="115">
        <v>0.15519565217391304</v>
      </c>
      <c r="ED188" s="115">
        <v>0.14537565217391304</v>
      </c>
      <c r="EE188" s="115">
        <v>2.4804073913043476</v>
      </c>
      <c r="EF188" s="115">
        <v>3.0380869565217395E-2</v>
      </c>
      <c r="EG188" s="115">
        <v>1.426304347826087E-2</v>
      </c>
      <c r="EH188" s="115">
        <v>5.1304347826086959E-5</v>
      </c>
      <c r="EI188" s="115">
        <v>1.8004347826086958E-3</v>
      </c>
      <c r="EJ188" s="115">
        <v>1.2167391304347828E-2</v>
      </c>
      <c r="EK188" s="115">
        <v>0.34058913043478262</v>
      </c>
      <c r="EL188" s="115">
        <v>4.8714782608695655E-2</v>
      </c>
      <c r="EM188" s="115">
        <v>0</v>
      </c>
      <c r="EN188" s="115">
        <v>4.1060434782608693E-2</v>
      </c>
      <c r="EO188" s="115">
        <v>0.19061086956521739</v>
      </c>
      <c r="EP188" s="115">
        <v>0.30013826086956519</v>
      </c>
      <c r="EQ188" s="115">
        <v>0.20709652173913043</v>
      </c>
      <c r="ER188" s="115">
        <v>0.23410826086956521</v>
      </c>
      <c r="ES188" s="115">
        <v>0.97301434782608709</v>
      </c>
      <c r="ET188" s="115">
        <v>1.9533043478260872E-2</v>
      </c>
      <c r="EU188" s="115">
        <v>1.6708695652173913E-3</v>
      </c>
      <c r="EV188" s="115">
        <v>8.1304347826086963E-5</v>
      </c>
      <c r="EW188" s="115">
        <v>3.8043478260869559E-4</v>
      </c>
      <c r="EX188" s="115">
        <v>1.291782608695652E-2</v>
      </c>
      <c r="EY188" s="115">
        <v>7.8260869565217384E-4</v>
      </c>
      <c r="EZ188" s="115">
        <v>7.3469565217391302E-3</v>
      </c>
      <c r="FA188" s="115">
        <v>4.5347826086956504E-4</v>
      </c>
      <c r="FB188" s="115">
        <v>7.6086956521739137E-5</v>
      </c>
      <c r="FC188" s="115">
        <v>0.22922304347826086</v>
      </c>
      <c r="FD188" s="115">
        <v>5.4000000000000012E-3</v>
      </c>
      <c r="FE188" s="115">
        <v>9.869565217391304E-4</v>
      </c>
      <c r="FF188" s="115">
        <v>2.8462173913043474E-2</v>
      </c>
      <c r="FG188" s="115">
        <v>4.739130434782609E-5</v>
      </c>
      <c r="FH188" s="115">
        <v>1.8304347826086955E-4</v>
      </c>
      <c r="FI188" s="115">
        <v>2.4449130434782612E-2</v>
      </c>
      <c r="FJ188" s="115">
        <v>3.1383913043478262E-2</v>
      </c>
      <c r="FK188" s="115">
        <v>1.1E-4</v>
      </c>
      <c r="FL188" s="115">
        <v>0.99792608695652174</v>
      </c>
      <c r="FM188" s="115">
        <v>0.36185652173913041</v>
      </c>
      <c r="FN188" s="115">
        <v>1.043913043478261E-3</v>
      </c>
      <c r="FO188" s="115">
        <v>1.1521739130434783E-4</v>
      </c>
      <c r="FP188" s="115">
        <v>3.1804347826086955E-3</v>
      </c>
      <c r="FQ188" s="115">
        <v>2.1478260869565218E-4</v>
      </c>
      <c r="FR188" s="116">
        <v>130.46584782608699</v>
      </c>
    </row>
    <row r="189" spans="1:174" x14ac:dyDescent="0.2">
      <c r="A189" s="2" t="str">
        <f>A188</f>
        <v>GRGU1</v>
      </c>
      <c r="B189" s="21">
        <f>B188+1</f>
        <v>2018</v>
      </c>
      <c r="C189" s="38">
        <f>C175</f>
        <v>7.6474146788537558</v>
      </c>
      <c r="D189" s="42">
        <f>Tracking!BE41</f>
        <v>19.05570647598887</v>
      </c>
      <c r="E189" s="42">
        <f>Tracking!BJ41</f>
        <v>6.1380894495224032</v>
      </c>
      <c r="F189" s="42">
        <f>Tracking!BK41</f>
        <v>16.11671781778383</v>
      </c>
      <c r="G189" s="42">
        <f>G175</f>
        <v>3.7306103697999999</v>
      </c>
      <c r="H189" s="104">
        <f>H175</f>
        <v>9.7754815340000007</v>
      </c>
      <c r="I189" s="38">
        <f>Tracking!AY41</f>
        <v>4.3650121739130441</v>
      </c>
      <c r="J189" s="42">
        <f>Tracking!BM41</f>
        <v>4.989238652926784</v>
      </c>
      <c r="K189" s="40"/>
      <c r="L189" s="41"/>
      <c r="M189" s="108">
        <v>15.53431391304348</v>
      </c>
      <c r="N189" s="108">
        <v>4.5343139130434791</v>
      </c>
      <c r="O189" s="108">
        <v>1.907439565217391</v>
      </c>
      <c r="P189" s="108">
        <v>0.35472478260869561</v>
      </c>
      <c r="Q189" s="108">
        <v>1.1808078260869566</v>
      </c>
      <c r="R189" s="108">
        <v>0.39113043478260862</v>
      </c>
      <c r="S189" s="108">
        <v>2.5228260869565214E-2</v>
      </c>
      <c r="T189" s="108">
        <v>0.55446304347826081</v>
      </c>
      <c r="U189" s="108">
        <v>0.12052</v>
      </c>
      <c r="V189" s="110">
        <v>11</v>
      </c>
      <c r="W189" s="38">
        <f>Tracking!AX41</f>
        <v>12.701202173913044</v>
      </c>
      <c r="X189" s="42">
        <f>Tracking!BL41</f>
        <v>13.073982452898552</v>
      </c>
      <c r="Y189" s="40"/>
      <c r="Z189" s="41"/>
      <c r="AA189" s="108">
        <v>37.518575217391302</v>
      </c>
      <c r="AB189" s="108">
        <v>26.518575217391309</v>
      </c>
      <c r="AC189" s="108">
        <v>12.18423260869565</v>
      </c>
      <c r="AD189" s="108">
        <v>4.5895539130434786</v>
      </c>
      <c r="AE189" s="108">
        <v>5.837644347826088</v>
      </c>
      <c r="AF189" s="108">
        <v>1.892208695652174</v>
      </c>
      <c r="AG189" s="108">
        <v>0.17502217391304351</v>
      </c>
      <c r="AH189" s="108">
        <v>1.6028099999999996</v>
      </c>
      <c r="AI189" s="108">
        <v>0.23710391304347825</v>
      </c>
      <c r="AJ189" s="110">
        <v>11</v>
      </c>
      <c r="AK189" s="38">
        <f t="shared" ref="AK189" si="1564">I189</f>
        <v>4.3650121739130441</v>
      </c>
      <c r="AL189" s="121">
        <f t="shared" ref="AL189" si="1565">M189/M189</f>
        <v>1</v>
      </c>
      <c r="AM189" s="121">
        <f t="shared" ref="AM189" si="1566">O189/M189</f>
        <v>0.12278878719038876</v>
      </c>
      <c r="AN189" s="121">
        <f t="shared" ref="AN189" si="1567">P189/M189</f>
        <v>2.2834917885291916E-2</v>
      </c>
      <c r="AO189" s="121">
        <f t="shared" ref="AO189" si="1568">Q189/M189</f>
        <v>7.6012872708558069E-2</v>
      </c>
      <c r="AP189" s="121">
        <f t="shared" ref="AP189" si="1569">R189/M189</f>
        <v>2.5178481455443848E-2</v>
      </c>
      <c r="AQ189" s="121">
        <f t="shared" ref="AQ189" si="1570">S189/M189</f>
        <v>1.6240344447000104E-3</v>
      </c>
      <c r="AR189" s="121">
        <f t="shared" ref="AR189" si="1571">T189/M189</f>
        <v>3.5692792522539575E-2</v>
      </c>
      <c r="AS189" s="121">
        <f t="shared" ref="AS189" si="1572">U189/M189</f>
        <v>7.7583085210351423E-3</v>
      </c>
      <c r="AT189" s="122">
        <f t="shared" ref="AT189" si="1573">V189/M189</f>
        <v>0.70810980527204259</v>
      </c>
      <c r="AU189" s="38">
        <f t="shared" ref="AU189" si="1574">W189</f>
        <v>12.701202173913044</v>
      </c>
      <c r="AV189" s="121">
        <f t="shared" ref="AV189" si="1575">AA189/AA189</f>
        <v>1</v>
      </c>
      <c r="AW189" s="121">
        <f t="shared" ref="AW189" si="1576">AC189/AA189</f>
        <v>0.32475200718836972</v>
      </c>
      <c r="AX189" s="121">
        <f t="shared" ref="AX189" si="1577">AD189/AA189</f>
        <v>0.12232751074502542</v>
      </c>
      <c r="AY189" s="121">
        <f t="shared" ref="AY189" si="1578">AE189/AA189</f>
        <v>0.15559344442056838</v>
      </c>
      <c r="AZ189" s="121">
        <f t="shared" ref="AZ189" si="1579">AF189/AA189</f>
        <v>5.0433916658302699E-2</v>
      </c>
      <c r="BA189" s="121">
        <f t="shared" ref="BA189" si="1580">AG189/AA189</f>
        <v>4.6649472401050556E-3</v>
      </c>
      <c r="BB189" s="121">
        <f t="shared" ref="BB189" si="1581">AH189/AA189</f>
        <v>4.2720438894945978E-2</v>
      </c>
      <c r="BC189" s="121">
        <f t="shared" ref="BC189" si="1582">AI189/AA189</f>
        <v>6.3196406491889245E-3</v>
      </c>
      <c r="BD189" s="122">
        <f t="shared" ref="BD189" si="1583">AJ189/AA189</f>
        <v>0.29318810579195653</v>
      </c>
      <c r="BE189" s="38">
        <f t="shared" ref="BE189" si="1584">I189</f>
        <v>4.3650121739130441</v>
      </c>
      <c r="BF189" s="123">
        <f t="shared" ref="BF189" si="1585">BE189</f>
        <v>4.3650121739130441</v>
      </c>
      <c r="BG189" s="123">
        <f t="shared" ref="BG189" si="1586">BE189*AM189</f>
        <v>0.53597455090606494</v>
      </c>
      <c r="BH189" s="123">
        <f t="shared" ref="BH189" si="1587">BE189*AN189</f>
        <v>9.9674694559603913E-2</v>
      </c>
      <c r="BI189" s="123">
        <f t="shared" ref="BI189" si="1588">BE189*AO189</f>
        <v>0.33179711474695855</v>
      </c>
      <c r="BJ189" s="123">
        <f t="shared" ref="BJ189" si="1589">BE189*AP189</f>
        <v>0.10990437807365622</v>
      </c>
      <c r="BK189" s="123">
        <f t="shared" ref="BK189" si="1590">BE189*AQ189</f>
        <v>7.088930121969656E-3</v>
      </c>
      <c r="BL189" s="123">
        <f t="shared" ref="BL189" si="1591">BE189*AR189</f>
        <v>0.15579947388183771</v>
      </c>
      <c r="BM189" s="123">
        <f t="shared" ref="BM189" si="1592">BE189*AS189</f>
        <v>3.3865111143291701E-2</v>
      </c>
      <c r="BN189" s="124">
        <f t="shared" ref="BN189" si="1593">BE189*AT189</f>
        <v>3.090907920479661</v>
      </c>
      <c r="BO189" s="38">
        <f t="shared" ref="BO189" si="1594">W189</f>
        <v>12.701202173913044</v>
      </c>
      <c r="BP189" s="123">
        <f t="shared" ref="BP189" si="1595">BO189</f>
        <v>12.701202173913044</v>
      </c>
      <c r="BQ189" s="123">
        <f t="shared" ref="BQ189" si="1596">BO189*AW189</f>
        <v>4.1247408996835464</v>
      </c>
      <c r="BR189" s="123">
        <f t="shared" ref="BR189" si="1597">BO189*AX189</f>
        <v>1.5537064454040881</v>
      </c>
      <c r="BS189" s="123">
        <f t="shared" ref="BS189" si="1598">BO189*AY189</f>
        <v>1.9762237945211416</v>
      </c>
      <c r="BT189" s="123">
        <f t="shared" ref="BT189" si="1599">BO189*AZ189</f>
        <v>0.64057137189938351</v>
      </c>
      <c r="BU189" s="123">
        <f t="shared" ref="BU189" si="1600">BO189*BA189</f>
        <v>5.9250438027211992E-2</v>
      </c>
      <c r="BV189" s="123">
        <f t="shared" ref="BV189" si="1601">BO189*BB189</f>
        <v>0.54260093136300724</v>
      </c>
      <c r="BW189" s="123">
        <f t="shared" ref="BW189" si="1602">BO189*BC189</f>
        <v>8.0267033551827613E-2</v>
      </c>
      <c r="BX189" s="124">
        <f t="shared" ref="BX189" si="1603">BO189*BD189</f>
        <v>3.7238414066502461</v>
      </c>
      <c r="BY189" s="114">
        <v>1.7526704347826085</v>
      </c>
      <c r="BZ189" s="115">
        <v>0.84192782608695649</v>
      </c>
      <c r="CA189" s="115">
        <v>1.6827269565217391</v>
      </c>
      <c r="CB189" s="115">
        <v>0.78682347826086951</v>
      </c>
      <c r="CC189" s="115">
        <v>0.25045347826086956</v>
      </c>
      <c r="CD189" s="115">
        <v>4.2989999999999993E-2</v>
      </c>
      <c r="CE189" s="115">
        <v>0.40897043478260875</v>
      </c>
      <c r="CF189" s="115">
        <v>3.9113043478260869E-2</v>
      </c>
      <c r="CG189" s="115">
        <v>2.5228260869565214E-2</v>
      </c>
      <c r="CH189" s="115">
        <v>0.92410652173913033</v>
      </c>
      <c r="CI189" s="115">
        <v>2.0068260869565219E-2</v>
      </c>
      <c r="CJ189" s="115">
        <v>1.9860869565217392E-3</v>
      </c>
      <c r="CK189" s="115">
        <v>9.1304347826086965E-6</v>
      </c>
      <c r="CL189" s="115">
        <v>3.2304347826086951E-4</v>
      </c>
      <c r="CM189" s="115">
        <v>2.1126086956521736E-3</v>
      </c>
      <c r="CN189" s="115">
        <v>6.5892173913043472E-2</v>
      </c>
      <c r="CO189" s="115">
        <v>2.9005652173913044E-2</v>
      </c>
      <c r="CP189" s="115">
        <v>0</v>
      </c>
      <c r="CQ189" s="115">
        <v>-7.7939130434782596E-3</v>
      </c>
      <c r="CR189" s="115">
        <v>2.9601739130434786E-2</v>
      </c>
      <c r="CS189" s="115">
        <v>9.7948260869565207E-2</v>
      </c>
      <c r="CT189" s="115">
        <v>5.1664782608695649E-2</v>
      </c>
      <c r="CU189" s="115">
        <v>5.5784782608695641E-2</v>
      </c>
      <c r="CV189" s="115">
        <v>0.22720565217391303</v>
      </c>
      <c r="CW189" s="115">
        <v>1.2961304347826086E-2</v>
      </c>
      <c r="CX189" s="115">
        <v>4.3734782608695665E-3</v>
      </c>
      <c r="CY189" s="115">
        <v>3.3478260869565214E-5</v>
      </c>
      <c r="CZ189" s="115">
        <v>7.7826086956521746E-5</v>
      </c>
      <c r="DA189" s="115">
        <v>2.1491304347826083E-3</v>
      </c>
      <c r="DB189" s="115">
        <v>3.0217391304347826E-4</v>
      </c>
      <c r="DC189" s="115">
        <v>1.9539130434782616E-3</v>
      </c>
      <c r="DD189" s="115">
        <v>1.1391304347826087E-4</v>
      </c>
      <c r="DE189" s="115">
        <v>2.2173913043478262E-5</v>
      </c>
      <c r="DF189" s="115">
        <v>3.3325652173913048E-2</v>
      </c>
      <c r="DG189" s="115">
        <v>1.8047826086956514E-3</v>
      </c>
      <c r="DH189" s="115">
        <v>5.9782608695652171E-4</v>
      </c>
      <c r="DI189" s="115">
        <v>7.7930434782608722E-3</v>
      </c>
      <c r="DJ189" s="115">
        <v>1.4782608695652174E-5</v>
      </c>
      <c r="DK189" s="115">
        <v>2.3478260869565222E-5</v>
      </c>
      <c r="DL189" s="115">
        <v>4.7413043478260865E-3</v>
      </c>
      <c r="DM189" s="115">
        <v>1.100608695652174E-2</v>
      </c>
      <c r="DN189" s="115">
        <v>6.4782608695652168E-5</v>
      </c>
      <c r="DO189" s="115">
        <v>0.16898478260869568</v>
      </c>
      <c r="DP189" s="115">
        <v>6.0716086956521746E-2</v>
      </c>
      <c r="DQ189" s="115">
        <v>2.1000000000000001E-4</v>
      </c>
      <c r="DR189" s="115">
        <v>9.565217391304347E-6</v>
      </c>
      <c r="DS189" s="115">
        <v>7.1913043478260869E-4</v>
      </c>
      <c r="DT189" s="115">
        <v>8.9130434782608729E-5</v>
      </c>
      <c r="DU189" s="116">
        <v>271.49464608695655</v>
      </c>
      <c r="DV189" s="114">
        <v>7.4263434782608675</v>
      </c>
      <c r="DW189" s="115">
        <v>4.7549934782608689</v>
      </c>
      <c r="DX189" s="115">
        <v>6.849469130434783</v>
      </c>
      <c r="DY189" s="115">
        <v>4.3167213043478263</v>
      </c>
      <c r="DZ189" s="115">
        <v>1.5336278260869565</v>
      </c>
      <c r="EA189" s="115">
        <v>0.57416565217391313</v>
      </c>
      <c r="EB189" s="115">
        <v>1.8052326086956523</v>
      </c>
      <c r="EC189" s="115">
        <v>0.18922086956521741</v>
      </c>
      <c r="ED189" s="115">
        <v>0.17502217391304351</v>
      </c>
      <c r="EE189" s="115">
        <v>2.6713500000000003</v>
      </c>
      <c r="EF189" s="115">
        <v>3.9450434782608693E-2</v>
      </c>
      <c r="EG189" s="115">
        <v>1.7242173913043477E-2</v>
      </c>
      <c r="EH189" s="115">
        <v>1.3347826086956526E-4</v>
      </c>
      <c r="EI189" s="115">
        <v>1.8430434782608692E-3</v>
      </c>
      <c r="EJ189" s="115">
        <v>1.3710000000000002E-2</v>
      </c>
      <c r="EK189" s="115">
        <v>0.40405652173913043</v>
      </c>
      <c r="EL189" s="115">
        <v>5.8963478260869576E-2</v>
      </c>
      <c r="EM189" s="115">
        <v>0</v>
      </c>
      <c r="EN189" s="115">
        <v>5.8350434782608679E-2</v>
      </c>
      <c r="EO189" s="115">
        <v>0.19596956521739134</v>
      </c>
      <c r="EP189" s="115">
        <v>0.27734913043478271</v>
      </c>
      <c r="EQ189" s="115">
        <v>0.1974386956521739</v>
      </c>
      <c r="ER189" s="115">
        <v>0.2737991304347826</v>
      </c>
      <c r="ES189" s="115">
        <v>1.002906956521739</v>
      </c>
      <c r="ET189" s="115">
        <v>2.2474782608695648E-2</v>
      </c>
      <c r="EU189" s="115">
        <v>1.887391304347826E-3</v>
      </c>
      <c r="EV189" s="115">
        <v>1.1217391304347831E-4</v>
      </c>
      <c r="EW189" s="115">
        <v>4.6782608695652175E-4</v>
      </c>
      <c r="EX189" s="115">
        <v>1.5513913043478262E-2</v>
      </c>
      <c r="EY189" s="115">
        <v>8.0173913043478265E-4</v>
      </c>
      <c r="EZ189" s="115">
        <v>7.4930434782608671E-3</v>
      </c>
      <c r="FA189" s="115">
        <v>5.4695652173913044E-4</v>
      </c>
      <c r="FB189" s="115">
        <v>7.8695652173913037E-5</v>
      </c>
      <c r="FC189" s="115">
        <v>0.44508956521739135</v>
      </c>
      <c r="FD189" s="115">
        <v>2.5926086956521745E-3</v>
      </c>
      <c r="FE189" s="115">
        <v>9.4304347826086946E-4</v>
      </c>
      <c r="FF189" s="115">
        <v>3.3540434782608701E-2</v>
      </c>
      <c r="FG189" s="115">
        <v>8.8260869565217438E-5</v>
      </c>
      <c r="FH189" s="115">
        <v>2.0913043478260873E-4</v>
      </c>
      <c r="FI189" s="115">
        <v>2.9893913043478264E-2</v>
      </c>
      <c r="FJ189" s="115">
        <v>2.8644782608695657E-2</v>
      </c>
      <c r="FK189" s="115">
        <v>1.834782608695652E-4</v>
      </c>
      <c r="FL189" s="115">
        <v>1.0138386956521739</v>
      </c>
      <c r="FM189" s="115">
        <v>0.37178869565217398</v>
      </c>
      <c r="FN189" s="115">
        <v>1.4243478260869561E-3</v>
      </c>
      <c r="FO189" s="115">
        <v>6.6956521739130442E-5</v>
      </c>
      <c r="FP189" s="115">
        <v>4.1895652173913047E-3</v>
      </c>
      <c r="FQ189" s="115">
        <v>7.4347826086956475E-5</v>
      </c>
      <c r="FR189" s="116">
        <v>119.08488652173912</v>
      </c>
    </row>
    <row r="190" spans="1:174" x14ac:dyDescent="0.2">
      <c r="A190" s="2" t="str">
        <f t="shared" ref="A190:A198" si="1604">A189</f>
        <v>GRGU1</v>
      </c>
      <c r="B190" s="134">
        <f t="shared" ref="B190:B198" si="1605">B189+1</f>
        <v>2019</v>
      </c>
      <c r="C190" s="38">
        <f>C175</f>
        <v>7.6474146788537558</v>
      </c>
      <c r="D190" s="42">
        <f>Tracking!BE42</f>
        <v>18.85396245551085</v>
      </c>
      <c r="E190" s="42">
        <f>Tracking!BJ42</f>
        <v>6.0302805045701637</v>
      </c>
      <c r="F190" s="42">
        <f>Tracking!BK42</f>
        <v>15.705046036005449</v>
      </c>
      <c r="G190" s="42">
        <f>G175</f>
        <v>3.7306103697999999</v>
      </c>
      <c r="H190" s="104">
        <f>H175</f>
        <v>9.7754815340000007</v>
      </c>
      <c r="I190" s="38">
        <f>Tracking!AY42</f>
        <v>4.2994709090909105</v>
      </c>
      <c r="J190" s="42">
        <f>Tracking!BM42</f>
        <v>4.6983110086580089</v>
      </c>
      <c r="K190" s="40"/>
      <c r="L190" s="41"/>
      <c r="M190" s="108">
        <v>15.459390000000001</v>
      </c>
      <c r="N190" s="108">
        <v>4.45939</v>
      </c>
      <c r="O190" s="108">
        <v>1.996345454545454</v>
      </c>
      <c r="P190" s="108">
        <v>0.61208409090909077</v>
      </c>
      <c r="Q190" s="108">
        <v>0.79602727272727269</v>
      </c>
      <c r="R190" s="108">
        <v>0.41944999999999999</v>
      </c>
      <c r="S190" s="108">
        <v>3.9104090909090915E-2</v>
      </c>
      <c r="T190" s="108">
        <v>0.40739090909090908</v>
      </c>
      <c r="U190" s="108">
        <v>0.18898590909090912</v>
      </c>
      <c r="V190" s="110">
        <v>11</v>
      </c>
      <c r="W190" s="38">
        <f>Tracking!AX42</f>
        <v>11.466021304347825</v>
      </c>
      <c r="X190" s="42">
        <f>Tracking!BL42</f>
        <v>12.330069757246378</v>
      </c>
      <c r="Y190" s="40"/>
      <c r="Z190" s="41"/>
      <c r="AA190" s="108">
        <v>32.358461739130433</v>
      </c>
      <c r="AB190" s="108">
        <v>21.358461739130433</v>
      </c>
      <c r="AC190" s="108">
        <v>10.177533043478261</v>
      </c>
      <c r="AD190" s="108">
        <v>3.1768973913043479</v>
      </c>
      <c r="AE190" s="108">
        <v>4.5949773913043472</v>
      </c>
      <c r="AF190" s="108">
        <v>1.7119565217391302</v>
      </c>
      <c r="AG190" s="108">
        <v>0.13360913043478262</v>
      </c>
      <c r="AH190" s="108">
        <v>1.3763943478260869</v>
      </c>
      <c r="AI190" s="108">
        <v>0.18709565217391305</v>
      </c>
      <c r="AJ190" s="110">
        <v>11</v>
      </c>
      <c r="AK190" s="38">
        <f t="shared" ref="AK190" si="1606">I190</f>
        <v>4.2994709090909105</v>
      </c>
      <c r="AL190" s="121">
        <f t="shared" ref="AL190" si="1607">M190/M190</f>
        <v>1</v>
      </c>
      <c r="AM190" s="121">
        <f t="shared" ref="AM190" si="1608">O190/M190</f>
        <v>0.1291348141514933</v>
      </c>
      <c r="AN190" s="121">
        <f t="shared" ref="AN190" si="1609">P190/M190</f>
        <v>3.959302992608963E-2</v>
      </c>
      <c r="AO190" s="121">
        <f t="shared" ref="AO190" si="1610">Q190/M190</f>
        <v>5.1491505986152923E-2</v>
      </c>
      <c r="AP190" s="121">
        <f t="shared" ref="AP190" si="1611">R190/M190</f>
        <v>2.7132377150715519E-2</v>
      </c>
      <c r="AQ190" s="121">
        <f t="shared" ref="AQ190" si="1612">S190/M190</f>
        <v>2.529471790872144E-3</v>
      </c>
      <c r="AR190" s="121">
        <f t="shared" ref="AR190" si="1613">T190/M190</f>
        <v>2.635232755567387E-2</v>
      </c>
      <c r="AS190" s="121">
        <f t="shared" ref="AS190" si="1614">U190/M190</f>
        <v>1.2224667926154209E-2</v>
      </c>
      <c r="AT190" s="122">
        <f t="shared" ref="AT190" si="1615">V190/M190</f>
        <v>0.71154165850010898</v>
      </c>
      <c r="AU190" s="38">
        <f t="shared" ref="AU190" si="1616">W190</f>
        <v>11.466021304347825</v>
      </c>
      <c r="AV190" s="121">
        <f t="shared" ref="AV190" si="1617">AA190/AA190</f>
        <v>1</v>
      </c>
      <c r="AW190" s="121">
        <f t="shared" ref="AW190" si="1618">AC190/AA190</f>
        <v>0.31452462498150141</v>
      </c>
      <c r="AX190" s="121">
        <f t="shared" ref="AX190" si="1619">AD190/AA190</f>
        <v>9.8178257573430641E-2</v>
      </c>
      <c r="AY190" s="121">
        <f t="shared" ref="AY190" si="1620">AE190/AA190</f>
        <v>0.14200234326181624</v>
      </c>
      <c r="AZ190" s="121">
        <f t="shared" ref="AZ190" si="1621">AF190/AA190</f>
        <v>5.2905992118559078E-2</v>
      </c>
      <c r="BA190" s="121">
        <f t="shared" ref="BA190" si="1622">AG190/AA190</f>
        <v>4.1290321991175431E-3</v>
      </c>
      <c r="BB190" s="121">
        <f t="shared" ref="BB190" si="1623">AH190/AA190</f>
        <v>4.2535839896296467E-2</v>
      </c>
      <c r="BC190" s="121">
        <f t="shared" ref="BC190" si="1624">AI190/AA190</f>
        <v>5.7819699119894211E-3</v>
      </c>
      <c r="BD190" s="122">
        <f t="shared" ref="BD190" si="1625">AJ190/AA190</f>
        <v>0.33994199380305901</v>
      </c>
      <c r="BE190" s="38">
        <f t="shared" ref="BE190" si="1626">I190</f>
        <v>4.2994709090909105</v>
      </c>
      <c r="BF190" s="123">
        <f t="shared" ref="BF190" si="1627">BE190</f>
        <v>4.2994709090909105</v>
      </c>
      <c r="BG190" s="123">
        <f t="shared" ref="BG190" si="1628">BE190*AM190</f>
        <v>0.55521137679520671</v>
      </c>
      <c r="BH190" s="123">
        <f t="shared" ref="BH190" si="1629">BE190*AN190</f>
        <v>0.17022908036998821</v>
      </c>
      <c r="BI190" s="123">
        <f t="shared" ref="BI190" si="1630">BE190*AO190</f>
        <v>0.22138623205274496</v>
      </c>
      <c r="BJ190" s="123">
        <f t="shared" ref="BJ190" si="1631">BE190*AP190</f>
        <v>0.1166548662539843</v>
      </c>
      <c r="BK190" s="123">
        <f t="shared" ref="BK190" si="1632">BE190*AQ190</f>
        <v>1.0875390380220871E-2</v>
      </c>
      <c r="BL190" s="123">
        <f t="shared" ref="BL190" si="1633">BE190*AR190</f>
        <v>0.11330106571245459</v>
      </c>
      <c r="BM190" s="123">
        <f t="shared" ref="BM190" si="1634">BE190*AS190</f>
        <v>5.2559604121796728E-2</v>
      </c>
      <c r="BN190" s="124">
        <f t="shared" ref="BN190" si="1635">BE190*AT190</f>
        <v>3.0592526613275175</v>
      </c>
      <c r="BO190" s="38">
        <f t="shared" ref="BO190" si="1636">W190</f>
        <v>11.466021304347825</v>
      </c>
      <c r="BP190" s="123">
        <f t="shared" ref="BP190" si="1637">BO190</f>
        <v>11.466021304347825</v>
      </c>
      <c r="BQ190" s="123">
        <f t="shared" ref="BQ190" si="1638">BO190*AW190</f>
        <v>3.6063460507799054</v>
      </c>
      <c r="BR190" s="123">
        <f t="shared" ref="BR190" si="1639">BO190*AX190</f>
        <v>1.1257139929607038</v>
      </c>
      <c r="BS190" s="123">
        <f t="shared" ref="BS190" si="1640">BO190*AY190</f>
        <v>1.6282018931072977</v>
      </c>
      <c r="BT190" s="123">
        <f t="shared" ref="BT190" si="1641">BO190*AZ190</f>
        <v>0.60662123275905655</v>
      </c>
      <c r="BU190" s="123">
        <f t="shared" ref="BU190" si="1642">BO190*BA190</f>
        <v>4.7343571161419899E-2</v>
      </c>
      <c r="BV190" s="123">
        <f t="shared" ref="BV190" si="1643">BO190*BB190</f>
        <v>0.48771684644926344</v>
      </c>
      <c r="BW190" s="123">
        <f t="shared" ref="BW190" si="1644">BO190*BC190</f>
        <v>6.6296190191968821E-2</v>
      </c>
      <c r="BX190" s="124">
        <f t="shared" ref="BX190" si="1645">BO190*BD190</f>
        <v>3.8977821431883508</v>
      </c>
      <c r="BY190" s="114">
        <v>1.4993777272727273</v>
      </c>
      <c r="BZ190" s="115">
        <v>0.82039181818181806</v>
      </c>
      <c r="CA190" s="115">
        <v>1.3928668181818182</v>
      </c>
      <c r="CB190" s="115">
        <v>0.73731499999999994</v>
      </c>
      <c r="CC190" s="115">
        <v>0.26954272727272727</v>
      </c>
      <c r="CD190" s="115">
        <v>7.6838181818181792E-2</v>
      </c>
      <c r="CE190" s="115">
        <v>0.27841818181818184</v>
      </c>
      <c r="CF190" s="115">
        <v>4.1944999999999989E-2</v>
      </c>
      <c r="CG190" s="115">
        <v>3.9104090909090915E-2</v>
      </c>
      <c r="CH190" s="115">
        <v>0.67898590909090906</v>
      </c>
      <c r="CI190" s="115">
        <v>3.1467727272727279E-2</v>
      </c>
      <c r="CJ190" s="115">
        <v>2.8759090909090904E-3</v>
      </c>
      <c r="CK190" s="115">
        <v>0</v>
      </c>
      <c r="CL190" s="115">
        <v>3.2409090909090907E-4</v>
      </c>
      <c r="CM190" s="115">
        <v>3.7927272727272723E-3</v>
      </c>
      <c r="CN190" s="115">
        <v>5.4795909090909097E-2</v>
      </c>
      <c r="CO190" s="115">
        <v>2.8141818181818188E-2</v>
      </c>
      <c r="CP190" s="115">
        <v>0</v>
      </c>
      <c r="CQ190" s="115">
        <v>-5.2436363636363635E-3</v>
      </c>
      <c r="CR190" s="115">
        <v>2.180909090909091E-2</v>
      </c>
      <c r="CS190" s="115">
        <v>5.7087272727272723E-2</v>
      </c>
      <c r="CT190" s="115">
        <v>4.0031363636363636E-2</v>
      </c>
      <c r="CU190" s="115">
        <v>4.0992727272727278E-2</v>
      </c>
      <c r="CV190" s="115">
        <v>0.15467681818181814</v>
      </c>
      <c r="CW190" s="115">
        <v>1.8286818181818185E-2</v>
      </c>
      <c r="CX190" s="115">
        <v>7.1422727272727271E-3</v>
      </c>
      <c r="CY190" s="115">
        <v>1.9090909090909087E-5</v>
      </c>
      <c r="CZ190" s="115">
        <v>1.1863636363636365E-4</v>
      </c>
      <c r="DA190" s="115">
        <v>3.0299999999999993E-3</v>
      </c>
      <c r="DB190" s="115">
        <v>1.6454545454545457E-4</v>
      </c>
      <c r="DC190" s="115">
        <v>2.3854545454545456E-3</v>
      </c>
      <c r="DD190" s="115">
        <v>1.009090909090909E-4</v>
      </c>
      <c r="DE190" s="115">
        <v>1.2727272727272727E-5</v>
      </c>
      <c r="DF190" s="115">
        <v>5.9563636363636353E-2</v>
      </c>
      <c r="DG190" s="115">
        <v>6.8954545454545451E-4</v>
      </c>
      <c r="DH190" s="115">
        <v>1.2090909090909091E-4</v>
      </c>
      <c r="DI190" s="115">
        <v>7.2981818181818174E-3</v>
      </c>
      <c r="DJ190" s="115">
        <v>8.1818181818181796E-6</v>
      </c>
      <c r="DK190" s="115">
        <v>2.727272727272727E-5</v>
      </c>
      <c r="DL190" s="115">
        <v>7.4186363636363634E-3</v>
      </c>
      <c r="DM190" s="115">
        <v>2.2850454545454538E-2</v>
      </c>
      <c r="DN190" s="115">
        <v>3.5909090909090908E-5</v>
      </c>
      <c r="DO190" s="115">
        <v>0.17793545454545454</v>
      </c>
      <c r="DP190" s="115">
        <v>6.5343636363636368E-2</v>
      </c>
      <c r="DQ190" s="115">
        <v>4.0727272727272726E-4</v>
      </c>
      <c r="DR190" s="115">
        <v>2.9545454545454555E-5</v>
      </c>
      <c r="DS190" s="115">
        <v>8.34090909090909E-4</v>
      </c>
      <c r="DT190" s="115">
        <v>3.8636363636363636E-5</v>
      </c>
      <c r="DU190" s="116">
        <v>274.10915318181816</v>
      </c>
      <c r="DV190" s="114">
        <v>5.7965804347826086</v>
      </c>
      <c r="DW190" s="115">
        <v>3.5025908695652173</v>
      </c>
      <c r="DX190" s="115">
        <v>5.6290343478260869</v>
      </c>
      <c r="DY190" s="115">
        <v>3.4519882608695651</v>
      </c>
      <c r="DZ190" s="115">
        <v>1.2588739130434781</v>
      </c>
      <c r="EA190" s="115">
        <v>0.38163869565217395</v>
      </c>
      <c r="EB190" s="115">
        <v>1.4754234782608695</v>
      </c>
      <c r="EC190" s="115">
        <v>0.17119565217391305</v>
      </c>
      <c r="ED190" s="115">
        <v>0.13360913043478262</v>
      </c>
      <c r="EE190" s="115">
        <v>2.2939895652173909</v>
      </c>
      <c r="EF190" s="115">
        <v>3.1244782608695652E-2</v>
      </c>
      <c r="EG190" s="115">
        <v>1.0633478260869566E-2</v>
      </c>
      <c r="EH190" s="115">
        <v>3.9999999999999996E-5</v>
      </c>
      <c r="EI190" s="115">
        <v>1.332608695652174E-3</v>
      </c>
      <c r="EJ190" s="115">
        <v>1.1125217391304345E-2</v>
      </c>
      <c r="EK190" s="115">
        <v>0.33009869565217381</v>
      </c>
      <c r="EL190" s="115">
        <v>6.553826086956524E-2</v>
      </c>
      <c r="EM190" s="115">
        <v>3.5217391304347823E-5</v>
      </c>
      <c r="EN190" s="115">
        <v>2.7182173913043485E-2</v>
      </c>
      <c r="EO190" s="115">
        <v>0.17852260869565217</v>
      </c>
      <c r="EP190" s="115">
        <v>0.23167739130434786</v>
      </c>
      <c r="EQ190" s="115">
        <v>0.1578208695652174</v>
      </c>
      <c r="ER190" s="115">
        <v>0.22447652173913044</v>
      </c>
      <c r="ES190" s="115">
        <v>0.81967956521739116</v>
      </c>
      <c r="ET190" s="115">
        <v>1.851434782608696E-2</v>
      </c>
      <c r="EU190" s="115">
        <v>1.7856521739130437E-3</v>
      </c>
      <c r="EV190" s="115">
        <v>9.1304347826086949E-5</v>
      </c>
      <c r="EW190" s="115">
        <v>4.1347826086956521E-4</v>
      </c>
      <c r="EX190" s="115">
        <v>1.2785652173913043E-2</v>
      </c>
      <c r="EY190" s="115">
        <v>8.5956521739130457E-4</v>
      </c>
      <c r="EZ190" s="115">
        <v>5.1486956521739138E-3</v>
      </c>
      <c r="FA190" s="115">
        <v>4.9434782608695656E-4</v>
      </c>
      <c r="FB190" s="115">
        <v>7.3043478260869572E-5</v>
      </c>
      <c r="FC190" s="115">
        <v>0.29584434782608698</v>
      </c>
      <c r="FD190" s="115">
        <v>1.7569565217391309E-3</v>
      </c>
      <c r="FE190" s="115">
        <v>9.8304347826086956E-4</v>
      </c>
      <c r="FF190" s="115">
        <v>2.3916521739130427E-2</v>
      </c>
      <c r="FG190" s="115">
        <v>6.7391304347826095E-5</v>
      </c>
      <c r="FH190" s="115">
        <v>1.8956521739130436E-4</v>
      </c>
      <c r="FI190" s="115">
        <v>2.3696956521739133E-2</v>
      </c>
      <c r="FJ190" s="115">
        <v>3.3496956521739132E-2</v>
      </c>
      <c r="FK190" s="115">
        <v>1.0826086956521741E-4</v>
      </c>
      <c r="FL190" s="115">
        <v>0.82898260869565221</v>
      </c>
      <c r="FM190" s="115">
        <v>0.30518173913043478</v>
      </c>
      <c r="FN190" s="115">
        <v>1.1004347826086953E-3</v>
      </c>
      <c r="FO190" s="115">
        <v>6.8695652173913051E-5</v>
      </c>
      <c r="FP190" s="115">
        <v>3.0830434782608694E-3</v>
      </c>
      <c r="FQ190" s="115">
        <v>4.6956521739130424E-5</v>
      </c>
      <c r="FR190" s="116">
        <v>131.98703347826086</v>
      </c>
    </row>
    <row r="191" spans="1:174" x14ac:dyDescent="0.2">
      <c r="A191" s="2" t="str">
        <f t="shared" si="1604"/>
        <v>GRGU1</v>
      </c>
      <c r="B191" s="135">
        <f t="shared" si="1605"/>
        <v>2020</v>
      </c>
      <c r="C191" s="38">
        <f>C175</f>
        <v>7.6474146788537558</v>
      </c>
      <c r="D191" s="42">
        <f>Tracking!BE43</f>
        <v>18.652218435032829</v>
      </c>
      <c r="E191" s="42">
        <f>Tracking!BJ43</f>
        <v>5.9224715596179243</v>
      </c>
      <c r="F191" s="42">
        <f>Tracking!BK43</f>
        <v>15.293374254227068</v>
      </c>
      <c r="G191" s="42">
        <f>G175</f>
        <v>3.7306103697999999</v>
      </c>
      <c r="H191" s="104">
        <f>H175</f>
        <v>9.7754815340000007</v>
      </c>
      <c r="I191" s="38">
        <f>Tracking!AY43</f>
        <v>4.9246117391304338</v>
      </c>
      <c r="J191" s="42">
        <f>Tracking!BM43</f>
        <v>4.6999131660079057</v>
      </c>
      <c r="K191" s="40"/>
      <c r="L191" s="41"/>
      <c r="M191" s="108">
        <v>16.408783043478262</v>
      </c>
      <c r="N191" s="108">
        <v>5.4087830434782607</v>
      </c>
      <c r="O191" s="108">
        <v>2.5470404347826086</v>
      </c>
      <c r="P191" s="108">
        <v>0.56567173913043478</v>
      </c>
      <c r="Q191" s="108">
        <v>1.116788695652174</v>
      </c>
      <c r="R191" s="108">
        <v>0.37661739130434785</v>
      </c>
      <c r="S191" s="108">
        <v>4.3201739130434784E-2</v>
      </c>
      <c r="T191" s="108">
        <v>0.44189217391304347</v>
      </c>
      <c r="U191" s="108">
        <v>0.31757043478260877</v>
      </c>
      <c r="V191" s="110">
        <v>11</v>
      </c>
      <c r="W191" s="38">
        <f>Tracking!AX43</f>
        <v>11.043224166666667</v>
      </c>
      <c r="X191" s="42">
        <f>Tracking!BL43</f>
        <v>11.651390590579711</v>
      </c>
      <c r="Y191" s="40"/>
      <c r="Z191" s="41"/>
      <c r="AA191" s="108">
        <v>30.950569999999999</v>
      </c>
      <c r="AB191" s="108">
        <v>19.950570000000003</v>
      </c>
      <c r="AC191" s="108">
        <v>10.196291666666665</v>
      </c>
      <c r="AD191" s="108">
        <v>1.6107766666666665</v>
      </c>
      <c r="AE191" s="108">
        <v>4.5984675000000008</v>
      </c>
      <c r="AF191" s="108">
        <v>1.7512541666666668</v>
      </c>
      <c r="AG191" s="108">
        <v>0.20499333333333333</v>
      </c>
      <c r="AH191" s="108">
        <v>1.4199729166666668</v>
      </c>
      <c r="AI191" s="108">
        <v>0.16881416666666668</v>
      </c>
      <c r="AJ191" s="110">
        <v>11</v>
      </c>
      <c r="AK191" s="38">
        <f t="shared" ref="AK191" si="1646">I191</f>
        <v>4.9246117391304338</v>
      </c>
      <c r="AL191" s="121">
        <f t="shared" ref="AL191" si="1647">M191/M191</f>
        <v>1</v>
      </c>
      <c r="AM191" s="121">
        <f t="shared" ref="AM191" si="1648">O191/M191</f>
        <v>0.15522421303479542</v>
      </c>
      <c r="AN191" s="121">
        <f t="shared" ref="AN191" si="1649">P191/M191</f>
        <v>3.4473716766903278E-2</v>
      </c>
      <c r="AO191" s="121">
        <f t="shared" ref="AO191" si="1650">Q191/M191</f>
        <v>6.8060421829761852E-2</v>
      </c>
      <c r="AP191" s="121">
        <f t="shared" ref="AP191" si="1651">R191/M191</f>
        <v>2.2952183005066667E-2</v>
      </c>
      <c r="AQ191" s="121">
        <f t="shared" ref="AQ191" si="1652">S191/M191</f>
        <v>2.632842363505165E-3</v>
      </c>
      <c r="AR191" s="121">
        <f t="shared" ref="AR191" si="1653">T191/M191</f>
        <v>2.6930222231725792E-2</v>
      </c>
      <c r="AS191" s="121">
        <f t="shared" ref="AS191" si="1654">U191/M191</f>
        <v>1.9353686007130701E-2</v>
      </c>
      <c r="AT191" s="122">
        <f t="shared" ref="AT191" si="1655">V191/M191</f>
        <v>0.67037268826416685</v>
      </c>
      <c r="AU191" s="38">
        <f t="shared" ref="AU191" si="1656">W191</f>
        <v>11.043224166666667</v>
      </c>
      <c r="AV191" s="121">
        <f t="shared" ref="AV191" si="1657">AA191/AA191</f>
        <v>1</v>
      </c>
      <c r="AW191" s="121">
        <f t="shared" ref="AW191" si="1658">AC191/AA191</f>
        <v>0.32943792849910891</v>
      </c>
      <c r="AX191" s="121">
        <f t="shared" ref="AX191" si="1659">AD191/AA191</f>
        <v>5.2043521869441063E-2</v>
      </c>
      <c r="AY191" s="121">
        <f t="shared" ref="AY191" si="1660">AE191/AA191</f>
        <v>0.14857456583190556</v>
      </c>
      <c r="AZ191" s="121">
        <f t="shared" ref="AZ191" si="1661">AF191/AA191</f>
        <v>5.6582291268518374E-2</v>
      </c>
      <c r="BA191" s="121">
        <f t="shared" ref="BA191" si="1662">AG191/AA191</f>
        <v>6.6232490494790028E-3</v>
      </c>
      <c r="BB191" s="121">
        <f t="shared" ref="BB191" si="1663">AH191/AA191</f>
        <v>4.5878732335678046E-2</v>
      </c>
      <c r="BC191" s="121">
        <f t="shared" ref="BC191" si="1664">AI191/AA191</f>
        <v>5.4543152732459107E-3</v>
      </c>
      <c r="BD191" s="122">
        <f t="shared" ref="BD191" si="1665">AJ191/AA191</f>
        <v>0.35540540933494924</v>
      </c>
      <c r="BE191" s="38">
        <f t="shared" ref="BE191" si="1666">I191</f>
        <v>4.9246117391304338</v>
      </c>
      <c r="BF191" s="123">
        <f t="shared" ref="BF191" si="1667">BE191</f>
        <v>4.9246117391304338</v>
      </c>
      <c r="BG191" s="123">
        <f t="shared" ref="BG191" si="1668">BE191*AM191</f>
        <v>0.76441898170843681</v>
      </c>
      <c r="BH191" s="123">
        <f t="shared" ref="BH191" si="1669">BE191*AN191</f>
        <v>0.16976967028174955</v>
      </c>
      <c r="BI191" s="123">
        <f t="shared" ref="BI191" si="1670">BE191*AO191</f>
        <v>0.33517115231301448</v>
      </c>
      <c r="BJ191" s="123">
        <f t="shared" ref="BJ191" si="1671">BE191*AP191</f>
        <v>0.11303058986542135</v>
      </c>
      <c r="BK191" s="123">
        <f t="shared" ref="BK191" si="1672">BE191*AQ191</f>
        <v>1.2965726410597452E-2</v>
      </c>
      <c r="BL191" s="123">
        <f t="shared" ref="BL191" si="1673">BE191*AR191</f>
        <v>0.13262088853974821</v>
      </c>
      <c r="BM191" s="123">
        <f t="shared" ref="BM191" si="1674">BE191*AS191</f>
        <v>9.5309389306160258E-2</v>
      </c>
      <c r="BN191" s="124">
        <f t="shared" ref="BN191" si="1675">BE191*AT191</f>
        <v>3.3013252102181427</v>
      </c>
      <c r="BO191" s="38">
        <f t="shared" ref="BO191" si="1676">W191</f>
        <v>11.043224166666667</v>
      </c>
      <c r="BP191" s="123">
        <f t="shared" ref="BP191" si="1677">BO191</f>
        <v>11.043224166666667</v>
      </c>
      <c r="BQ191" s="123">
        <f t="shared" ref="BQ191" si="1678">BO191*AW191</f>
        <v>3.6380568934179651</v>
      </c>
      <c r="BR191" s="123">
        <f t="shared" ref="BR191" si="1679">BO191*AX191</f>
        <v>0.57472827842705676</v>
      </c>
      <c r="BS191" s="123">
        <f t="shared" ref="BS191" si="1680">BO191*AY191</f>
        <v>1.640742235946907</v>
      </c>
      <c r="BT191" s="123">
        <f t="shared" ref="BT191" si="1681">BO191*AZ191</f>
        <v>0.62485092634187445</v>
      </c>
      <c r="BU191" s="123">
        <f t="shared" ref="BU191" si="1682">BO191*BA191</f>
        <v>7.3142023965058547E-2</v>
      </c>
      <c r="BV191" s="123">
        <f t="shared" ref="BV191" si="1683">BO191*BB191</f>
        <v>0.50664912566539122</v>
      </c>
      <c r="BW191" s="123">
        <f t="shared" ref="BW191" si="1684">BO191*BC191</f>
        <v>6.0233226238128344E-2</v>
      </c>
      <c r="BX191" s="124">
        <f t="shared" ref="BX191" si="1685">BO191*BD191</f>
        <v>3.9248216053317702</v>
      </c>
      <c r="BY191" s="114">
        <v>1.6676826086956524</v>
      </c>
      <c r="BZ191" s="115">
        <v>0.93315956521739141</v>
      </c>
      <c r="CA191" s="115">
        <v>1.6293143478260872</v>
      </c>
      <c r="CB191" s="115">
        <v>0.92767304347826096</v>
      </c>
      <c r="CC191" s="115">
        <v>0.33646652173913044</v>
      </c>
      <c r="CD191" s="115">
        <v>6.9849565217391316E-2</v>
      </c>
      <c r="CE191" s="115">
        <v>0.38784173913043479</v>
      </c>
      <c r="CF191" s="115">
        <v>3.7661739130434788E-2</v>
      </c>
      <c r="CG191" s="115">
        <v>4.3201739130434784E-2</v>
      </c>
      <c r="CH191" s="115">
        <v>0.73648739130434782</v>
      </c>
      <c r="CI191" s="115">
        <v>5.2651739130434784E-2</v>
      </c>
      <c r="CJ191" s="115">
        <v>4.604782608695652E-3</v>
      </c>
      <c r="CK191" s="115">
        <v>2.6086956521739132E-6</v>
      </c>
      <c r="CL191" s="115">
        <v>3.5304347826086959E-4</v>
      </c>
      <c r="CM191" s="115">
        <v>3.1256521739130437E-3</v>
      </c>
      <c r="CN191" s="115">
        <v>7.8420869565217405E-2</v>
      </c>
      <c r="CO191" s="115">
        <v>2.2405652173913042E-2</v>
      </c>
      <c r="CP191" s="115">
        <v>0</v>
      </c>
      <c r="CQ191" s="115">
        <v>-8.6730434782608702E-3</v>
      </c>
      <c r="CR191" s="115">
        <v>3.7312608695652172E-2</v>
      </c>
      <c r="CS191" s="115">
        <v>7.2779565217391304E-2</v>
      </c>
      <c r="CT191" s="115">
        <v>5.0555652173913029E-2</v>
      </c>
      <c r="CU191" s="115">
        <v>6.3492608695652181E-2</v>
      </c>
      <c r="CV191" s="115">
        <v>0.21546739130434781</v>
      </c>
      <c r="CW191" s="115">
        <v>3.0364347826086956E-2</v>
      </c>
      <c r="CX191" s="115">
        <v>1.2923913043478261E-2</v>
      </c>
      <c r="CY191" s="115">
        <v>1.6521739130434778E-5</v>
      </c>
      <c r="CZ191" s="115">
        <v>9.7826086956521744E-5</v>
      </c>
      <c r="DA191" s="115">
        <v>3.8082608695652175E-3</v>
      </c>
      <c r="DB191" s="115">
        <v>2.0130434782608694E-4</v>
      </c>
      <c r="DC191" s="115">
        <v>2.2356521739130431E-3</v>
      </c>
      <c r="DD191" s="115">
        <v>1.7782608695652172E-4</v>
      </c>
      <c r="DE191" s="115">
        <v>2.0434782608695654E-5</v>
      </c>
      <c r="DF191" s="115">
        <v>5.4147391304347835E-2</v>
      </c>
      <c r="DG191" s="115">
        <v>3.2643478260869561E-3</v>
      </c>
      <c r="DH191" s="115">
        <v>1.1478260869565218E-4</v>
      </c>
      <c r="DI191" s="115">
        <v>9.1830434782608703E-3</v>
      </c>
      <c r="DJ191" s="115">
        <v>-1.347826086956522E-5</v>
      </c>
      <c r="DK191" s="115">
        <v>4.8695652173913046E-5</v>
      </c>
      <c r="DL191" s="115">
        <v>7.1813043478260877E-3</v>
      </c>
      <c r="DM191" s="115">
        <v>2.5867391304347825E-2</v>
      </c>
      <c r="DN191" s="115">
        <v>7.5652173913043472E-5</v>
      </c>
      <c r="DO191" s="115">
        <v>0.21961043478260872</v>
      </c>
      <c r="DP191" s="115">
        <v>8.1567391304347814E-2</v>
      </c>
      <c r="DQ191" s="115">
        <v>4.2434782608695648E-4</v>
      </c>
      <c r="DR191" s="115">
        <v>1.7391304347826089E-5</v>
      </c>
      <c r="DS191" s="115">
        <v>1.1956521739130434E-3</v>
      </c>
      <c r="DT191" s="115">
        <v>1.9608695652173909E-4</v>
      </c>
      <c r="DU191" s="116">
        <v>255.42308608695649</v>
      </c>
      <c r="DV191" s="114">
        <v>5.7756395833333336</v>
      </c>
      <c r="DW191" s="115">
        <v>3.4090179166666661</v>
      </c>
      <c r="DX191" s="115">
        <v>5.5485299999999995</v>
      </c>
      <c r="DY191" s="115">
        <v>3.3308670833333331</v>
      </c>
      <c r="DZ191" s="115">
        <v>1.2594620833333334</v>
      </c>
      <c r="EA191" s="115">
        <v>0.19492083333333332</v>
      </c>
      <c r="EB191" s="115">
        <v>1.4691062500000001</v>
      </c>
      <c r="EC191" s="115">
        <v>0.17512541666666667</v>
      </c>
      <c r="ED191" s="115">
        <v>0.20499333333333333</v>
      </c>
      <c r="EE191" s="115">
        <v>2.3666216666666666</v>
      </c>
      <c r="EF191" s="115">
        <v>2.7259166666666671E-2</v>
      </c>
      <c r="EG191" s="115">
        <v>1.7457083333333338E-2</v>
      </c>
      <c r="EH191" s="115">
        <v>1.6249999999999999E-5</v>
      </c>
      <c r="EI191" s="115">
        <v>1.3154166666666668E-3</v>
      </c>
      <c r="EJ191" s="115">
        <v>1.4392083333333335E-2</v>
      </c>
      <c r="EK191" s="115">
        <v>0.31143833333333343</v>
      </c>
      <c r="EL191" s="115">
        <v>6.7456249999999982E-2</v>
      </c>
      <c r="EM191" s="115">
        <v>4.1250000000000005E-4</v>
      </c>
      <c r="EN191" s="115">
        <v>8.4891666666666692E-3</v>
      </c>
      <c r="EO191" s="115">
        <v>0.1703025</v>
      </c>
      <c r="EP191" s="115">
        <v>0.25215791666666659</v>
      </c>
      <c r="EQ191" s="115">
        <v>0.18103916666666667</v>
      </c>
      <c r="ER191" s="115">
        <v>0.20418166666666668</v>
      </c>
      <c r="ES191" s="115">
        <v>0.8161704166666669</v>
      </c>
      <c r="ET191" s="115">
        <v>1.6788333333333332E-2</v>
      </c>
      <c r="EU191" s="115">
        <v>7.9000000000000001E-4</v>
      </c>
      <c r="EV191" s="115">
        <v>5.6666666666666671E-5</v>
      </c>
      <c r="EW191" s="115">
        <v>4.0208333333333329E-4</v>
      </c>
      <c r="EX191" s="115">
        <v>1.6017916666666663E-2</v>
      </c>
      <c r="EY191" s="115">
        <v>9.2166666666666688E-4</v>
      </c>
      <c r="EZ191" s="115">
        <v>5.5562499999999996E-3</v>
      </c>
      <c r="FA191" s="115">
        <v>5.745833333333332E-4</v>
      </c>
      <c r="FB191" s="115">
        <v>5.2083333333333343E-5</v>
      </c>
      <c r="FC191" s="115">
        <v>0.15110166666666666</v>
      </c>
      <c r="FD191" s="115">
        <v>6.5191666666666662E-3</v>
      </c>
      <c r="FE191" s="115">
        <v>8.2708333333333321E-4</v>
      </c>
      <c r="FF191" s="115">
        <v>2.5460833333333332E-2</v>
      </c>
      <c r="FG191" s="115">
        <v>9.1666666666666654E-5</v>
      </c>
      <c r="FH191" s="115">
        <v>1.4166666666666668E-4</v>
      </c>
      <c r="FI191" s="115">
        <v>4.0836249999999998E-2</v>
      </c>
      <c r="FJ191" s="115">
        <v>4.0940833333333336E-2</v>
      </c>
      <c r="FK191" s="115">
        <v>1.5750000000000003E-4</v>
      </c>
      <c r="FL191" s="115">
        <v>0.80548458333333339</v>
      </c>
      <c r="FM191" s="115">
        <v>0.30532416666666667</v>
      </c>
      <c r="FN191" s="115">
        <v>1.3829166666666666E-3</v>
      </c>
      <c r="FO191" s="115">
        <v>6.9583333333333335E-5</v>
      </c>
      <c r="FP191" s="115">
        <v>2.7829166666666666E-3</v>
      </c>
      <c r="FQ191" s="115">
        <v>4.6250000000000007E-4</v>
      </c>
      <c r="FR191" s="116">
        <v>137.55258125</v>
      </c>
    </row>
    <row r="192" spans="1:174" x14ac:dyDescent="0.2">
      <c r="A192" s="2" t="str">
        <f t="shared" si="1604"/>
        <v>GRGU1</v>
      </c>
      <c r="B192" s="21">
        <f t="shared" si="1605"/>
        <v>2021</v>
      </c>
      <c r="C192" s="38">
        <f>C175</f>
        <v>7.6474146788537558</v>
      </c>
      <c r="D192" s="42">
        <f>Tracking!BE44</f>
        <v>18.450474414554808</v>
      </c>
      <c r="E192" s="42">
        <f>Tracking!BJ44</f>
        <v>5.8146626146656848</v>
      </c>
      <c r="F192" s="42">
        <f>Tracking!BK44</f>
        <v>14.881702472448687</v>
      </c>
      <c r="G192" s="42">
        <f>G175</f>
        <v>3.7306103697999999</v>
      </c>
      <c r="H192" s="104">
        <f>H175</f>
        <v>9.7754815340000007</v>
      </c>
      <c r="I192" s="20"/>
      <c r="J192" s="41"/>
      <c r="K192" s="40"/>
      <c r="L192" s="41"/>
      <c r="M192" s="40"/>
      <c r="N192" s="41"/>
      <c r="O192" s="40"/>
      <c r="P192" s="40"/>
      <c r="Q192" s="40"/>
      <c r="R192" s="40"/>
      <c r="S192" s="40"/>
      <c r="T192" s="40"/>
      <c r="U192" s="40"/>
      <c r="V192" s="28"/>
      <c r="W192" s="20"/>
      <c r="X192" s="41"/>
      <c r="Y192" s="40"/>
      <c r="Z192" s="41"/>
      <c r="AA192" s="40"/>
      <c r="AB192" s="41"/>
      <c r="AC192" s="40"/>
      <c r="AD192" s="40"/>
      <c r="AE192" s="40"/>
      <c r="AF192" s="40"/>
      <c r="AG192" s="40"/>
      <c r="AH192" s="40"/>
      <c r="AI192" s="40"/>
      <c r="AJ192" s="28"/>
      <c r="AK192" s="20"/>
      <c r="AL192" s="43"/>
      <c r="AM192" s="43"/>
      <c r="AN192" s="43"/>
      <c r="AO192" s="43"/>
      <c r="AP192" s="43"/>
      <c r="AQ192" s="43"/>
      <c r="AR192" s="43"/>
      <c r="AS192" s="43"/>
      <c r="AT192" s="44"/>
      <c r="AU192" s="20"/>
      <c r="AV192" s="43"/>
      <c r="AW192" s="43"/>
      <c r="AX192" s="43"/>
      <c r="AY192" s="43"/>
      <c r="AZ192" s="43"/>
      <c r="BA192" s="43"/>
      <c r="BB192" s="43"/>
      <c r="BC192" s="43"/>
      <c r="BD192" s="44"/>
      <c r="BE192" s="20"/>
      <c r="BF192" s="45"/>
      <c r="BG192" s="45"/>
      <c r="BH192" s="45"/>
      <c r="BI192" s="45"/>
      <c r="BJ192" s="45"/>
      <c r="BK192" s="45"/>
      <c r="BL192" s="45"/>
      <c r="BM192" s="45"/>
      <c r="BN192" s="46"/>
      <c r="BO192" s="20"/>
      <c r="BP192" s="45"/>
      <c r="BQ192" s="45"/>
      <c r="BR192" s="45"/>
      <c r="BS192" s="45"/>
      <c r="BT192" s="45"/>
      <c r="BU192" s="45"/>
      <c r="BV192" s="45"/>
      <c r="BW192" s="45"/>
      <c r="BX192" s="46"/>
      <c r="BY192" s="47"/>
      <c r="BZ192" s="48"/>
      <c r="CA192" s="48"/>
      <c r="CB192" s="48"/>
      <c r="CC192" s="48"/>
      <c r="CD192" s="48"/>
      <c r="CE192" s="48"/>
      <c r="CF192" s="48"/>
      <c r="CG192" s="48"/>
      <c r="CH192" s="48"/>
      <c r="CI192" s="48"/>
      <c r="CJ192" s="48"/>
      <c r="CK192" s="48"/>
      <c r="CL192" s="48"/>
      <c r="CM192" s="48"/>
      <c r="CN192" s="48"/>
      <c r="CO192" s="48"/>
      <c r="CP192" s="48"/>
      <c r="CQ192" s="48"/>
      <c r="CR192" s="48"/>
      <c r="CS192" s="48"/>
      <c r="CT192" s="48"/>
      <c r="CU192" s="48"/>
      <c r="CV192" s="48"/>
      <c r="CW192" s="48"/>
      <c r="CX192" s="48"/>
      <c r="CY192" s="48"/>
      <c r="CZ192" s="48"/>
      <c r="DA192" s="48"/>
      <c r="DB192" s="48"/>
      <c r="DC192" s="48"/>
      <c r="DD192" s="48"/>
      <c r="DE192" s="48"/>
      <c r="DF192" s="48"/>
      <c r="DG192" s="48"/>
      <c r="DH192" s="48"/>
      <c r="DI192" s="48"/>
      <c r="DJ192" s="48"/>
      <c r="DK192" s="48"/>
      <c r="DL192" s="48"/>
      <c r="DM192" s="48"/>
      <c r="DN192" s="48"/>
      <c r="DO192" s="48"/>
      <c r="DP192" s="48"/>
      <c r="DQ192" s="48"/>
      <c r="DR192" s="48"/>
      <c r="DS192" s="48"/>
      <c r="DT192" s="48"/>
      <c r="DU192" s="49"/>
      <c r="DV192" s="47"/>
      <c r="DW192" s="48"/>
      <c r="DX192" s="48"/>
      <c r="DY192" s="48"/>
      <c r="DZ192" s="48"/>
      <c r="EA192" s="48"/>
      <c r="EB192" s="48"/>
      <c r="EC192" s="48"/>
      <c r="ED192" s="48"/>
      <c r="EE192" s="48"/>
      <c r="EF192" s="48"/>
      <c r="EG192" s="48"/>
      <c r="EH192" s="48"/>
      <c r="EI192" s="48"/>
      <c r="EJ192" s="48"/>
      <c r="EK192" s="48"/>
      <c r="EL192" s="48"/>
      <c r="EM192" s="48"/>
      <c r="EN192" s="48"/>
      <c r="EO192" s="48"/>
      <c r="EP192" s="48"/>
      <c r="EQ192" s="48"/>
      <c r="ER192" s="48"/>
      <c r="ES192" s="48"/>
      <c r="ET192" s="48"/>
      <c r="EU192" s="48"/>
      <c r="EV192" s="48"/>
      <c r="EW192" s="48"/>
      <c r="EX192" s="48"/>
      <c r="EY192" s="48"/>
      <c r="EZ192" s="48"/>
      <c r="FA192" s="48"/>
      <c r="FB192" s="48"/>
      <c r="FC192" s="48"/>
      <c r="FD192" s="48"/>
      <c r="FE192" s="48"/>
      <c r="FF192" s="48"/>
      <c r="FG192" s="48"/>
      <c r="FH192" s="48"/>
      <c r="FI192" s="48"/>
      <c r="FJ192" s="48"/>
      <c r="FK192" s="48"/>
      <c r="FL192" s="48"/>
      <c r="FM192" s="48"/>
      <c r="FN192" s="48"/>
      <c r="FO192" s="48"/>
      <c r="FP192" s="48"/>
      <c r="FQ192" s="48"/>
      <c r="FR192" s="49"/>
    </row>
    <row r="193" spans="1:174" x14ac:dyDescent="0.2">
      <c r="A193" s="2" t="str">
        <f t="shared" si="1604"/>
        <v>GRGU1</v>
      </c>
      <c r="B193" s="21">
        <f t="shared" si="1605"/>
        <v>2022</v>
      </c>
      <c r="C193" s="38">
        <f>C175</f>
        <v>7.6474146788537558</v>
      </c>
      <c r="D193" s="42">
        <f>Tracking!BE45</f>
        <v>18.248730394076787</v>
      </c>
      <c r="E193" s="42">
        <f>Tracking!BJ45</f>
        <v>5.7068536697134453</v>
      </c>
      <c r="F193" s="42">
        <f>Tracking!BK45</f>
        <v>14.470030690670306</v>
      </c>
      <c r="G193" s="42">
        <f>G175</f>
        <v>3.7306103697999999</v>
      </c>
      <c r="H193" s="104">
        <f>H175</f>
        <v>9.7754815340000007</v>
      </c>
      <c r="I193" s="20"/>
      <c r="J193" s="41"/>
      <c r="K193" s="40"/>
      <c r="L193" s="41"/>
      <c r="M193" s="40"/>
      <c r="N193" s="41"/>
      <c r="O193" s="40"/>
      <c r="P193" s="40"/>
      <c r="Q193" s="40"/>
      <c r="R193" s="40"/>
      <c r="S193" s="40"/>
      <c r="T193" s="40"/>
      <c r="U193" s="40"/>
      <c r="V193" s="28"/>
      <c r="W193" s="20"/>
      <c r="X193" s="41"/>
      <c r="Y193" s="40"/>
      <c r="Z193" s="41"/>
      <c r="AA193" s="40"/>
      <c r="AB193" s="41"/>
      <c r="AC193" s="40"/>
      <c r="AD193" s="40"/>
      <c r="AE193" s="40"/>
      <c r="AF193" s="40"/>
      <c r="AG193" s="40"/>
      <c r="AH193" s="40"/>
      <c r="AI193" s="40"/>
      <c r="AJ193" s="28"/>
      <c r="AK193" s="20"/>
      <c r="AL193" s="43"/>
      <c r="AM193" s="43"/>
      <c r="AN193" s="43"/>
      <c r="AO193" s="43"/>
      <c r="AP193" s="43"/>
      <c r="AQ193" s="43"/>
      <c r="AR193" s="43"/>
      <c r="AS193" s="43"/>
      <c r="AT193" s="44"/>
      <c r="AU193" s="20"/>
      <c r="AV193" s="43"/>
      <c r="AW193" s="43"/>
      <c r="AX193" s="43"/>
      <c r="AY193" s="43"/>
      <c r="AZ193" s="43"/>
      <c r="BA193" s="43"/>
      <c r="BB193" s="43"/>
      <c r="BC193" s="43"/>
      <c r="BD193" s="44"/>
      <c r="BE193" s="20"/>
      <c r="BF193" s="45"/>
      <c r="BG193" s="45"/>
      <c r="BH193" s="45"/>
      <c r="BI193" s="45"/>
      <c r="BJ193" s="45"/>
      <c r="BK193" s="45"/>
      <c r="BL193" s="45"/>
      <c r="BM193" s="45"/>
      <c r="BN193" s="46"/>
      <c r="BO193" s="20"/>
      <c r="BP193" s="45"/>
      <c r="BQ193" s="45"/>
      <c r="BR193" s="45"/>
      <c r="BS193" s="45"/>
      <c r="BT193" s="45"/>
      <c r="BU193" s="45"/>
      <c r="BV193" s="45"/>
      <c r="BW193" s="45"/>
      <c r="BX193" s="46"/>
      <c r="BY193" s="47"/>
      <c r="BZ193" s="48"/>
      <c r="CA193" s="48"/>
      <c r="CB193" s="48"/>
      <c r="CC193" s="48"/>
      <c r="CD193" s="48"/>
      <c r="CE193" s="48"/>
      <c r="CF193" s="48"/>
      <c r="CG193" s="48"/>
      <c r="CH193" s="48"/>
      <c r="CI193" s="48"/>
      <c r="CJ193" s="48"/>
      <c r="CK193" s="48"/>
      <c r="CL193" s="48"/>
      <c r="CM193" s="48"/>
      <c r="CN193" s="48"/>
      <c r="CO193" s="48"/>
      <c r="CP193" s="48"/>
      <c r="CQ193" s="48"/>
      <c r="CR193" s="48"/>
      <c r="CS193" s="48"/>
      <c r="CT193" s="48"/>
      <c r="CU193" s="48"/>
      <c r="CV193" s="48"/>
      <c r="CW193" s="48"/>
      <c r="CX193" s="48"/>
      <c r="CY193" s="48"/>
      <c r="CZ193" s="48"/>
      <c r="DA193" s="48"/>
      <c r="DB193" s="48"/>
      <c r="DC193" s="48"/>
      <c r="DD193" s="48"/>
      <c r="DE193" s="48"/>
      <c r="DF193" s="48"/>
      <c r="DG193" s="48"/>
      <c r="DH193" s="48"/>
      <c r="DI193" s="48"/>
      <c r="DJ193" s="48"/>
      <c r="DK193" s="48"/>
      <c r="DL193" s="48"/>
      <c r="DM193" s="48"/>
      <c r="DN193" s="48"/>
      <c r="DO193" s="48"/>
      <c r="DP193" s="48"/>
      <c r="DQ193" s="48"/>
      <c r="DR193" s="48"/>
      <c r="DS193" s="48"/>
      <c r="DT193" s="48"/>
      <c r="DU193" s="49"/>
      <c r="DV193" s="47"/>
      <c r="DW193" s="48"/>
      <c r="DX193" s="48"/>
      <c r="DY193" s="48"/>
      <c r="DZ193" s="48"/>
      <c r="EA193" s="48"/>
      <c r="EB193" s="48"/>
      <c r="EC193" s="48"/>
      <c r="ED193" s="48"/>
      <c r="EE193" s="48"/>
      <c r="EF193" s="48"/>
      <c r="EG193" s="48"/>
      <c r="EH193" s="48"/>
      <c r="EI193" s="48"/>
      <c r="EJ193" s="48"/>
      <c r="EK193" s="48"/>
      <c r="EL193" s="48"/>
      <c r="EM193" s="48"/>
      <c r="EN193" s="48"/>
      <c r="EO193" s="48"/>
      <c r="EP193" s="48"/>
      <c r="EQ193" s="48"/>
      <c r="ER193" s="48"/>
      <c r="ES193" s="48"/>
      <c r="ET193" s="48"/>
      <c r="EU193" s="48"/>
      <c r="EV193" s="48"/>
      <c r="EW193" s="48"/>
      <c r="EX193" s="48"/>
      <c r="EY193" s="48"/>
      <c r="EZ193" s="48"/>
      <c r="FA193" s="48"/>
      <c r="FB193" s="48"/>
      <c r="FC193" s="48"/>
      <c r="FD193" s="48"/>
      <c r="FE193" s="48"/>
      <c r="FF193" s="48"/>
      <c r="FG193" s="48"/>
      <c r="FH193" s="48"/>
      <c r="FI193" s="48"/>
      <c r="FJ193" s="48"/>
      <c r="FK193" s="48"/>
      <c r="FL193" s="48"/>
      <c r="FM193" s="48"/>
      <c r="FN193" s="48"/>
      <c r="FO193" s="48"/>
      <c r="FP193" s="48"/>
      <c r="FQ193" s="48"/>
      <c r="FR193" s="49"/>
    </row>
    <row r="194" spans="1:174" x14ac:dyDescent="0.2">
      <c r="A194" s="2" t="str">
        <f t="shared" si="1604"/>
        <v>GRGU1</v>
      </c>
      <c r="B194" s="21">
        <f t="shared" si="1605"/>
        <v>2023</v>
      </c>
      <c r="C194" s="38">
        <f>C175</f>
        <v>7.6474146788537558</v>
      </c>
      <c r="D194" s="42">
        <f>Tracking!BE46</f>
        <v>18.046986373598767</v>
      </c>
      <c r="E194" s="42">
        <f>Tracking!BJ46</f>
        <v>5.5990447247612058</v>
      </c>
      <c r="F194" s="42">
        <f>Tracking!BK46</f>
        <v>14.058358908891925</v>
      </c>
      <c r="G194" s="42">
        <f>G175</f>
        <v>3.7306103697999999</v>
      </c>
      <c r="H194" s="104">
        <f>H175</f>
        <v>9.7754815340000007</v>
      </c>
      <c r="I194" s="20"/>
      <c r="J194" s="41"/>
      <c r="K194" s="40"/>
      <c r="L194" s="41"/>
      <c r="M194" s="40"/>
      <c r="N194" s="41"/>
      <c r="O194" s="40"/>
      <c r="P194" s="40"/>
      <c r="Q194" s="40"/>
      <c r="R194" s="40"/>
      <c r="S194" s="40"/>
      <c r="T194" s="40"/>
      <c r="U194" s="40"/>
      <c r="V194" s="28"/>
      <c r="W194" s="20"/>
      <c r="X194" s="41"/>
      <c r="Y194" s="40"/>
      <c r="Z194" s="41"/>
      <c r="AA194" s="40"/>
      <c r="AB194" s="41"/>
      <c r="AC194" s="40"/>
      <c r="AD194" s="40"/>
      <c r="AE194" s="40"/>
      <c r="AF194" s="40"/>
      <c r="AG194" s="40"/>
      <c r="AH194" s="40"/>
      <c r="AI194" s="40"/>
      <c r="AJ194" s="28"/>
      <c r="AK194" s="20"/>
      <c r="AL194" s="43"/>
      <c r="AM194" s="43"/>
      <c r="AN194" s="43"/>
      <c r="AO194" s="43"/>
      <c r="AP194" s="43"/>
      <c r="AQ194" s="43"/>
      <c r="AR194" s="43"/>
      <c r="AS194" s="43"/>
      <c r="AT194" s="44"/>
      <c r="AU194" s="20"/>
      <c r="AV194" s="43"/>
      <c r="AW194" s="43"/>
      <c r="AX194" s="43"/>
      <c r="AY194" s="43"/>
      <c r="AZ194" s="43"/>
      <c r="BA194" s="43"/>
      <c r="BB194" s="43"/>
      <c r="BC194" s="43"/>
      <c r="BD194" s="44"/>
      <c r="BE194" s="20"/>
      <c r="BF194" s="45"/>
      <c r="BG194" s="45"/>
      <c r="BH194" s="45"/>
      <c r="BI194" s="45"/>
      <c r="BJ194" s="45"/>
      <c r="BK194" s="45"/>
      <c r="BL194" s="45"/>
      <c r="BM194" s="45"/>
      <c r="BN194" s="46"/>
      <c r="BO194" s="20"/>
      <c r="BP194" s="45"/>
      <c r="BQ194" s="45"/>
      <c r="BR194" s="45"/>
      <c r="BS194" s="45"/>
      <c r="BT194" s="45"/>
      <c r="BU194" s="45"/>
      <c r="BV194" s="45"/>
      <c r="BW194" s="45"/>
      <c r="BX194" s="46"/>
      <c r="BY194" s="47"/>
      <c r="BZ194" s="48"/>
      <c r="CA194" s="48"/>
      <c r="CB194" s="48"/>
      <c r="CC194" s="48"/>
      <c r="CD194" s="48"/>
      <c r="CE194" s="48"/>
      <c r="CF194" s="48"/>
      <c r="CG194" s="48"/>
      <c r="CH194" s="48"/>
      <c r="CI194" s="48"/>
      <c r="CJ194" s="48"/>
      <c r="CK194" s="48"/>
      <c r="CL194" s="48"/>
      <c r="CM194" s="48"/>
      <c r="CN194" s="48"/>
      <c r="CO194" s="48"/>
      <c r="CP194" s="48"/>
      <c r="CQ194" s="48"/>
      <c r="CR194" s="48"/>
      <c r="CS194" s="48"/>
      <c r="CT194" s="48"/>
      <c r="CU194" s="48"/>
      <c r="CV194" s="48"/>
      <c r="CW194" s="48"/>
      <c r="CX194" s="48"/>
      <c r="CY194" s="48"/>
      <c r="CZ194" s="48"/>
      <c r="DA194" s="48"/>
      <c r="DB194" s="48"/>
      <c r="DC194" s="48"/>
      <c r="DD194" s="48"/>
      <c r="DE194" s="48"/>
      <c r="DF194" s="48"/>
      <c r="DG194" s="48"/>
      <c r="DH194" s="48"/>
      <c r="DI194" s="48"/>
      <c r="DJ194" s="48"/>
      <c r="DK194" s="48"/>
      <c r="DL194" s="48"/>
      <c r="DM194" s="48"/>
      <c r="DN194" s="48"/>
      <c r="DO194" s="48"/>
      <c r="DP194" s="48"/>
      <c r="DQ194" s="48"/>
      <c r="DR194" s="48"/>
      <c r="DS194" s="48"/>
      <c r="DT194" s="48"/>
      <c r="DU194" s="49"/>
      <c r="DV194" s="47"/>
      <c r="DW194" s="48"/>
      <c r="DX194" s="48"/>
      <c r="DY194" s="48"/>
      <c r="DZ194" s="48"/>
      <c r="EA194" s="48"/>
      <c r="EB194" s="48"/>
      <c r="EC194" s="48"/>
      <c r="ED194" s="48"/>
      <c r="EE194" s="48"/>
      <c r="EF194" s="48"/>
      <c r="EG194" s="48"/>
      <c r="EH194" s="48"/>
      <c r="EI194" s="48"/>
      <c r="EJ194" s="48"/>
      <c r="EK194" s="48"/>
      <c r="EL194" s="48"/>
      <c r="EM194" s="48"/>
      <c r="EN194" s="48"/>
      <c r="EO194" s="48"/>
      <c r="EP194" s="48"/>
      <c r="EQ194" s="48"/>
      <c r="ER194" s="48"/>
      <c r="ES194" s="48"/>
      <c r="ET194" s="48"/>
      <c r="EU194" s="48"/>
      <c r="EV194" s="48"/>
      <c r="EW194" s="48"/>
      <c r="EX194" s="48"/>
      <c r="EY194" s="48"/>
      <c r="EZ194" s="48"/>
      <c r="FA194" s="48"/>
      <c r="FB194" s="48"/>
      <c r="FC194" s="48"/>
      <c r="FD194" s="48"/>
      <c r="FE194" s="48"/>
      <c r="FF194" s="48"/>
      <c r="FG194" s="48"/>
      <c r="FH194" s="48"/>
      <c r="FI194" s="48"/>
      <c r="FJ194" s="48"/>
      <c r="FK194" s="48"/>
      <c r="FL194" s="48"/>
      <c r="FM194" s="48"/>
      <c r="FN194" s="48"/>
      <c r="FO194" s="48"/>
      <c r="FP194" s="48"/>
      <c r="FQ194" s="48"/>
      <c r="FR194" s="49"/>
    </row>
    <row r="195" spans="1:174" x14ac:dyDescent="0.2">
      <c r="A195" s="2" t="str">
        <f t="shared" si="1604"/>
        <v>GRGU1</v>
      </c>
      <c r="B195" s="21">
        <f t="shared" si="1605"/>
        <v>2024</v>
      </c>
      <c r="C195" s="38">
        <f>C175</f>
        <v>7.6474146788537558</v>
      </c>
      <c r="D195" s="42">
        <f>Tracking!BE47</f>
        <v>17.845242353120746</v>
      </c>
      <c r="E195" s="42">
        <f>Tracking!BJ47</f>
        <v>5.4912357798089664</v>
      </c>
      <c r="F195" s="42">
        <f>Tracking!BK47</f>
        <v>13.646687127113545</v>
      </c>
      <c r="G195" s="42">
        <f>G175</f>
        <v>3.7306103697999999</v>
      </c>
      <c r="H195" s="104">
        <f>H175</f>
        <v>9.7754815340000007</v>
      </c>
      <c r="I195" s="20"/>
      <c r="J195" s="41"/>
      <c r="K195" s="40"/>
      <c r="L195" s="41"/>
      <c r="M195" s="40"/>
      <c r="N195" s="41"/>
      <c r="O195" s="40"/>
      <c r="P195" s="40"/>
      <c r="Q195" s="40"/>
      <c r="R195" s="40"/>
      <c r="S195" s="40"/>
      <c r="T195" s="40"/>
      <c r="U195" s="40"/>
      <c r="V195" s="28"/>
      <c r="W195" s="20"/>
      <c r="X195" s="41"/>
      <c r="Y195" s="40"/>
      <c r="Z195" s="41"/>
      <c r="AA195" s="40"/>
      <c r="AB195" s="41"/>
      <c r="AC195" s="40"/>
      <c r="AD195" s="40"/>
      <c r="AE195" s="40"/>
      <c r="AF195" s="40"/>
      <c r="AG195" s="40"/>
      <c r="AH195" s="40"/>
      <c r="AI195" s="40"/>
      <c r="AJ195" s="28"/>
      <c r="AK195" s="20"/>
      <c r="AL195" s="43"/>
      <c r="AM195" s="43"/>
      <c r="AN195" s="43"/>
      <c r="AO195" s="43"/>
      <c r="AP195" s="43"/>
      <c r="AQ195" s="43"/>
      <c r="AR195" s="43"/>
      <c r="AS195" s="43"/>
      <c r="AT195" s="44"/>
      <c r="AU195" s="20"/>
      <c r="AV195" s="43"/>
      <c r="AW195" s="43"/>
      <c r="AX195" s="43"/>
      <c r="AY195" s="43"/>
      <c r="AZ195" s="43"/>
      <c r="BA195" s="43"/>
      <c r="BB195" s="43"/>
      <c r="BC195" s="43"/>
      <c r="BD195" s="44"/>
      <c r="BE195" s="20"/>
      <c r="BF195" s="45"/>
      <c r="BG195" s="45"/>
      <c r="BH195" s="45"/>
      <c r="BI195" s="45"/>
      <c r="BJ195" s="45"/>
      <c r="BK195" s="45"/>
      <c r="BL195" s="45"/>
      <c r="BM195" s="45"/>
      <c r="BN195" s="46"/>
      <c r="BO195" s="20"/>
      <c r="BP195" s="45"/>
      <c r="BQ195" s="45"/>
      <c r="BR195" s="45"/>
      <c r="BS195" s="45"/>
      <c r="BT195" s="45"/>
      <c r="BU195" s="45"/>
      <c r="BV195" s="45"/>
      <c r="BW195" s="45"/>
      <c r="BX195" s="46"/>
      <c r="BY195" s="47"/>
      <c r="BZ195" s="48"/>
      <c r="CA195" s="48"/>
      <c r="CB195" s="48"/>
      <c r="CC195" s="48"/>
      <c r="CD195" s="48"/>
      <c r="CE195" s="48"/>
      <c r="CF195" s="48"/>
      <c r="CG195" s="48"/>
      <c r="CH195" s="48"/>
      <c r="CI195" s="48"/>
      <c r="CJ195" s="48"/>
      <c r="CK195" s="48"/>
      <c r="CL195" s="48"/>
      <c r="CM195" s="48"/>
      <c r="CN195" s="48"/>
      <c r="CO195" s="48"/>
      <c r="CP195" s="48"/>
      <c r="CQ195" s="48"/>
      <c r="CR195" s="48"/>
      <c r="CS195" s="48"/>
      <c r="CT195" s="48"/>
      <c r="CU195" s="48"/>
      <c r="CV195" s="48"/>
      <c r="CW195" s="48"/>
      <c r="CX195" s="48"/>
      <c r="CY195" s="48"/>
      <c r="CZ195" s="48"/>
      <c r="DA195" s="48"/>
      <c r="DB195" s="48"/>
      <c r="DC195" s="48"/>
      <c r="DD195" s="48"/>
      <c r="DE195" s="48"/>
      <c r="DF195" s="48"/>
      <c r="DG195" s="48"/>
      <c r="DH195" s="48"/>
      <c r="DI195" s="48"/>
      <c r="DJ195" s="48"/>
      <c r="DK195" s="48"/>
      <c r="DL195" s="48"/>
      <c r="DM195" s="48"/>
      <c r="DN195" s="48"/>
      <c r="DO195" s="48"/>
      <c r="DP195" s="48"/>
      <c r="DQ195" s="48"/>
      <c r="DR195" s="48"/>
      <c r="DS195" s="48"/>
      <c r="DT195" s="48"/>
      <c r="DU195" s="49"/>
      <c r="DV195" s="47"/>
      <c r="DW195" s="48"/>
      <c r="DX195" s="48"/>
      <c r="DY195" s="48"/>
      <c r="DZ195" s="48"/>
      <c r="EA195" s="48"/>
      <c r="EB195" s="48"/>
      <c r="EC195" s="48"/>
      <c r="ED195" s="48"/>
      <c r="EE195" s="48"/>
      <c r="EF195" s="48"/>
      <c r="EG195" s="48"/>
      <c r="EH195" s="48"/>
      <c r="EI195" s="48"/>
      <c r="EJ195" s="48"/>
      <c r="EK195" s="48"/>
      <c r="EL195" s="48"/>
      <c r="EM195" s="48"/>
      <c r="EN195" s="48"/>
      <c r="EO195" s="48"/>
      <c r="EP195" s="48"/>
      <c r="EQ195" s="48"/>
      <c r="ER195" s="48"/>
      <c r="ES195" s="48"/>
      <c r="ET195" s="48"/>
      <c r="EU195" s="48"/>
      <c r="EV195" s="48"/>
      <c r="EW195" s="48"/>
      <c r="EX195" s="48"/>
      <c r="EY195" s="48"/>
      <c r="EZ195" s="48"/>
      <c r="FA195" s="48"/>
      <c r="FB195" s="48"/>
      <c r="FC195" s="48"/>
      <c r="FD195" s="48"/>
      <c r="FE195" s="48"/>
      <c r="FF195" s="48"/>
      <c r="FG195" s="48"/>
      <c r="FH195" s="48"/>
      <c r="FI195" s="48"/>
      <c r="FJ195" s="48"/>
      <c r="FK195" s="48"/>
      <c r="FL195" s="48"/>
      <c r="FM195" s="48"/>
      <c r="FN195" s="48"/>
      <c r="FO195" s="48"/>
      <c r="FP195" s="48"/>
      <c r="FQ195" s="48"/>
      <c r="FR195" s="49"/>
    </row>
    <row r="196" spans="1:174" x14ac:dyDescent="0.2">
      <c r="A196" s="2" t="str">
        <f t="shared" si="1604"/>
        <v>GRGU1</v>
      </c>
      <c r="B196" s="21">
        <f t="shared" si="1605"/>
        <v>2025</v>
      </c>
      <c r="C196" s="38">
        <f>C175</f>
        <v>7.6474146788537558</v>
      </c>
      <c r="D196" s="42">
        <f>Tracking!BE48</f>
        <v>17.643498332642725</v>
      </c>
      <c r="E196" s="42">
        <f>Tracking!BJ48</f>
        <v>5.3834268348567269</v>
      </c>
      <c r="F196" s="42">
        <f>Tracking!BK48</f>
        <v>13.235015345335164</v>
      </c>
      <c r="G196" s="42">
        <f>G175</f>
        <v>3.7306103697999999</v>
      </c>
      <c r="H196" s="104">
        <f>H175</f>
        <v>9.7754815340000007</v>
      </c>
      <c r="I196" s="20"/>
      <c r="J196" s="41"/>
      <c r="K196" s="40"/>
      <c r="L196" s="41"/>
      <c r="M196" s="40"/>
      <c r="N196" s="41"/>
      <c r="O196" s="40"/>
      <c r="P196" s="40"/>
      <c r="Q196" s="40"/>
      <c r="R196" s="40"/>
      <c r="S196" s="40"/>
      <c r="T196" s="40"/>
      <c r="U196" s="40"/>
      <c r="V196" s="28"/>
      <c r="W196" s="20"/>
      <c r="X196" s="41"/>
      <c r="Y196" s="40"/>
      <c r="Z196" s="41"/>
      <c r="AA196" s="40"/>
      <c r="AB196" s="41"/>
      <c r="AC196" s="40"/>
      <c r="AD196" s="40"/>
      <c r="AE196" s="40"/>
      <c r="AF196" s="40"/>
      <c r="AG196" s="40"/>
      <c r="AH196" s="40"/>
      <c r="AI196" s="40"/>
      <c r="AJ196" s="28"/>
      <c r="AK196" s="20"/>
      <c r="AL196" s="43"/>
      <c r="AM196" s="43"/>
      <c r="AN196" s="43"/>
      <c r="AO196" s="43"/>
      <c r="AP196" s="43"/>
      <c r="AQ196" s="43"/>
      <c r="AR196" s="43"/>
      <c r="AS196" s="43"/>
      <c r="AT196" s="44"/>
      <c r="AU196" s="20"/>
      <c r="AV196" s="43"/>
      <c r="AW196" s="43"/>
      <c r="AX196" s="43"/>
      <c r="AY196" s="43"/>
      <c r="AZ196" s="43"/>
      <c r="BA196" s="43"/>
      <c r="BB196" s="43"/>
      <c r="BC196" s="43"/>
      <c r="BD196" s="44"/>
      <c r="BE196" s="20"/>
      <c r="BF196" s="45"/>
      <c r="BG196" s="45"/>
      <c r="BH196" s="45"/>
      <c r="BI196" s="45"/>
      <c r="BJ196" s="45"/>
      <c r="BK196" s="45"/>
      <c r="BL196" s="45"/>
      <c r="BM196" s="45"/>
      <c r="BN196" s="46"/>
      <c r="BO196" s="20"/>
      <c r="BP196" s="45"/>
      <c r="BQ196" s="45"/>
      <c r="BR196" s="45"/>
      <c r="BS196" s="45"/>
      <c r="BT196" s="45"/>
      <c r="BU196" s="45"/>
      <c r="BV196" s="45"/>
      <c r="BW196" s="45"/>
      <c r="BX196" s="46"/>
      <c r="BY196" s="47"/>
      <c r="BZ196" s="48"/>
      <c r="CA196" s="48"/>
      <c r="CB196" s="48"/>
      <c r="CC196" s="48"/>
      <c r="CD196" s="48"/>
      <c r="CE196" s="48"/>
      <c r="CF196" s="48"/>
      <c r="CG196" s="48"/>
      <c r="CH196" s="48"/>
      <c r="CI196" s="48"/>
      <c r="CJ196" s="48"/>
      <c r="CK196" s="48"/>
      <c r="CL196" s="48"/>
      <c r="CM196" s="48"/>
      <c r="CN196" s="48"/>
      <c r="CO196" s="48"/>
      <c r="CP196" s="48"/>
      <c r="CQ196" s="48"/>
      <c r="CR196" s="48"/>
      <c r="CS196" s="48"/>
      <c r="CT196" s="48"/>
      <c r="CU196" s="48"/>
      <c r="CV196" s="48"/>
      <c r="CW196" s="48"/>
      <c r="CX196" s="48"/>
      <c r="CY196" s="48"/>
      <c r="CZ196" s="48"/>
      <c r="DA196" s="48"/>
      <c r="DB196" s="48"/>
      <c r="DC196" s="48"/>
      <c r="DD196" s="48"/>
      <c r="DE196" s="48"/>
      <c r="DF196" s="48"/>
      <c r="DG196" s="48"/>
      <c r="DH196" s="48"/>
      <c r="DI196" s="48"/>
      <c r="DJ196" s="48"/>
      <c r="DK196" s="48"/>
      <c r="DL196" s="48"/>
      <c r="DM196" s="48"/>
      <c r="DN196" s="48"/>
      <c r="DO196" s="48"/>
      <c r="DP196" s="48"/>
      <c r="DQ196" s="48"/>
      <c r="DR196" s="48"/>
      <c r="DS196" s="48"/>
      <c r="DT196" s="48"/>
      <c r="DU196" s="49"/>
      <c r="DV196" s="47"/>
      <c r="DW196" s="48"/>
      <c r="DX196" s="48"/>
      <c r="DY196" s="48"/>
      <c r="DZ196" s="48"/>
      <c r="EA196" s="48"/>
      <c r="EB196" s="48"/>
      <c r="EC196" s="48"/>
      <c r="ED196" s="48"/>
      <c r="EE196" s="48"/>
      <c r="EF196" s="48"/>
      <c r="EG196" s="48"/>
      <c r="EH196" s="48"/>
      <c r="EI196" s="48"/>
      <c r="EJ196" s="48"/>
      <c r="EK196" s="48"/>
      <c r="EL196" s="48"/>
      <c r="EM196" s="48"/>
      <c r="EN196" s="48"/>
      <c r="EO196" s="48"/>
      <c r="EP196" s="48"/>
      <c r="EQ196" s="48"/>
      <c r="ER196" s="48"/>
      <c r="ES196" s="48"/>
      <c r="ET196" s="48"/>
      <c r="EU196" s="48"/>
      <c r="EV196" s="48"/>
      <c r="EW196" s="48"/>
      <c r="EX196" s="48"/>
      <c r="EY196" s="48"/>
      <c r="EZ196" s="48"/>
      <c r="FA196" s="48"/>
      <c r="FB196" s="48"/>
      <c r="FC196" s="48"/>
      <c r="FD196" s="48"/>
      <c r="FE196" s="48"/>
      <c r="FF196" s="48"/>
      <c r="FG196" s="48"/>
      <c r="FH196" s="48"/>
      <c r="FI196" s="48"/>
      <c r="FJ196" s="48"/>
      <c r="FK196" s="48"/>
      <c r="FL196" s="48"/>
      <c r="FM196" s="48"/>
      <c r="FN196" s="48"/>
      <c r="FO196" s="48"/>
      <c r="FP196" s="48"/>
      <c r="FQ196" s="48"/>
      <c r="FR196" s="49"/>
    </row>
    <row r="197" spans="1:174" x14ac:dyDescent="0.2">
      <c r="A197" s="2" t="str">
        <f t="shared" si="1604"/>
        <v>GRGU1</v>
      </c>
      <c r="B197" s="21">
        <f t="shared" si="1605"/>
        <v>2026</v>
      </c>
      <c r="C197" s="38">
        <f>C175</f>
        <v>7.6474146788537558</v>
      </c>
      <c r="D197" s="42">
        <f>Tracking!BE49</f>
        <v>17.441754312164704</v>
      </c>
      <c r="E197" s="42">
        <f>Tracking!BJ49</f>
        <v>5.2756178899044874</v>
      </c>
      <c r="F197" s="42">
        <f>Tracking!BK49</f>
        <v>12.823343563556783</v>
      </c>
      <c r="G197" s="42">
        <f>G175</f>
        <v>3.7306103697999999</v>
      </c>
      <c r="H197" s="104">
        <f>H175</f>
        <v>9.7754815340000007</v>
      </c>
      <c r="I197" s="20"/>
      <c r="J197" s="41"/>
      <c r="K197" s="40"/>
      <c r="L197" s="41"/>
      <c r="M197" s="40"/>
      <c r="N197" s="41"/>
      <c r="O197" s="40"/>
      <c r="P197" s="40"/>
      <c r="Q197" s="40"/>
      <c r="R197" s="40"/>
      <c r="S197" s="40"/>
      <c r="T197" s="40"/>
      <c r="U197" s="40"/>
      <c r="V197" s="28"/>
      <c r="W197" s="20"/>
      <c r="X197" s="41"/>
      <c r="Y197" s="40"/>
      <c r="Z197" s="41"/>
      <c r="AA197" s="40"/>
      <c r="AB197" s="41"/>
      <c r="AC197" s="40"/>
      <c r="AD197" s="40"/>
      <c r="AE197" s="40"/>
      <c r="AF197" s="40"/>
      <c r="AG197" s="40"/>
      <c r="AH197" s="40"/>
      <c r="AI197" s="40"/>
      <c r="AJ197" s="28"/>
      <c r="AK197" s="20"/>
      <c r="AL197" s="43"/>
      <c r="AM197" s="43"/>
      <c r="AN197" s="43"/>
      <c r="AO197" s="43"/>
      <c r="AP197" s="43"/>
      <c r="AQ197" s="43"/>
      <c r="AR197" s="43"/>
      <c r="AS197" s="43"/>
      <c r="AT197" s="44"/>
      <c r="AU197" s="20"/>
      <c r="AV197" s="43"/>
      <c r="AW197" s="43"/>
      <c r="AX197" s="43"/>
      <c r="AY197" s="43"/>
      <c r="AZ197" s="43"/>
      <c r="BA197" s="43"/>
      <c r="BB197" s="43"/>
      <c r="BC197" s="43"/>
      <c r="BD197" s="44"/>
      <c r="BE197" s="20"/>
      <c r="BF197" s="45"/>
      <c r="BG197" s="45"/>
      <c r="BH197" s="45"/>
      <c r="BI197" s="45"/>
      <c r="BJ197" s="45"/>
      <c r="BK197" s="45"/>
      <c r="BL197" s="45"/>
      <c r="BM197" s="45"/>
      <c r="BN197" s="46"/>
      <c r="BO197" s="20"/>
      <c r="BP197" s="45"/>
      <c r="BQ197" s="45"/>
      <c r="BR197" s="45"/>
      <c r="BS197" s="45"/>
      <c r="BT197" s="45"/>
      <c r="BU197" s="45"/>
      <c r="BV197" s="45"/>
      <c r="BW197" s="45"/>
      <c r="BX197" s="46"/>
      <c r="BY197" s="47"/>
      <c r="BZ197" s="48"/>
      <c r="CA197" s="48"/>
      <c r="CB197" s="48"/>
      <c r="CC197" s="48"/>
      <c r="CD197" s="48"/>
      <c r="CE197" s="48"/>
      <c r="CF197" s="48"/>
      <c r="CG197" s="48"/>
      <c r="CH197" s="48"/>
      <c r="CI197" s="48"/>
      <c r="CJ197" s="48"/>
      <c r="CK197" s="48"/>
      <c r="CL197" s="48"/>
      <c r="CM197" s="48"/>
      <c r="CN197" s="48"/>
      <c r="CO197" s="48"/>
      <c r="CP197" s="48"/>
      <c r="CQ197" s="48"/>
      <c r="CR197" s="48"/>
      <c r="CS197" s="48"/>
      <c r="CT197" s="48"/>
      <c r="CU197" s="48"/>
      <c r="CV197" s="48"/>
      <c r="CW197" s="48"/>
      <c r="CX197" s="48"/>
      <c r="CY197" s="48"/>
      <c r="CZ197" s="48"/>
      <c r="DA197" s="48"/>
      <c r="DB197" s="48"/>
      <c r="DC197" s="48"/>
      <c r="DD197" s="48"/>
      <c r="DE197" s="48"/>
      <c r="DF197" s="48"/>
      <c r="DG197" s="48"/>
      <c r="DH197" s="48"/>
      <c r="DI197" s="48"/>
      <c r="DJ197" s="48"/>
      <c r="DK197" s="48"/>
      <c r="DL197" s="48"/>
      <c r="DM197" s="48"/>
      <c r="DN197" s="48"/>
      <c r="DO197" s="48"/>
      <c r="DP197" s="48"/>
      <c r="DQ197" s="48"/>
      <c r="DR197" s="48"/>
      <c r="DS197" s="48"/>
      <c r="DT197" s="48"/>
      <c r="DU197" s="49"/>
      <c r="DV197" s="47"/>
      <c r="DW197" s="48"/>
      <c r="DX197" s="48"/>
      <c r="DY197" s="48"/>
      <c r="DZ197" s="48"/>
      <c r="EA197" s="48"/>
      <c r="EB197" s="48"/>
      <c r="EC197" s="48"/>
      <c r="ED197" s="48"/>
      <c r="EE197" s="48"/>
      <c r="EF197" s="48"/>
      <c r="EG197" s="48"/>
      <c r="EH197" s="48"/>
      <c r="EI197" s="48"/>
      <c r="EJ197" s="48"/>
      <c r="EK197" s="48"/>
      <c r="EL197" s="48"/>
      <c r="EM197" s="48"/>
      <c r="EN197" s="48"/>
      <c r="EO197" s="48"/>
      <c r="EP197" s="48"/>
      <c r="EQ197" s="48"/>
      <c r="ER197" s="48"/>
      <c r="ES197" s="48"/>
      <c r="ET197" s="48"/>
      <c r="EU197" s="48"/>
      <c r="EV197" s="48"/>
      <c r="EW197" s="48"/>
      <c r="EX197" s="48"/>
      <c r="EY197" s="48"/>
      <c r="EZ197" s="48"/>
      <c r="FA197" s="48"/>
      <c r="FB197" s="48"/>
      <c r="FC197" s="48"/>
      <c r="FD197" s="48"/>
      <c r="FE197" s="48"/>
      <c r="FF197" s="48"/>
      <c r="FG197" s="48"/>
      <c r="FH197" s="48"/>
      <c r="FI197" s="48"/>
      <c r="FJ197" s="48"/>
      <c r="FK197" s="48"/>
      <c r="FL197" s="48"/>
      <c r="FM197" s="48"/>
      <c r="FN197" s="48"/>
      <c r="FO197" s="48"/>
      <c r="FP197" s="48"/>
      <c r="FQ197" s="48"/>
      <c r="FR197" s="49"/>
    </row>
    <row r="198" spans="1:174" x14ac:dyDescent="0.2">
      <c r="A198" s="2" t="str">
        <f t="shared" si="1604"/>
        <v>GRGU1</v>
      </c>
      <c r="B198" s="21">
        <f t="shared" si="1605"/>
        <v>2027</v>
      </c>
      <c r="C198" s="38">
        <f>C175</f>
        <v>7.6474146788537558</v>
      </c>
      <c r="D198" s="42">
        <f>Tracking!BE50</f>
        <v>17.240010291686684</v>
      </c>
      <c r="E198" s="42">
        <f>Tracking!BJ50</f>
        <v>5.167808944952248</v>
      </c>
      <c r="F198" s="42">
        <f>Tracking!BK50</f>
        <v>12.411671781778402</v>
      </c>
      <c r="G198" s="42">
        <f>G175</f>
        <v>3.7306103697999999</v>
      </c>
      <c r="H198" s="104">
        <f>H175</f>
        <v>9.7754815340000007</v>
      </c>
      <c r="I198" s="20"/>
      <c r="J198" s="41"/>
      <c r="K198" s="40"/>
      <c r="L198" s="41"/>
      <c r="M198" s="40"/>
      <c r="N198" s="41"/>
      <c r="O198" s="40"/>
      <c r="P198" s="40"/>
      <c r="Q198" s="40"/>
      <c r="R198" s="40"/>
      <c r="S198" s="40"/>
      <c r="T198" s="40"/>
      <c r="U198" s="40"/>
      <c r="V198" s="28"/>
      <c r="W198" s="20"/>
      <c r="X198" s="41"/>
      <c r="Y198" s="40"/>
      <c r="Z198" s="41"/>
      <c r="AA198" s="40"/>
      <c r="AB198" s="41"/>
      <c r="AC198" s="40"/>
      <c r="AD198" s="40"/>
      <c r="AE198" s="40"/>
      <c r="AF198" s="40"/>
      <c r="AG198" s="40"/>
      <c r="AH198" s="40"/>
      <c r="AI198" s="40"/>
      <c r="AJ198" s="28"/>
      <c r="AK198" s="20"/>
      <c r="AL198" s="43"/>
      <c r="AM198" s="43"/>
      <c r="AN198" s="43"/>
      <c r="AO198" s="43"/>
      <c r="AP198" s="43"/>
      <c r="AQ198" s="43"/>
      <c r="AR198" s="43"/>
      <c r="AS198" s="43"/>
      <c r="AT198" s="44"/>
      <c r="AU198" s="20"/>
      <c r="AV198" s="43"/>
      <c r="AW198" s="43"/>
      <c r="AX198" s="43"/>
      <c r="AY198" s="43"/>
      <c r="AZ198" s="43"/>
      <c r="BA198" s="43"/>
      <c r="BB198" s="43"/>
      <c r="BC198" s="43"/>
      <c r="BD198" s="44"/>
      <c r="BE198" s="20"/>
      <c r="BF198" s="45"/>
      <c r="BG198" s="45"/>
      <c r="BH198" s="45"/>
      <c r="BI198" s="45"/>
      <c r="BJ198" s="45"/>
      <c r="BK198" s="45"/>
      <c r="BL198" s="45"/>
      <c r="BM198" s="45"/>
      <c r="BN198" s="46"/>
      <c r="BO198" s="20"/>
      <c r="BP198" s="45"/>
      <c r="BQ198" s="45"/>
      <c r="BR198" s="45"/>
      <c r="BS198" s="45"/>
      <c r="BT198" s="45"/>
      <c r="BU198" s="45"/>
      <c r="BV198" s="45"/>
      <c r="BW198" s="45"/>
      <c r="BX198" s="46"/>
      <c r="BY198" s="47"/>
      <c r="BZ198" s="48"/>
      <c r="CA198" s="48"/>
      <c r="CB198" s="48"/>
      <c r="CC198" s="48"/>
      <c r="CD198" s="48"/>
      <c r="CE198" s="48"/>
      <c r="CF198" s="48"/>
      <c r="CG198" s="48"/>
      <c r="CH198" s="48"/>
      <c r="CI198" s="48"/>
      <c r="CJ198" s="48"/>
      <c r="CK198" s="48"/>
      <c r="CL198" s="48"/>
      <c r="CM198" s="48"/>
      <c r="CN198" s="48"/>
      <c r="CO198" s="48"/>
      <c r="CP198" s="48"/>
      <c r="CQ198" s="48"/>
      <c r="CR198" s="48"/>
      <c r="CS198" s="48"/>
      <c r="CT198" s="48"/>
      <c r="CU198" s="48"/>
      <c r="CV198" s="48"/>
      <c r="CW198" s="48"/>
      <c r="CX198" s="48"/>
      <c r="CY198" s="48"/>
      <c r="CZ198" s="48"/>
      <c r="DA198" s="48"/>
      <c r="DB198" s="48"/>
      <c r="DC198" s="48"/>
      <c r="DD198" s="48"/>
      <c r="DE198" s="48"/>
      <c r="DF198" s="48"/>
      <c r="DG198" s="48"/>
      <c r="DH198" s="48"/>
      <c r="DI198" s="48"/>
      <c r="DJ198" s="48"/>
      <c r="DK198" s="48"/>
      <c r="DL198" s="48"/>
      <c r="DM198" s="48"/>
      <c r="DN198" s="48"/>
      <c r="DO198" s="48"/>
      <c r="DP198" s="48"/>
      <c r="DQ198" s="48"/>
      <c r="DR198" s="48"/>
      <c r="DS198" s="48"/>
      <c r="DT198" s="48"/>
      <c r="DU198" s="49"/>
      <c r="DV198" s="47"/>
      <c r="DW198" s="48"/>
      <c r="DX198" s="48"/>
      <c r="DY198" s="48"/>
      <c r="DZ198" s="48"/>
      <c r="EA198" s="48"/>
      <c r="EB198" s="48"/>
      <c r="EC198" s="48"/>
      <c r="ED198" s="48"/>
      <c r="EE198" s="48"/>
      <c r="EF198" s="48"/>
      <c r="EG198" s="48"/>
      <c r="EH198" s="48"/>
      <c r="EI198" s="48"/>
      <c r="EJ198" s="48"/>
      <c r="EK198" s="48"/>
      <c r="EL198" s="48"/>
      <c r="EM198" s="48"/>
      <c r="EN198" s="48"/>
      <c r="EO198" s="48"/>
      <c r="EP198" s="48"/>
      <c r="EQ198" s="48"/>
      <c r="ER198" s="48"/>
      <c r="ES198" s="48"/>
      <c r="ET198" s="48"/>
      <c r="EU198" s="48"/>
      <c r="EV198" s="48"/>
      <c r="EW198" s="48"/>
      <c r="EX198" s="48"/>
      <c r="EY198" s="48"/>
      <c r="EZ198" s="48"/>
      <c r="FA198" s="48"/>
      <c r="FB198" s="48"/>
      <c r="FC198" s="48"/>
      <c r="FD198" s="48"/>
      <c r="FE198" s="48"/>
      <c r="FF198" s="48"/>
      <c r="FG198" s="48"/>
      <c r="FH198" s="48"/>
      <c r="FI198" s="48"/>
      <c r="FJ198" s="48"/>
      <c r="FK198" s="48"/>
      <c r="FL198" s="48"/>
      <c r="FM198" s="48"/>
      <c r="FN198" s="48"/>
      <c r="FO198" s="48"/>
      <c r="FP198" s="48"/>
      <c r="FQ198" s="48"/>
      <c r="FR198" s="49"/>
    </row>
    <row r="199" spans="1:174" ht="12" thickBot="1" x14ac:dyDescent="0.25">
      <c r="A199" s="29" t="str">
        <f>A198</f>
        <v>GRGU1</v>
      </c>
      <c r="B199" s="30">
        <v>2028</v>
      </c>
      <c r="C199" s="126">
        <f>C175</f>
        <v>7.6474146788537558</v>
      </c>
      <c r="D199" s="50">
        <f>Tracking!BE51</f>
        <v>17.038266271208663</v>
      </c>
      <c r="E199" s="50">
        <f>Tracking!BJ51</f>
        <v>5.0599999999999996</v>
      </c>
      <c r="F199" s="50">
        <f>Tracking!BK51</f>
        <v>12</v>
      </c>
      <c r="G199" s="50">
        <f>G175</f>
        <v>3.7306103697999999</v>
      </c>
      <c r="H199" s="50">
        <f>H175</f>
        <v>9.7754815340000007</v>
      </c>
      <c r="I199" s="51"/>
      <c r="J199" s="52"/>
      <c r="K199" s="140">
        <v>5.1100000000000003</v>
      </c>
      <c r="L199" s="50">
        <f>E199</f>
        <v>5.0599999999999996</v>
      </c>
      <c r="M199" s="53"/>
      <c r="N199" s="52" t="str">
        <f t="shared" ref="N199" si="1686">IF(M199="","",M199-V199)</f>
        <v/>
      </c>
      <c r="O199" s="53"/>
      <c r="P199" s="53"/>
      <c r="Q199" s="53"/>
      <c r="R199" s="53"/>
      <c r="S199" s="53"/>
      <c r="T199" s="53"/>
      <c r="U199" s="53"/>
      <c r="V199" s="54"/>
      <c r="W199" s="51"/>
      <c r="X199" s="52"/>
      <c r="Y199" s="140">
        <v>12.13</v>
      </c>
      <c r="Z199" s="50">
        <f>F199</f>
        <v>12</v>
      </c>
      <c r="AA199" s="53"/>
      <c r="AB199" s="52" t="str">
        <f t="shared" ref="AB199" si="1687">IF(AA199="","",AA199-AJ199)</f>
        <v/>
      </c>
      <c r="AC199" s="53"/>
      <c r="AD199" s="53"/>
      <c r="AE199" s="53"/>
      <c r="AF199" s="53"/>
      <c r="AG199" s="53"/>
      <c r="AH199" s="53"/>
      <c r="AI199" s="53"/>
      <c r="AJ199" s="54"/>
      <c r="AK199" s="51"/>
      <c r="AL199" s="55"/>
      <c r="AM199" s="55"/>
      <c r="AN199" s="55"/>
      <c r="AO199" s="55"/>
      <c r="AP199" s="55"/>
      <c r="AQ199" s="55"/>
      <c r="AR199" s="55"/>
      <c r="AS199" s="55"/>
      <c r="AT199" s="56"/>
      <c r="AU199" s="51"/>
      <c r="AV199" s="55"/>
      <c r="AW199" s="55"/>
      <c r="AX199" s="55"/>
      <c r="AY199" s="55"/>
      <c r="AZ199" s="55"/>
      <c r="BA199" s="55"/>
      <c r="BB199" s="55"/>
      <c r="BC199" s="55"/>
      <c r="BD199" s="56"/>
      <c r="BE199" s="51"/>
      <c r="BF199" s="57"/>
      <c r="BG199" s="57"/>
      <c r="BH199" s="57"/>
      <c r="BI199" s="57"/>
      <c r="BJ199" s="57"/>
      <c r="BK199" s="57"/>
      <c r="BL199" s="57"/>
      <c r="BM199" s="57"/>
      <c r="BN199" s="58"/>
      <c r="BO199" s="51"/>
      <c r="BP199" s="57"/>
      <c r="BQ199" s="57"/>
      <c r="BR199" s="57"/>
      <c r="BS199" s="57"/>
      <c r="BT199" s="57"/>
      <c r="BU199" s="57"/>
      <c r="BV199" s="57"/>
      <c r="BW199" s="57"/>
      <c r="BX199" s="58"/>
      <c r="BY199" s="59"/>
      <c r="BZ199" s="60"/>
      <c r="CA199" s="60"/>
      <c r="CB199" s="60"/>
      <c r="CC199" s="60"/>
      <c r="CD199" s="60"/>
      <c r="CE199" s="60"/>
      <c r="CF199" s="60"/>
      <c r="CG199" s="60"/>
      <c r="CH199" s="60"/>
      <c r="CI199" s="60"/>
      <c r="CJ199" s="60"/>
      <c r="CK199" s="60"/>
      <c r="CL199" s="60"/>
      <c r="CM199" s="60"/>
      <c r="CN199" s="60"/>
      <c r="CO199" s="60"/>
      <c r="CP199" s="60"/>
      <c r="CQ199" s="60"/>
      <c r="CR199" s="60"/>
      <c r="CS199" s="60"/>
      <c r="CT199" s="60"/>
      <c r="CU199" s="60"/>
      <c r="CV199" s="60"/>
      <c r="CW199" s="60"/>
      <c r="CX199" s="60"/>
      <c r="CY199" s="60"/>
      <c r="CZ199" s="60"/>
      <c r="DA199" s="60"/>
      <c r="DB199" s="60"/>
      <c r="DC199" s="60"/>
      <c r="DD199" s="60"/>
      <c r="DE199" s="60"/>
      <c r="DF199" s="60"/>
      <c r="DG199" s="60"/>
      <c r="DH199" s="60"/>
      <c r="DI199" s="60"/>
      <c r="DJ199" s="60"/>
      <c r="DK199" s="60"/>
      <c r="DL199" s="60"/>
      <c r="DM199" s="60"/>
      <c r="DN199" s="60"/>
      <c r="DO199" s="60"/>
      <c r="DP199" s="60"/>
      <c r="DQ199" s="60"/>
      <c r="DR199" s="60"/>
      <c r="DS199" s="60"/>
      <c r="DT199" s="60"/>
      <c r="DU199" s="61"/>
      <c r="DV199" s="59"/>
      <c r="DW199" s="60"/>
      <c r="DX199" s="60"/>
      <c r="DY199" s="60"/>
      <c r="DZ199" s="60"/>
      <c r="EA199" s="60"/>
      <c r="EB199" s="60"/>
      <c r="EC199" s="60"/>
      <c r="ED199" s="60"/>
      <c r="EE199" s="60"/>
      <c r="EF199" s="60"/>
      <c r="EG199" s="60"/>
      <c r="EH199" s="60"/>
      <c r="EI199" s="60"/>
      <c r="EJ199" s="60"/>
      <c r="EK199" s="60"/>
      <c r="EL199" s="60"/>
      <c r="EM199" s="60"/>
      <c r="EN199" s="60"/>
      <c r="EO199" s="60"/>
      <c r="EP199" s="60"/>
      <c r="EQ199" s="60"/>
      <c r="ER199" s="60"/>
      <c r="ES199" s="60"/>
      <c r="ET199" s="60"/>
      <c r="EU199" s="60"/>
      <c r="EV199" s="60"/>
      <c r="EW199" s="60"/>
      <c r="EX199" s="60"/>
      <c r="EY199" s="60"/>
      <c r="EZ199" s="60"/>
      <c r="FA199" s="60"/>
      <c r="FB199" s="60"/>
      <c r="FC199" s="60"/>
      <c r="FD199" s="60"/>
      <c r="FE199" s="60"/>
      <c r="FF199" s="60"/>
      <c r="FG199" s="60"/>
      <c r="FH199" s="60"/>
      <c r="FI199" s="60"/>
      <c r="FJ199" s="60"/>
      <c r="FK199" s="60"/>
      <c r="FL199" s="60"/>
      <c r="FM199" s="60"/>
      <c r="FN199" s="60"/>
      <c r="FO199" s="60"/>
      <c r="FP199" s="60"/>
      <c r="FQ199" s="60"/>
      <c r="FR199" s="61"/>
    </row>
    <row r="200" spans="1:174" x14ac:dyDescent="0.2">
      <c r="A200" s="62"/>
      <c r="B200" s="63" t="s">
        <v>68</v>
      </c>
      <c r="C200" s="20"/>
      <c r="D200" s="41"/>
      <c r="E200" s="41"/>
      <c r="F200" s="41"/>
      <c r="G200" s="41"/>
      <c r="H200" s="41"/>
      <c r="I200" s="20"/>
      <c r="J200" s="41"/>
      <c r="K200" s="40"/>
      <c r="L200" s="41"/>
      <c r="M200" s="40"/>
      <c r="N200" s="40"/>
      <c r="O200" s="40"/>
      <c r="P200" s="40"/>
      <c r="Q200" s="40"/>
      <c r="R200" s="40"/>
      <c r="S200" s="40"/>
      <c r="T200" s="40"/>
      <c r="U200" s="40"/>
      <c r="V200" s="28"/>
      <c r="W200" s="20"/>
      <c r="X200" s="41"/>
      <c r="Y200" s="40"/>
      <c r="Z200" s="41"/>
      <c r="AA200" s="40"/>
      <c r="AB200" s="40"/>
      <c r="AC200" s="40"/>
      <c r="AD200" s="40"/>
      <c r="AE200" s="40"/>
      <c r="AF200" s="40"/>
      <c r="AG200" s="40"/>
      <c r="AH200" s="40"/>
      <c r="AI200" s="40"/>
      <c r="AJ200" s="28"/>
      <c r="AK200" s="20"/>
      <c r="AL200" s="43"/>
      <c r="AM200" s="43"/>
      <c r="AN200" s="43"/>
      <c r="AO200" s="43"/>
      <c r="AP200" s="43"/>
      <c r="AQ200" s="43"/>
      <c r="AR200" s="43"/>
      <c r="AS200" s="43"/>
      <c r="AT200" s="44"/>
      <c r="AU200" s="20"/>
      <c r="AV200" s="43"/>
      <c r="AW200" s="43"/>
      <c r="AX200" s="43"/>
      <c r="AY200" s="43"/>
      <c r="AZ200" s="43"/>
      <c r="BA200" s="43"/>
      <c r="BB200" s="43"/>
      <c r="BC200" s="43"/>
      <c r="BD200" s="44"/>
      <c r="BE200" s="20"/>
      <c r="BF200" s="45"/>
      <c r="BG200" s="45"/>
      <c r="BH200" s="45"/>
      <c r="BI200" s="45"/>
      <c r="BJ200" s="45"/>
      <c r="BK200" s="45"/>
      <c r="BL200" s="45"/>
      <c r="BM200" s="45"/>
      <c r="BN200" s="46"/>
      <c r="BO200" s="20"/>
      <c r="BP200" s="45"/>
      <c r="BQ200" s="45"/>
      <c r="BR200" s="45"/>
      <c r="BS200" s="45"/>
      <c r="BT200" s="45"/>
      <c r="BU200" s="45"/>
      <c r="BV200" s="45"/>
      <c r="BW200" s="45"/>
      <c r="BX200" s="46"/>
      <c r="BY200" s="47"/>
      <c r="BZ200" s="48"/>
      <c r="CA200" s="48"/>
      <c r="CB200" s="48"/>
      <c r="CC200" s="48"/>
      <c r="CD200" s="48"/>
      <c r="CE200" s="48"/>
      <c r="CF200" s="48"/>
      <c r="CG200" s="48"/>
      <c r="CH200" s="48"/>
      <c r="CI200" s="48"/>
      <c r="CJ200" s="48"/>
      <c r="CK200" s="48"/>
      <c r="CL200" s="48"/>
      <c r="CM200" s="48"/>
      <c r="CN200" s="48"/>
      <c r="CO200" s="48"/>
      <c r="CP200" s="48"/>
      <c r="CQ200" s="48"/>
      <c r="CR200" s="48"/>
      <c r="CS200" s="48"/>
      <c r="CT200" s="48"/>
      <c r="CU200" s="48"/>
      <c r="CV200" s="48"/>
      <c r="CW200" s="48"/>
      <c r="CX200" s="48"/>
      <c r="CY200" s="48"/>
      <c r="CZ200" s="48"/>
      <c r="DA200" s="48"/>
      <c r="DB200" s="48"/>
      <c r="DC200" s="48"/>
      <c r="DD200" s="48"/>
      <c r="DE200" s="48"/>
      <c r="DF200" s="48"/>
      <c r="DG200" s="48"/>
      <c r="DH200" s="48"/>
      <c r="DI200" s="48"/>
      <c r="DJ200" s="48"/>
      <c r="DK200" s="48"/>
      <c r="DL200" s="48"/>
      <c r="DM200" s="48"/>
      <c r="DN200" s="48"/>
      <c r="DO200" s="48"/>
      <c r="DP200" s="48"/>
      <c r="DQ200" s="48"/>
      <c r="DR200" s="48"/>
      <c r="DS200" s="48"/>
      <c r="DT200" s="48"/>
      <c r="DU200" s="49"/>
      <c r="DV200" s="47"/>
      <c r="DW200" s="48"/>
      <c r="DX200" s="48"/>
      <c r="DY200" s="48"/>
      <c r="DZ200" s="48"/>
      <c r="EA200" s="48"/>
      <c r="EB200" s="48"/>
      <c r="EC200" s="48"/>
      <c r="ED200" s="48"/>
      <c r="EE200" s="48"/>
      <c r="EF200" s="48"/>
      <c r="EG200" s="48"/>
      <c r="EH200" s="48"/>
      <c r="EI200" s="48"/>
      <c r="EJ200" s="48"/>
      <c r="EK200" s="48"/>
      <c r="EL200" s="48"/>
      <c r="EM200" s="48"/>
      <c r="EN200" s="48"/>
      <c r="EO200" s="48"/>
      <c r="EP200" s="48"/>
      <c r="EQ200" s="48"/>
      <c r="ER200" s="48"/>
      <c r="ES200" s="48"/>
      <c r="ET200" s="48"/>
      <c r="EU200" s="48"/>
      <c r="EV200" s="48"/>
      <c r="EW200" s="48"/>
      <c r="EX200" s="48"/>
      <c r="EY200" s="48"/>
      <c r="EZ200" s="48"/>
      <c r="FA200" s="48"/>
      <c r="FB200" s="48"/>
      <c r="FC200" s="48"/>
      <c r="FD200" s="48"/>
      <c r="FE200" s="48"/>
      <c r="FF200" s="48"/>
      <c r="FG200" s="48"/>
      <c r="FH200" s="48"/>
      <c r="FI200" s="48"/>
      <c r="FJ200" s="48"/>
      <c r="FK200" s="48"/>
      <c r="FL200" s="48"/>
      <c r="FM200" s="48"/>
      <c r="FN200" s="48"/>
      <c r="FO200" s="48"/>
      <c r="FP200" s="48"/>
      <c r="FQ200" s="48"/>
      <c r="FR200" s="49"/>
    </row>
    <row r="201" spans="1:174" x14ac:dyDescent="0.2">
      <c r="A201" s="62" t="str">
        <f t="shared" ref="A201:A214" si="1688">A175</f>
        <v>GRGU1</v>
      </c>
      <c r="B201" s="63" t="s">
        <v>67</v>
      </c>
      <c r="C201" s="20"/>
      <c r="D201" s="41"/>
      <c r="E201" s="41"/>
      <c r="F201" s="41"/>
      <c r="G201" s="41"/>
      <c r="H201" s="41"/>
      <c r="I201" s="20"/>
      <c r="J201" s="64">
        <f t="shared" ref="J201:J217" si="1689">IF(J175="","",J175)</f>
        <v>7.6474146788537558</v>
      </c>
      <c r="K201" s="40"/>
      <c r="L201" s="41"/>
      <c r="M201" s="64">
        <f>IF(COUNT(M171:M175)&lt;3,"",AVERAGE(M171:M175))</f>
        <v>21.694558275691698</v>
      </c>
      <c r="N201" s="64">
        <f t="shared" ref="N201:V201" si="1690">IF(COUNT(N171:N175)&lt;3,"",AVERAGE(N171:N175))</f>
        <v>10.694558275691698</v>
      </c>
      <c r="O201" s="64">
        <f t="shared" si="1690"/>
        <v>5.7651994861660079</v>
      </c>
      <c r="P201" s="64">
        <f t="shared" si="1690"/>
        <v>0.93438390810276684</v>
      </c>
      <c r="Q201" s="64">
        <f t="shared" si="1690"/>
        <v>2.0076840662055333</v>
      </c>
      <c r="R201" s="64">
        <f t="shared" si="1690"/>
        <v>0.82591205533596845</v>
      </c>
      <c r="S201" s="64">
        <f t="shared" si="1690"/>
        <v>0.10355684782608693</v>
      </c>
      <c r="T201" s="64">
        <f t="shared" si="1690"/>
        <v>0.89066924901185762</v>
      </c>
      <c r="U201" s="64">
        <f t="shared" si="1690"/>
        <v>0.16715353754940712</v>
      </c>
      <c r="V201" s="65">
        <f t="shared" si="1690"/>
        <v>11</v>
      </c>
      <c r="W201" s="20"/>
      <c r="X201" s="64">
        <f t="shared" ref="X201:X217" si="1691">IF(X175="","",X175)</f>
        <v>21.880122762681161</v>
      </c>
      <c r="Y201" s="40"/>
      <c r="Z201" s="41"/>
      <c r="AA201" s="64">
        <f>IF(COUNT(AA171:AA175)&lt;3,"",AVERAGE(AA171:AA175))</f>
        <v>105.92805544384058</v>
      </c>
      <c r="AB201" s="64">
        <f t="shared" ref="AB201:AJ201" si="1692">IF(COUNT(AB171:AB175)&lt;3,"",AVERAGE(AB171:AB175))</f>
        <v>94.928055443840577</v>
      </c>
      <c r="AC201" s="64">
        <f t="shared" si="1692"/>
        <v>75.600748577898543</v>
      </c>
      <c r="AD201" s="64">
        <f t="shared" si="1692"/>
        <v>2.7280266576086953</v>
      </c>
      <c r="AE201" s="64">
        <f t="shared" si="1692"/>
        <v>10.06848995018116</v>
      </c>
      <c r="AF201" s="64">
        <f t="shared" si="1692"/>
        <v>3.6140009057971016</v>
      </c>
      <c r="AG201" s="64">
        <f t="shared" si="1692"/>
        <v>0.49256473278985502</v>
      </c>
      <c r="AH201" s="64">
        <f t="shared" si="1692"/>
        <v>2.3242969836956524</v>
      </c>
      <c r="AI201" s="64">
        <f t="shared" si="1692"/>
        <v>9.9927133152173914E-2</v>
      </c>
      <c r="AJ201" s="65">
        <f t="shared" si="1692"/>
        <v>11</v>
      </c>
      <c r="AK201" s="66">
        <f>J201</f>
        <v>7.6474146788537558</v>
      </c>
      <c r="AL201" s="67">
        <f>M201/M201</f>
        <v>1</v>
      </c>
      <c r="AM201" s="67">
        <f>O201/M201</f>
        <v>0.26574403649535444</v>
      </c>
      <c r="AN201" s="67">
        <f>P201/M201</f>
        <v>4.3069966958014745E-2</v>
      </c>
      <c r="AO201" s="67">
        <f>Q201/M201</f>
        <v>9.25432101770471E-2</v>
      </c>
      <c r="AP201" s="67">
        <f>R201/M201</f>
        <v>3.8070010222857859E-2</v>
      </c>
      <c r="AQ201" s="67">
        <f>S201/M201</f>
        <v>4.7734019983306239E-3</v>
      </c>
      <c r="AR201" s="67">
        <f>T201/M201</f>
        <v>4.1054961234672109E-2</v>
      </c>
      <c r="AS201" s="67">
        <f>U201/M201</f>
        <v>7.7048601508839746E-3</v>
      </c>
      <c r="AT201" s="68">
        <f>V201/M201</f>
        <v>0.50703959307276014</v>
      </c>
      <c r="AU201" s="66">
        <f>X201</f>
        <v>21.880122762681161</v>
      </c>
      <c r="AV201" s="67">
        <f>AA201/AA201</f>
        <v>1</v>
      </c>
      <c r="AW201" s="67">
        <f>AC201/AA201</f>
        <v>0.71369901260935986</v>
      </c>
      <c r="AX201" s="67">
        <f>AD201/AA201</f>
        <v>2.575358007072075E-2</v>
      </c>
      <c r="AY201" s="67">
        <f>AE201/AA201</f>
        <v>9.5050266975958295E-2</v>
      </c>
      <c r="AZ201" s="67">
        <f>AF201/AA201</f>
        <v>3.4117504476546545E-2</v>
      </c>
      <c r="BA201" s="67">
        <f>AG201/AA201</f>
        <v>4.6499931555053983E-3</v>
      </c>
      <c r="BB201" s="67">
        <f>AH201/AA201</f>
        <v>2.1942222709147294E-2</v>
      </c>
      <c r="BC201" s="67">
        <f>AI201/AA201</f>
        <v>9.4334907530849415E-4</v>
      </c>
      <c r="BD201" s="68">
        <f>AJ201/AA201</f>
        <v>0.10384406618161535</v>
      </c>
      <c r="BE201" s="66">
        <f>J201</f>
        <v>7.6474146788537558</v>
      </c>
      <c r="BF201" s="69">
        <f>BE201</f>
        <v>7.6474146788537558</v>
      </c>
      <c r="BG201" s="69">
        <f>BE201*AM201</f>
        <v>2.0322548455124219</v>
      </c>
      <c r="BH201" s="69">
        <f>BE201*AN201</f>
        <v>0.32937389753246821</v>
      </c>
      <c r="BI201" s="69">
        <f>BE201*AO201</f>
        <v>0.70771630393619822</v>
      </c>
      <c r="BJ201" s="69">
        <f>BE201*AP201</f>
        <v>0.29113715500239573</v>
      </c>
      <c r="BK201" s="69">
        <f>BE201*AQ201</f>
        <v>3.6504184510103461E-2</v>
      </c>
      <c r="BL201" s="69">
        <f>BE201*AR201</f>
        <v>0.31396431318580342</v>
      </c>
      <c r="BM201" s="69">
        <f>BE201*AS201</f>
        <v>5.8922260616385475E-2</v>
      </c>
      <c r="BN201" s="70">
        <f>BE201*AT201</f>
        <v>3.8775420268246612</v>
      </c>
      <c r="BO201" s="66">
        <f>X201</f>
        <v>21.880122762681161</v>
      </c>
      <c r="BP201" s="69">
        <f>BO201</f>
        <v>21.880122762681161</v>
      </c>
      <c r="BQ201" s="69">
        <f>BO201*AW201</f>
        <v>15.615822011497123</v>
      </c>
      <c r="BR201" s="69">
        <f>BO201*AX201</f>
        <v>0.56349149352590899</v>
      </c>
      <c r="BS201" s="69">
        <f>BO201*AY201</f>
        <v>2.0797115100595867</v>
      </c>
      <c r="BT201" s="69">
        <f>BO201*AZ201</f>
        <v>0.74649518630316247</v>
      </c>
      <c r="BU201" s="69">
        <f>BO201*BA201</f>
        <v>0.10174242108808526</v>
      </c>
      <c r="BV201" s="69">
        <f>BO201*BB201</f>
        <v>0.48009852656223317</v>
      </c>
      <c r="BW201" s="69">
        <f>BO201*BC201</f>
        <v>2.0640593575811609E-2</v>
      </c>
      <c r="BX201" s="70">
        <f>BO201*BD201</f>
        <v>2.2721209162297309</v>
      </c>
      <c r="BY201" s="71">
        <f>IF(COUNT(BY171:BY175)&lt;3,"",AVERAGE(BY171:BY175))</f>
        <v>2.8554668823326432</v>
      </c>
      <c r="BZ201" s="71">
        <f t="shared" ref="BZ201:EK201" si="1693">IF(COUNT(BZ171:BZ175)&lt;3,"",AVERAGE(BZ171:BZ175))</f>
        <v>1.570841205533597</v>
      </c>
      <c r="CA201" s="71">
        <f t="shared" si="1693"/>
        <v>3.0019135559790451</v>
      </c>
      <c r="CB201" s="71">
        <f t="shared" si="1693"/>
        <v>1.7499769021739131</v>
      </c>
      <c r="CC201" s="71">
        <f t="shared" si="1693"/>
        <v>0.73766309782608697</v>
      </c>
      <c r="CD201" s="71">
        <f t="shared" si="1693"/>
        <v>0.11405318675889328</v>
      </c>
      <c r="CE201" s="71">
        <f t="shared" si="1693"/>
        <v>0.684090266798419</v>
      </c>
      <c r="CF201" s="71">
        <f t="shared" si="1693"/>
        <v>8.2591205533596834E-2</v>
      </c>
      <c r="CG201" s="71">
        <f t="shared" si="1693"/>
        <v>0.10355684782608693</v>
      </c>
      <c r="CH201" s="71">
        <f t="shared" si="1693"/>
        <v>1.4844485177865612</v>
      </c>
      <c r="CI201" s="71">
        <f t="shared" si="1693"/>
        <v>2.8021665019762852E-2</v>
      </c>
      <c r="CJ201" s="71">
        <f t="shared" si="1693"/>
        <v>5.5385820158102769E-3</v>
      </c>
      <c r="CK201" s="71">
        <f t="shared" si="1693"/>
        <v>9.9525691699604745E-5</v>
      </c>
      <c r="CL201" s="71">
        <f t="shared" si="1693"/>
        <v>7.5645256916996053E-4</v>
      </c>
      <c r="CM201" s="71">
        <f t="shared" si="1693"/>
        <v>6.230335968379447E-3</v>
      </c>
      <c r="CN201" s="71">
        <f t="shared" si="1693"/>
        <v>0.11007534584980239</v>
      </c>
      <c r="CO201" s="71">
        <f t="shared" si="1693"/>
        <v>4.4889920948616602E-2</v>
      </c>
      <c r="CP201" s="71">
        <f t="shared" si="1693"/>
        <v>2.5607707509881427E-3</v>
      </c>
      <c r="CQ201" s="71">
        <f t="shared" si="1693"/>
        <v>1.8104891304347826E-2</v>
      </c>
      <c r="CR201" s="71">
        <f t="shared" si="1693"/>
        <v>5.7015464426877473E-2</v>
      </c>
      <c r="CS201" s="71">
        <f t="shared" si="1693"/>
        <v>0.12632267786561263</v>
      </c>
      <c r="CT201" s="71">
        <f t="shared" si="1693"/>
        <v>0.1035711956521739</v>
      </c>
      <c r="CU201" s="71">
        <f t="shared" si="1693"/>
        <v>7.5035918972332027E-2</v>
      </c>
      <c r="CV201" s="71">
        <f t="shared" si="1693"/>
        <v>0.38005014822134386</v>
      </c>
      <c r="CW201" s="71">
        <f t="shared" si="1693"/>
        <v>1.959525691699605E-2</v>
      </c>
      <c r="CX201" s="71">
        <f t="shared" si="1693"/>
        <v>4.714673913043478E-4</v>
      </c>
      <c r="CY201" s="71">
        <f t="shared" si="1693"/>
        <v>3.1379940711462453E-4</v>
      </c>
      <c r="CZ201" s="71">
        <f t="shared" si="1693"/>
        <v>2.3897727272727276E-4</v>
      </c>
      <c r="DA201" s="71">
        <f t="shared" si="1693"/>
        <v>6.9192341897233202E-3</v>
      </c>
      <c r="DB201" s="71">
        <f t="shared" si="1693"/>
        <v>6.944219367588933E-4</v>
      </c>
      <c r="DC201" s="71">
        <f t="shared" si="1693"/>
        <v>1.8561946640316206E-2</v>
      </c>
      <c r="DD201" s="71">
        <f t="shared" si="1693"/>
        <v>3.6171442687747034E-4</v>
      </c>
      <c r="DE201" s="71">
        <f t="shared" si="1693"/>
        <v>2.10548418972332E-4</v>
      </c>
      <c r="DF201" s="71">
        <f t="shared" si="1693"/>
        <v>8.8399357707509882E-2</v>
      </c>
      <c r="DG201" s="71">
        <f t="shared" si="1693"/>
        <v>6.4294960474308299E-3</v>
      </c>
      <c r="DH201" s="71">
        <f t="shared" si="1693"/>
        <v>3.0274209486166008E-4</v>
      </c>
      <c r="DI201" s="71">
        <f t="shared" si="1693"/>
        <v>1.5467302371541501E-2</v>
      </c>
      <c r="DJ201" s="71">
        <f t="shared" si="1693"/>
        <v>1.0526185770750988E-4</v>
      </c>
      <c r="DK201" s="71">
        <f t="shared" si="1693"/>
        <v>9.8838932806324131E-5</v>
      </c>
      <c r="DL201" s="71">
        <f t="shared" si="1693"/>
        <v>2.3092173913043475E-2</v>
      </c>
      <c r="DM201" s="71">
        <f t="shared" si="1693"/>
        <v>3.6536679841897235E-2</v>
      </c>
      <c r="DN201" s="71">
        <f t="shared" si="1693"/>
        <v>8.3745059288537559E-5</v>
      </c>
      <c r="DO201" s="71">
        <f t="shared" si="1693"/>
        <v>0.51073695652173923</v>
      </c>
      <c r="DP201" s="71">
        <f t="shared" si="1693"/>
        <v>0.17965579051383401</v>
      </c>
      <c r="DQ201" s="71">
        <f t="shared" si="1693"/>
        <v>9.8428853754940716E-4</v>
      </c>
      <c r="DR201" s="71">
        <f t="shared" si="1693"/>
        <v>6.504693675889328E-4</v>
      </c>
      <c r="DS201" s="71">
        <f t="shared" si="1693"/>
        <v>1.8043478260869564E-3</v>
      </c>
      <c r="DT201" s="71">
        <f t="shared" si="1693"/>
        <v>2.2519762845849802E-5</v>
      </c>
      <c r="DU201" s="72">
        <f t="shared" si="1693"/>
        <v>193.44829622035573</v>
      </c>
      <c r="DV201" s="73">
        <f t="shared" si="1693"/>
        <v>14.723327083333334</v>
      </c>
      <c r="DW201" s="71">
        <f t="shared" si="1693"/>
        <v>11.515123596014494</v>
      </c>
      <c r="DX201" s="71">
        <f t="shared" si="1693"/>
        <v>14.614076354166668</v>
      </c>
      <c r="DY201" s="71">
        <f t="shared" si="1693"/>
        <v>11.343276526268115</v>
      </c>
      <c r="DZ201" s="71">
        <f t="shared" si="1693"/>
        <v>7.2279544474637678</v>
      </c>
      <c r="EA201" s="71">
        <f t="shared" si="1693"/>
        <v>0.3236613088768116</v>
      </c>
      <c r="EB201" s="71">
        <f t="shared" si="1693"/>
        <v>2.9207645380434788</v>
      </c>
      <c r="EC201" s="71">
        <f t="shared" si="1693"/>
        <v>0.36140009057971018</v>
      </c>
      <c r="ED201" s="71">
        <f t="shared" si="1693"/>
        <v>0.49256473278985502</v>
      </c>
      <c r="EE201" s="71">
        <f t="shared" si="1693"/>
        <v>3.8738280163043477</v>
      </c>
      <c r="EF201" s="71">
        <f t="shared" si="1693"/>
        <v>1.6930883152173913E-2</v>
      </c>
      <c r="EG201" s="71">
        <f t="shared" si="1693"/>
        <v>1.778641304347826E-2</v>
      </c>
      <c r="EH201" s="71">
        <f t="shared" si="1693"/>
        <v>3.051947463768116E-4</v>
      </c>
      <c r="EI201" s="71">
        <f t="shared" si="1693"/>
        <v>2.3009284420289853E-3</v>
      </c>
      <c r="EJ201" s="71">
        <f t="shared" si="1693"/>
        <v>2.0593306159420292E-2</v>
      </c>
      <c r="EK201" s="71">
        <f t="shared" si="1693"/>
        <v>0.51855194746376809</v>
      </c>
      <c r="EL201" s="71">
        <f t="shared" ref="EL201:FR201" si="1694">IF(COUNT(EL171:EL175)&lt;3,"",AVERAGE(EL171:EL175))</f>
        <v>8.6435144927536234E-2</v>
      </c>
      <c r="EM201" s="71">
        <f t="shared" si="1694"/>
        <v>4.3112318840579705E-3</v>
      </c>
      <c r="EN201" s="71">
        <f t="shared" si="1694"/>
        <v>0.11460751811594201</v>
      </c>
      <c r="EO201" s="71">
        <f t="shared" si="1694"/>
        <v>0.33843360507246378</v>
      </c>
      <c r="EP201" s="71">
        <f t="shared" si="1694"/>
        <v>0.4440460144927536</v>
      </c>
      <c r="EQ201" s="71">
        <f t="shared" si="1694"/>
        <v>0.47766159420289855</v>
      </c>
      <c r="ER201" s="71">
        <f t="shared" si="1694"/>
        <v>0.24789823369565217</v>
      </c>
      <c r="ES201" s="71">
        <f t="shared" si="1694"/>
        <v>1.6226469655797102</v>
      </c>
      <c r="ET201" s="71">
        <f t="shared" si="1694"/>
        <v>-0.13031675724637681</v>
      </c>
      <c r="EU201" s="71">
        <f t="shared" si="1694"/>
        <v>2.010416666666667E-5</v>
      </c>
      <c r="EV201" s="71">
        <f t="shared" si="1694"/>
        <v>2.8324275362318844E-4</v>
      </c>
      <c r="EW201" s="71">
        <f t="shared" si="1694"/>
        <v>6.2407155797101447E-4</v>
      </c>
      <c r="EX201" s="71">
        <f t="shared" si="1694"/>
        <v>2.410580615942029E-2</v>
      </c>
      <c r="EY201" s="71">
        <f t="shared" si="1694"/>
        <v>1.909542572463768E-3</v>
      </c>
      <c r="EZ201" s="71">
        <f t="shared" si="1694"/>
        <v>1.9879207427536232E-2</v>
      </c>
      <c r="FA201" s="71">
        <f t="shared" si="1694"/>
        <v>9.4341485507246374E-4</v>
      </c>
      <c r="FB201" s="71">
        <f t="shared" si="1694"/>
        <v>7.056702898550726E-4</v>
      </c>
      <c r="FC201" s="71">
        <f t="shared" si="1694"/>
        <v>0.25090040760869564</v>
      </c>
      <c r="FD201" s="71">
        <f t="shared" si="1694"/>
        <v>1.8744202898550725E-2</v>
      </c>
      <c r="FE201" s="71">
        <f t="shared" si="1694"/>
        <v>0</v>
      </c>
      <c r="FF201" s="71">
        <f t="shared" si="1694"/>
        <v>4.1064402173913044E-2</v>
      </c>
      <c r="FG201" s="71">
        <f t="shared" si="1694"/>
        <v>2.1576086956521737E-4</v>
      </c>
      <c r="FH201" s="71">
        <f t="shared" si="1694"/>
        <v>8.0910326086956513E-4</v>
      </c>
      <c r="FI201" s="71">
        <f t="shared" si="1694"/>
        <v>0.13840011775362318</v>
      </c>
      <c r="FJ201" s="71">
        <f t="shared" si="1694"/>
        <v>0.11686303894927536</v>
      </c>
      <c r="FK201" s="71">
        <f t="shared" si="1694"/>
        <v>2.317980072463768E-4</v>
      </c>
      <c r="FL201" s="71">
        <f t="shared" si="1694"/>
        <v>5.4103104166666673</v>
      </c>
      <c r="FM201" s="71">
        <f t="shared" si="1694"/>
        <v>1.752231322463768</v>
      </c>
      <c r="FN201" s="71">
        <f t="shared" si="1694"/>
        <v>4.579094202898551E-3</v>
      </c>
      <c r="FO201" s="71">
        <f t="shared" si="1694"/>
        <v>1.8267980072463768E-3</v>
      </c>
      <c r="FP201" s="71">
        <f t="shared" si="1694"/>
        <v>5.8072961956521733E-3</v>
      </c>
      <c r="FQ201" s="71">
        <f t="shared" si="1694"/>
        <v>5.7024456521739128E-5</v>
      </c>
      <c r="FR201" s="72">
        <f t="shared" si="1694"/>
        <v>50.937917015398554</v>
      </c>
    </row>
    <row r="202" spans="1:174" x14ac:dyDescent="0.2">
      <c r="A202" s="62" t="str">
        <f t="shared" si="1688"/>
        <v>GRGU1</v>
      </c>
      <c r="B202" s="63" t="s">
        <v>79</v>
      </c>
      <c r="C202" s="20"/>
      <c r="D202" s="41"/>
      <c r="E202" s="41"/>
      <c r="F202" s="41"/>
      <c r="G202" s="41"/>
      <c r="H202" s="41"/>
      <c r="I202" s="20"/>
      <c r="J202" s="64">
        <f t="shared" si="1689"/>
        <v>7.4552014703557319</v>
      </c>
      <c r="K202" s="40"/>
      <c r="L202" s="41"/>
      <c r="M202" s="64">
        <f t="shared" ref="M202:V202" si="1695">IF(COUNT(M172:M176)&lt;3,"",AVERAGE(M172:M176))</f>
        <v>21.326512438735175</v>
      </c>
      <c r="N202" s="64">
        <f t="shared" si="1695"/>
        <v>10.326512438735175</v>
      </c>
      <c r="O202" s="64">
        <f t="shared" si="1695"/>
        <v>5.604273134387352</v>
      </c>
      <c r="P202" s="64">
        <f t="shared" si="1695"/>
        <v>0.90666658102766795</v>
      </c>
      <c r="Q202" s="64">
        <f t="shared" si="1695"/>
        <v>1.9195016166007903</v>
      </c>
      <c r="R202" s="64">
        <f t="shared" si="1695"/>
        <v>0.81062964426877482</v>
      </c>
      <c r="S202" s="64">
        <f t="shared" si="1695"/>
        <v>9.2950932806324091E-2</v>
      </c>
      <c r="T202" s="64">
        <f t="shared" si="1695"/>
        <v>0.83416867193675892</v>
      </c>
      <c r="U202" s="64">
        <f t="shared" si="1695"/>
        <v>0.15832228458498024</v>
      </c>
      <c r="V202" s="65">
        <f t="shared" si="1695"/>
        <v>11</v>
      </c>
      <c r="W202" s="20"/>
      <c r="X202" s="64">
        <f t="shared" si="1691"/>
        <v>21.605419079710146</v>
      </c>
      <c r="Y202" s="40"/>
      <c r="Z202" s="41"/>
      <c r="AA202" s="64">
        <f t="shared" ref="AA202:AJ202" si="1696">IF(COUNT(AA172:AA176)&lt;3,"",AVERAGE(AA172:AA176))</f>
        <v>101.59471278985507</v>
      </c>
      <c r="AB202" s="64">
        <f t="shared" si="1696"/>
        <v>90.594712789855066</v>
      </c>
      <c r="AC202" s="64">
        <f t="shared" si="1696"/>
        <v>72.300218862318829</v>
      </c>
      <c r="AD202" s="64">
        <f t="shared" si="1696"/>
        <v>2.4520901956521737</v>
      </c>
      <c r="AE202" s="64">
        <f t="shared" si="1696"/>
        <v>9.5263644818840589</v>
      </c>
      <c r="AF202" s="64">
        <f t="shared" si="1696"/>
        <v>3.5391833333333338</v>
      </c>
      <c r="AG202" s="64">
        <f t="shared" si="1696"/>
        <v>0.43867056884057964</v>
      </c>
      <c r="AH202" s="64">
        <f t="shared" si="1696"/>
        <v>2.2312508043478263</v>
      </c>
      <c r="AI202" s="64">
        <f t="shared" si="1696"/>
        <v>0.10693448913043477</v>
      </c>
      <c r="AJ202" s="65">
        <f t="shared" si="1696"/>
        <v>11</v>
      </c>
      <c r="AK202" s="66">
        <f t="shared" ref="AK202:AK210" si="1697">J202</f>
        <v>7.4552014703557319</v>
      </c>
      <c r="AL202" s="67">
        <f t="shared" ref="AL202:AL210" si="1698">M202/M202</f>
        <v>1</v>
      </c>
      <c r="AM202" s="67">
        <f t="shared" ref="AM202:AM210" si="1699">O202/M202</f>
        <v>0.26278432305735816</v>
      </c>
      <c r="AN202" s="67">
        <f t="shared" ref="AN202:AN210" si="1700">P202/M202</f>
        <v>4.2513588831378575E-2</v>
      </c>
      <c r="AO202" s="67">
        <f t="shared" ref="AO202:AO210" si="1701">Q202/M202</f>
        <v>9.0005415658793553E-2</v>
      </c>
      <c r="AP202" s="67">
        <f t="shared" ref="AP202:AP210" si="1702">R202/M202</f>
        <v>3.8010417624422949E-2</v>
      </c>
      <c r="AQ202" s="67">
        <f t="shared" ref="AQ202:AQ210" si="1703">S202/M202</f>
        <v>4.3584685059662193E-3</v>
      </c>
      <c r="AR202" s="67">
        <f t="shared" ref="AR202:AR210" si="1704">T202/M202</f>
        <v>3.9114162446067129E-2</v>
      </c>
      <c r="AS202" s="67">
        <f t="shared" ref="AS202:AS210" si="1705">U202/M202</f>
        <v>7.4237306751300195E-3</v>
      </c>
      <c r="AT202" s="68">
        <f t="shared" ref="AT202:AT210" si="1706">V202/M202</f>
        <v>0.51578991321716472</v>
      </c>
      <c r="AU202" s="66">
        <f t="shared" ref="AU202:AU210" si="1707">X202</f>
        <v>21.605419079710146</v>
      </c>
      <c r="AV202" s="67">
        <f t="shared" ref="AV202:AV210" si="1708">AA202/AA202</f>
        <v>1</v>
      </c>
      <c r="AW202" s="67">
        <f t="shared" ref="AW202:AW210" si="1709">AC202/AA202</f>
        <v>0.71165336144873181</v>
      </c>
      <c r="AX202" s="67">
        <f t="shared" ref="AX202:AX210" si="1710">AD202/AA202</f>
        <v>2.413600204495122E-2</v>
      </c>
      <c r="AY202" s="67">
        <f t="shared" ref="AY202:AY210" si="1711">AE202/AA202</f>
        <v>9.3768309592931226E-2</v>
      </c>
      <c r="AZ202" s="67">
        <f t="shared" ref="AZ202:AZ210" si="1712">AF202/AA202</f>
        <v>3.4836294489596173E-2</v>
      </c>
      <c r="BA202" s="67">
        <f t="shared" ref="BA202:BA210" si="1713">AG202/AA202</f>
        <v>4.3178484076031951E-3</v>
      </c>
      <c r="BB202" s="67">
        <f t="shared" ref="BB202:BB210" si="1714">AH202/AA202</f>
        <v>2.1962272869091984E-2</v>
      </c>
      <c r="BC202" s="67">
        <f t="shared" ref="BC202:BC210" si="1715">AI202/AA202</f>
        <v>1.0525595889190103E-3</v>
      </c>
      <c r="BD202" s="68">
        <f t="shared" ref="BD202:BD210" si="1716">AJ202/AA202</f>
        <v>0.10827335102322791</v>
      </c>
      <c r="BE202" s="66">
        <f t="shared" ref="BE202:BE210" si="1717">J202</f>
        <v>7.4552014703557319</v>
      </c>
      <c r="BF202" s="69">
        <f t="shared" ref="BF202:BF210" si="1718">BE202</f>
        <v>7.4552014703557319</v>
      </c>
      <c r="BG202" s="69">
        <f t="shared" ref="BG202:BG210" si="1719">BE202*AM202</f>
        <v>1.9591100716436523</v>
      </c>
      <c r="BH202" s="69">
        <f t="shared" ref="BH202:BH210" si="1720">BE202*AN202</f>
        <v>0.31694736996579259</v>
      </c>
      <c r="BI202" s="69">
        <f t="shared" ref="BI202:BI210" si="1721">BE202*AO202</f>
        <v>0.67100850715941651</v>
      </c>
      <c r="BJ202" s="69">
        <f t="shared" ref="BJ202:BJ210" si="1722">BE202*AP202</f>
        <v>0.28337532136243337</v>
      </c>
      <c r="BK202" s="69">
        <f t="shared" ref="BK202:BK210" si="1723">BE202*AQ202</f>
        <v>3.2493260814178505E-2</v>
      </c>
      <c r="BL202" s="69">
        <f t="shared" ref="BL202:BL210" si="1724">BE202*AR202</f>
        <v>0.29160396137965261</v>
      </c>
      <c r="BM202" s="69">
        <f t="shared" ref="BM202:BM210" si="1725">BE202*AS202</f>
        <v>5.5345407844754273E-2</v>
      </c>
      <c r="BN202" s="70">
        <f t="shared" ref="BN202:BN210" si="1726">BE202*AT202</f>
        <v>3.8453177194112618</v>
      </c>
      <c r="BO202" s="66">
        <f t="shared" ref="BO202:BO210" si="1727">X202</f>
        <v>21.605419079710146</v>
      </c>
      <c r="BP202" s="69">
        <f t="shared" ref="BP202:BP210" si="1728">BO202</f>
        <v>21.605419079710146</v>
      </c>
      <c r="BQ202" s="69">
        <f t="shared" ref="BQ202:BQ210" si="1729">BO202*AW202</f>
        <v>15.375569113584291</v>
      </c>
      <c r="BR202" s="69">
        <f t="shared" ref="BR202:BR210" si="1730">BO202*AX202</f>
        <v>0.52146843908991214</v>
      </c>
      <c r="BS202" s="69">
        <f t="shared" ref="BS202:BS210" si="1731">BO202*AY202</f>
        <v>2.0259036251512841</v>
      </c>
      <c r="BT202" s="69">
        <f t="shared" ref="BT202:BT210" si="1732">BO202*AZ202</f>
        <v>0.75265274163192253</v>
      </c>
      <c r="BU202" s="69">
        <f t="shared" ref="BU202:BU210" si="1733">BO202*BA202</f>
        <v>9.3288924368926135E-2</v>
      </c>
      <c r="BV202" s="69">
        <f t="shared" ref="BV202:BV210" si="1734">BO202*BB202</f>
        <v>0.47450410927968045</v>
      </c>
      <c r="BW202" s="69">
        <f t="shared" ref="BW202:BW210" si="1735">BO202*BC202</f>
        <v>2.2740991024962652E-2</v>
      </c>
      <c r="BX202" s="70">
        <f t="shared" ref="BX202:BX210" si="1736">BO202*BD202</f>
        <v>2.3392911240214023</v>
      </c>
      <c r="BY202" s="71">
        <f t="shared" ref="BY202:EJ202" si="1737">IF(COUNT(BY172:BY176)&lt;3,"",AVERAGE(BY172:BY176))</f>
        <v>2.7442658868184955</v>
      </c>
      <c r="BZ202" s="71">
        <f t="shared" si="1737"/>
        <v>1.5046938735177868</v>
      </c>
      <c r="CA202" s="71">
        <f t="shared" si="1737"/>
        <v>2.9041119876403791</v>
      </c>
      <c r="CB202" s="71">
        <f t="shared" si="1737"/>
        <v>1.6846810671936758</v>
      </c>
      <c r="CC202" s="71">
        <f t="shared" si="1737"/>
        <v>0.71876247826086959</v>
      </c>
      <c r="CD202" s="71">
        <f t="shared" si="1737"/>
        <v>0.11070673122529644</v>
      </c>
      <c r="CE202" s="71">
        <f t="shared" si="1737"/>
        <v>0.65476494071146241</v>
      </c>
      <c r="CF202" s="71">
        <f t="shared" si="1737"/>
        <v>8.1062964426877465E-2</v>
      </c>
      <c r="CG202" s="71">
        <f t="shared" si="1737"/>
        <v>9.2950932806324091E-2</v>
      </c>
      <c r="CH202" s="71">
        <f t="shared" si="1737"/>
        <v>1.3902809051383398</v>
      </c>
      <c r="CI202" s="71">
        <f t="shared" si="1737"/>
        <v>2.6432422924901187E-2</v>
      </c>
      <c r="CJ202" s="71">
        <f t="shared" si="1737"/>
        <v>5.1276837944664033E-3</v>
      </c>
      <c r="CK202" s="71">
        <f t="shared" si="1737"/>
        <v>8.5802371541501981E-5</v>
      </c>
      <c r="CL202" s="71">
        <f t="shared" si="1737"/>
        <v>7.1316205533596849E-4</v>
      </c>
      <c r="CM202" s="71">
        <f t="shared" si="1737"/>
        <v>5.9189960474308311E-3</v>
      </c>
      <c r="CN202" s="71">
        <f t="shared" si="1737"/>
        <v>0.11491664031620555</v>
      </c>
      <c r="CO202" s="71">
        <f t="shared" si="1737"/>
        <v>4.4821027667984195E-2</v>
      </c>
      <c r="CP202" s="71">
        <f t="shared" si="1737"/>
        <v>2.262252964426878E-3</v>
      </c>
      <c r="CQ202" s="71">
        <f t="shared" si="1737"/>
        <v>1.3843913043478262E-2</v>
      </c>
      <c r="CR202" s="71">
        <f t="shared" si="1737"/>
        <v>5.8580553359683797E-2</v>
      </c>
      <c r="CS202" s="71">
        <f t="shared" si="1737"/>
        <v>0.12280450592885375</v>
      </c>
      <c r="CT202" s="71">
        <f t="shared" si="1737"/>
        <v>9.7944229249011847E-2</v>
      </c>
      <c r="CU202" s="71">
        <f t="shared" si="1737"/>
        <v>7.954873517786562E-2</v>
      </c>
      <c r="CV202" s="71">
        <f t="shared" si="1737"/>
        <v>0.37272193675889331</v>
      </c>
      <c r="CW202" s="71">
        <f t="shared" si="1737"/>
        <v>1.8551443628834936E-2</v>
      </c>
      <c r="CX202" s="71">
        <f t="shared" si="1737"/>
        <v>3.8026482213438732E-4</v>
      </c>
      <c r="CY202" s="71">
        <f t="shared" si="1737"/>
        <v>2.6331225296442689E-4</v>
      </c>
      <c r="CZ202" s="71">
        <f t="shared" si="1737"/>
        <v>2.282727272727273E-4</v>
      </c>
      <c r="DA202" s="71">
        <f t="shared" si="1737"/>
        <v>6.328750988142293E-3</v>
      </c>
      <c r="DB202" s="71">
        <f t="shared" si="1737"/>
        <v>6.570830039525691E-4</v>
      </c>
      <c r="DC202" s="71">
        <f t="shared" si="1737"/>
        <v>1.5273648221343875E-2</v>
      </c>
      <c r="DD202" s="71">
        <f t="shared" si="1737"/>
        <v>3.3464426877470355E-4</v>
      </c>
      <c r="DE202" s="71">
        <f t="shared" si="1737"/>
        <v>2.0598418972332016E-4</v>
      </c>
      <c r="DF202" s="71">
        <f t="shared" si="1737"/>
        <v>8.5188057594579342E-2</v>
      </c>
      <c r="DG202" s="71">
        <f t="shared" si="1737"/>
        <v>5.987406361754188E-3</v>
      </c>
      <c r="DH202" s="71">
        <f t="shared" si="1737"/>
        <v>2.9892094861660079E-4</v>
      </c>
      <c r="DI202" s="71">
        <f t="shared" si="1737"/>
        <v>1.4739205533596839E-2</v>
      </c>
      <c r="DJ202" s="71">
        <f t="shared" si="1737"/>
        <v>9.8754940711462446E-5</v>
      </c>
      <c r="DK202" s="71">
        <f t="shared" si="1737"/>
        <v>9.0980237154150213E-5</v>
      </c>
      <c r="DL202" s="71">
        <f t="shared" si="1737"/>
        <v>2.0355011857707505E-2</v>
      </c>
      <c r="DM202" s="71">
        <f t="shared" si="1737"/>
        <v>3.1155889328063242E-2</v>
      </c>
      <c r="DN202" s="71">
        <f t="shared" si="1737"/>
        <v>8.5996047430830037E-5</v>
      </c>
      <c r="DO202" s="71">
        <f t="shared" si="1737"/>
        <v>0.49614766045548658</v>
      </c>
      <c r="DP202" s="71">
        <f t="shared" si="1737"/>
        <v>0.17490817786561266</v>
      </c>
      <c r="DQ202" s="71">
        <f t="shared" si="1737"/>
        <v>8.7415810276679842E-4</v>
      </c>
      <c r="DR202" s="71">
        <f t="shared" si="1737"/>
        <v>6.0464822134387352E-4</v>
      </c>
      <c r="DS202" s="71">
        <f t="shared" si="1737"/>
        <v>1.8391146245059285E-3</v>
      </c>
      <c r="DT202" s="71">
        <f t="shared" si="1737"/>
        <v>2.1833992094861659E-5</v>
      </c>
      <c r="DU202" s="72">
        <f t="shared" si="1737"/>
        <v>197.94580524901184</v>
      </c>
      <c r="DV202" s="73">
        <f t="shared" si="1737"/>
        <v>14.217519927536234</v>
      </c>
      <c r="DW202" s="71">
        <f t="shared" si="1737"/>
        <v>11.031268442028985</v>
      </c>
      <c r="DX202" s="71">
        <f t="shared" si="1737"/>
        <v>14.051328892857146</v>
      </c>
      <c r="DY202" s="71">
        <f t="shared" si="1737"/>
        <v>10.878264177536233</v>
      </c>
      <c r="DZ202" s="71">
        <f t="shared" si="1737"/>
        <v>6.997546079710145</v>
      </c>
      <c r="EA202" s="71">
        <f t="shared" si="1737"/>
        <v>0.29003000362318843</v>
      </c>
      <c r="EB202" s="71">
        <f t="shared" si="1737"/>
        <v>2.780294413043479</v>
      </c>
      <c r="EC202" s="71">
        <f t="shared" si="1737"/>
        <v>0.35391833333333339</v>
      </c>
      <c r="ED202" s="71">
        <f t="shared" si="1737"/>
        <v>0.43867056884057964</v>
      </c>
      <c r="EE202" s="71">
        <f t="shared" si="1737"/>
        <v>3.7187511086956517</v>
      </c>
      <c r="EF202" s="71">
        <f t="shared" si="1737"/>
        <v>1.7804619565217391E-2</v>
      </c>
      <c r="EG202" s="71">
        <f t="shared" si="1737"/>
        <v>1.5644260869565215E-2</v>
      </c>
      <c r="EH202" s="71">
        <f t="shared" si="1737"/>
        <v>2.8702536231884062E-4</v>
      </c>
      <c r="EI202" s="71">
        <f t="shared" si="1737"/>
        <v>2.1411775362318837E-3</v>
      </c>
      <c r="EJ202" s="71">
        <f t="shared" si="1737"/>
        <v>1.9123340579710147E-2</v>
      </c>
      <c r="EK202" s="71">
        <f t="shared" ref="EK202:FR202" si="1738">IF(COUNT(EK172:EK176)&lt;3,"",AVERAGE(EK172:EK176))</f>
        <v>0.55455721014492754</v>
      </c>
      <c r="EL202" s="71">
        <f t="shared" si="1738"/>
        <v>9.3320289855072472E-2</v>
      </c>
      <c r="EM202" s="71">
        <f t="shared" si="1738"/>
        <v>4.168985507246376E-3</v>
      </c>
      <c r="EN202" s="71">
        <f t="shared" si="1738"/>
        <v>0.10458079710144925</v>
      </c>
      <c r="EO202" s="71">
        <f t="shared" si="1738"/>
        <v>0.33739384057971017</v>
      </c>
      <c r="EP202" s="71">
        <f t="shared" si="1738"/>
        <v>0.39811333333333332</v>
      </c>
      <c r="EQ202" s="71">
        <f t="shared" si="1738"/>
        <v>0.4208857971014493</v>
      </c>
      <c r="ER202" s="71">
        <f t="shared" si="1738"/>
        <v>0.29556380434782603</v>
      </c>
      <c r="ES202" s="71">
        <f t="shared" si="1738"/>
        <v>1.5565375724637682</v>
      </c>
      <c r="ET202" s="71">
        <f t="shared" si="1738"/>
        <v>-0.10114864389233955</v>
      </c>
      <c r="EU202" s="71">
        <f t="shared" si="1738"/>
        <v>1.6083333333333336E-5</v>
      </c>
      <c r="EV202" s="71">
        <f t="shared" si="1738"/>
        <v>2.4624637681159423E-4</v>
      </c>
      <c r="EW202" s="71">
        <f t="shared" si="1738"/>
        <v>6.0108333333333335E-4</v>
      </c>
      <c r="EX202" s="71">
        <f t="shared" si="1738"/>
        <v>2.3204384057971018E-2</v>
      </c>
      <c r="EY202" s="71">
        <f t="shared" si="1738"/>
        <v>1.8162427536231884E-3</v>
      </c>
      <c r="EZ202" s="71">
        <f t="shared" si="1738"/>
        <v>1.6411974637681161E-2</v>
      </c>
      <c r="FA202" s="71">
        <f t="shared" si="1738"/>
        <v>8.7516666666666667E-4</v>
      </c>
      <c r="FB202" s="71">
        <f t="shared" si="1738"/>
        <v>6.8618840579710155E-4</v>
      </c>
      <c r="FC202" s="71">
        <f t="shared" si="1738"/>
        <v>0.22444889751552796</v>
      </c>
      <c r="FD202" s="71">
        <f t="shared" si="1738"/>
        <v>1.752679089026915E-2</v>
      </c>
      <c r="FE202" s="71">
        <f t="shared" si="1738"/>
        <v>0</v>
      </c>
      <c r="FF202" s="71">
        <f t="shared" si="1738"/>
        <v>3.9898913043478264E-2</v>
      </c>
      <c r="FG202" s="71">
        <f t="shared" si="1738"/>
        <v>2.0704347826086956E-4</v>
      </c>
      <c r="FH202" s="71">
        <f t="shared" si="1738"/>
        <v>7.5728260869565211E-4</v>
      </c>
      <c r="FI202" s="71">
        <f t="shared" si="1738"/>
        <v>0.12146470289855071</v>
      </c>
      <c r="FJ202" s="71">
        <f t="shared" si="1738"/>
        <v>9.9532865942028981E-2</v>
      </c>
      <c r="FK202" s="71">
        <f t="shared" si="1738"/>
        <v>2.2187318840579708E-4</v>
      </c>
      <c r="FL202" s="71">
        <f t="shared" si="1738"/>
        <v>5.1593654761904766</v>
      </c>
      <c r="FM202" s="71">
        <f t="shared" si="1738"/>
        <v>1.6963747971014491</v>
      </c>
      <c r="FN202" s="71">
        <f t="shared" si="1738"/>
        <v>3.9271014492753623E-3</v>
      </c>
      <c r="FO202" s="71">
        <f t="shared" si="1738"/>
        <v>1.7404818840579708E-3</v>
      </c>
      <c r="FP202" s="71">
        <f t="shared" si="1738"/>
        <v>5.6209673913043476E-3</v>
      </c>
      <c r="FQ202" s="71">
        <f t="shared" si="1738"/>
        <v>5.196739130434783E-5</v>
      </c>
      <c r="FR202" s="72">
        <f t="shared" si="1738"/>
        <v>51.679185525362321</v>
      </c>
    </row>
    <row r="203" spans="1:174" x14ac:dyDescent="0.2">
      <c r="A203" s="62" t="str">
        <f t="shared" si="1688"/>
        <v>GRGU1</v>
      </c>
      <c r="B203" s="63" t="s">
        <v>80</v>
      </c>
      <c r="C203" s="20"/>
      <c r="D203" s="41"/>
      <c r="E203" s="41"/>
      <c r="F203" s="41"/>
      <c r="G203" s="41"/>
      <c r="H203" s="41"/>
      <c r="I203" s="20"/>
      <c r="J203" s="64">
        <f t="shared" si="1689"/>
        <v>7.088413046113307</v>
      </c>
      <c r="K203" s="40"/>
      <c r="L203" s="41"/>
      <c r="M203" s="64">
        <f t="shared" ref="M203:V203" si="1739">IF(COUNT(M173:M177)&lt;3,"",AVERAGE(M173:M177))</f>
        <v>20.60354983267457</v>
      </c>
      <c r="N203" s="64">
        <f t="shared" si="1739"/>
        <v>9.6035498326745721</v>
      </c>
      <c r="O203" s="64">
        <f t="shared" si="1739"/>
        <v>5.2586380055994724</v>
      </c>
      <c r="P203" s="64">
        <f t="shared" si="1739"/>
        <v>0.76522042193675888</v>
      </c>
      <c r="Q203" s="64">
        <f t="shared" si="1739"/>
        <v>1.8130487984189725</v>
      </c>
      <c r="R203" s="64">
        <f t="shared" si="1739"/>
        <v>0.77049782608695661</v>
      </c>
      <c r="S203" s="64">
        <f t="shared" si="1739"/>
        <v>7.6963099472990765E-2</v>
      </c>
      <c r="T203" s="64">
        <f t="shared" si="1739"/>
        <v>0.75611399011857705</v>
      </c>
      <c r="U203" s="64">
        <f t="shared" si="1739"/>
        <v>0.16306786034255599</v>
      </c>
      <c r="V203" s="65">
        <f t="shared" si="1739"/>
        <v>11</v>
      </c>
      <c r="W203" s="20"/>
      <c r="X203" s="64">
        <f t="shared" si="1691"/>
        <v>21.059466202898552</v>
      </c>
      <c r="Y203" s="40"/>
      <c r="Z203" s="41"/>
      <c r="AA203" s="64">
        <f t="shared" ref="AA203:AJ203" si="1740">IF(COUNT(AA173:AA177)&lt;3,"",AVERAGE(AA173:AA177))</f>
        <v>96.944919934782604</v>
      </c>
      <c r="AB203" s="64">
        <f t="shared" si="1740"/>
        <v>85.944919934782604</v>
      </c>
      <c r="AC203" s="64">
        <f t="shared" si="1740"/>
        <v>68.641731916666672</v>
      </c>
      <c r="AD203" s="64">
        <f t="shared" si="1740"/>
        <v>2.2327618695652172</v>
      </c>
      <c r="AE203" s="64">
        <f t="shared" si="1740"/>
        <v>8.981359271739132</v>
      </c>
      <c r="AF203" s="64">
        <f t="shared" si="1740"/>
        <v>3.358740942028986</v>
      </c>
      <c r="AG203" s="64">
        <f t="shared" si="1740"/>
        <v>0.41567436594202894</v>
      </c>
      <c r="AH203" s="64">
        <f t="shared" si="1740"/>
        <v>2.1949392173913043</v>
      </c>
      <c r="AI203" s="64">
        <f t="shared" si="1740"/>
        <v>0.11971186594202898</v>
      </c>
      <c r="AJ203" s="65">
        <f t="shared" si="1740"/>
        <v>11</v>
      </c>
      <c r="AK203" s="66">
        <f t="shared" si="1697"/>
        <v>7.088413046113307</v>
      </c>
      <c r="AL203" s="67">
        <f t="shared" si="1698"/>
        <v>1</v>
      </c>
      <c r="AM203" s="67">
        <f t="shared" si="1699"/>
        <v>0.25522970790499178</v>
      </c>
      <c r="AN203" s="67">
        <f t="shared" si="1700"/>
        <v>3.7140222347666424E-2</v>
      </c>
      <c r="AO203" s="67">
        <f t="shared" si="1701"/>
        <v>8.7996913791220155E-2</v>
      </c>
      <c r="AP203" s="67">
        <f t="shared" si="1702"/>
        <v>3.7396362876510075E-2</v>
      </c>
      <c r="AQ203" s="67">
        <f t="shared" si="1703"/>
        <v>3.7354290934340463E-3</v>
      </c>
      <c r="AR203" s="67">
        <f t="shared" si="1704"/>
        <v>3.6698238714159725E-2</v>
      </c>
      <c r="AS203" s="67">
        <f t="shared" si="1705"/>
        <v>7.9145516994334354E-3</v>
      </c>
      <c r="AT203" s="68">
        <f t="shared" si="1706"/>
        <v>0.53388858178969822</v>
      </c>
      <c r="AU203" s="66">
        <f t="shared" si="1707"/>
        <v>21.059466202898552</v>
      </c>
      <c r="AV203" s="67">
        <f t="shared" si="1708"/>
        <v>1</v>
      </c>
      <c r="AW203" s="67">
        <f t="shared" si="1709"/>
        <v>0.70804877617975004</v>
      </c>
      <c r="AX203" s="67">
        <f t="shared" si="1710"/>
        <v>2.3031241565491568E-2</v>
      </c>
      <c r="AY203" s="67">
        <f t="shared" si="1711"/>
        <v>9.2643939236642089E-2</v>
      </c>
      <c r="AZ203" s="67">
        <f t="shared" si="1712"/>
        <v>3.4645868440435039E-2</v>
      </c>
      <c r="BA203" s="67">
        <f t="shared" si="1713"/>
        <v>4.2877374721817709E-3</v>
      </c>
      <c r="BB203" s="67">
        <f t="shared" si="1714"/>
        <v>2.2641095777560058E-2</v>
      </c>
      <c r="BC203" s="67">
        <f t="shared" si="1715"/>
        <v>1.2348441364700936E-3</v>
      </c>
      <c r="BD203" s="68">
        <f t="shared" si="1716"/>
        <v>0.1134664921833964</v>
      </c>
      <c r="BE203" s="66">
        <f t="shared" si="1717"/>
        <v>7.088413046113307</v>
      </c>
      <c r="BF203" s="69">
        <f t="shared" si="1718"/>
        <v>7.088413046113307</v>
      </c>
      <c r="BG203" s="69">
        <f t="shared" si="1719"/>
        <v>1.8091735912694324</v>
      </c>
      <c r="BH203" s="69">
        <f t="shared" si="1720"/>
        <v>0.26326523662474766</v>
      </c>
      <c r="BI203" s="69">
        <f t="shared" si="1721"/>
        <v>0.62375847173539289</v>
      </c>
      <c r="BJ203" s="69">
        <f t="shared" si="1722"/>
        <v>0.2650808664910414</v>
      </c>
      <c r="BK203" s="69">
        <f t="shared" si="1723"/>
        <v>2.6478264318729097E-2</v>
      </c>
      <c r="BL203" s="69">
        <f t="shared" si="1724"/>
        <v>0.26013227407083023</v>
      </c>
      <c r="BM203" s="69">
        <f t="shared" si="1725"/>
        <v>5.610161152040221E-2</v>
      </c>
      <c r="BN203" s="70">
        <f t="shared" si="1726"/>
        <v>3.7844227883290285</v>
      </c>
      <c r="BO203" s="66">
        <f t="shared" si="1727"/>
        <v>21.059466202898552</v>
      </c>
      <c r="BP203" s="69">
        <f t="shared" si="1728"/>
        <v>21.059466202898552</v>
      </c>
      <c r="BQ203" s="69">
        <f t="shared" si="1729"/>
        <v>14.911129271961126</v>
      </c>
      <c r="BR203" s="69">
        <f t="shared" si="1730"/>
        <v>0.48502565335926201</v>
      </c>
      <c r="BS203" s="69">
        <f t="shared" si="1731"/>
        <v>1.9510319072574511</v>
      </c>
      <c r="BT203" s="69">
        <f t="shared" si="1732"/>
        <v>0.72962349549141126</v>
      </c>
      <c r="BU203" s="69">
        <f t="shared" si="1733"/>
        <v>9.0297462382313676E-2</v>
      </c>
      <c r="BV203" s="69">
        <f t="shared" si="1734"/>
        <v>0.47680939132411515</v>
      </c>
      <c r="BW203" s="69">
        <f t="shared" si="1735"/>
        <v>2.6005158357839384E-2</v>
      </c>
      <c r="BX203" s="70">
        <f t="shared" si="1736"/>
        <v>2.3895437572976892</v>
      </c>
      <c r="BY203" s="71">
        <f t="shared" ref="BY203:EJ203" si="1741">IF(COUNT(BY173:BY177)&lt;3,"",AVERAGE(BY173:BY177))</f>
        <v>2.6702928312629401</v>
      </c>
      <c r="BZ203" s="71">
        <f t="shared" si="1741"/>
        <v>1.4100805401844532</v>
      </c>
      <c r="CA203" s="71">
        <f t="shared" si="1741"/>
        <v>2.821354293195935</v>
      </c>
      <c r="CB203" s="71">
        <f t="shared" si="1741"/>
        <v>1.565750317193676</v>
      </c>
      <c r="CC203" s="71">
        <f t="shared" si="1741"/>
        <v>0.67171922826086949</v>
      </c>
      <c r="CD203" s="71">
        <f t="shared" si="1741"/>
        <v>9.3301428194993402E-2</v>
      </c>
      <c r="CE203" s="71">
        <f t="shared" si="1741"/>
        <v>0.61947553162055335</v>
      </c>
      <c r="CF203" s="71">
        <f t="shared" si="1741"/>
        <v>7.7049782608695633E-2</v>
      </c>
      <c r="CG203" s="71">
        <f t="shared" si="1741"/>
        <v>7.6963099472990765E-2</v>
      </c>
      <c r="CH203" s="71">
        <f t="shared" si="1741"/>
        <v>1.2601900111989461</v>
      </c>
      <c r="CI203" s="71">
        <f t="shared" si="1741"/>
        <v>2.7239786561264821E-2</v>
      </c>
      <c r="CJ203" s="71">
        <f t="shared" si="1741"/>
        <v>5.4468504611330706E-3</v>
      </c>
      <c r="CK203" s="71">
        <f t="shared" si="1741"/>
        <v>6.1105401844532278E-5</v>
      </c>
      <c r="CL203" s="71">
        <f t="shared" si="1741"/>
        <v>6.5723781291172608E-4</v>
      </c>
      <c r="CM203" s="71">
        <f t="shared" si="1741"/>
        <v>5.2614051383399214E-3</v>
      </c>
      <c r="CN203" s="71">
        <f t="shared" si="1741"/>
        <v>0.11456611001317522</v>
      </c>
      <c r="CO203" s="71">
        <f t="shared" si="1741"/>
        <v>4.4795648880105406E-2</v>
      </c>
      <c r="CP203" s="71">
        <f t="shared" si="1741"/>
        <v>1.9807378129117264E-3</v>
      </c>
      <c r="CQ203" s="71">
        <f t="shared" si="1741"/>
        <v>6.5772463768115951E-3</v>
      </c>
      <c r="CR203" s="71">
        <f t="shared" si="1741"/>
        <v>5.9542674571804996E-2</v>
      </c>
      <c r="CS203" s="71">
        <f t="shared" si="1741"/>
        <v>0.11947639986824768</v>
      </c>
      <c r="CT203" s="71">
        <f t="shared" si="1741"/>
        <v>8.9773395915678539E-2</v>
      </c>
      <c r="CU203" s="71">
        <f t="shared" si="1741"/>
        <v>8.2355326086956532E-2</v>
      </c>
      <c r="CV203" s="71">
        <f t="shared" si="1741"/>
        <v>0.35772504281949941</v>
      </c>
      <c r="CW203" s="71">
        <f t="shared" si="1741"/>
        <v>2.4956216356107661E-2</v>
      </c>
      <c r="CX203" s="71">
        <f t="shared" si="1741"/>
        <v>3.3326482213438737E-4</v>
      </c>
      <c r="CY203" s="71">
        <f t="shared" si="1741"/>
        <v>6.3971343873517783E-5</v>
      </c>
      <c r="CZ203" s="71">
        <f t="shared" si="1741"/>
        <v>2.0689393939393941E-4</v>
      </c>
      <c r="DA203" s="71">
        <f t="shared" si="1741"/>
        <v>5.2780161396574444E-3</v>
      </c>
      <c r="DB203" s="71">
        <f t="shared" si="1741"/>
        <v>5.937723978919632E-4</v>
      </c>
      <c r="DC203" s="71">
        <f t="shared" si="1741"/>
        <v>1.5332989130434783E-2</v>
      </c>
      <c r="DD203" s="71">
        <f t="shared" si="1741"/>
        <v>2.3237154150197625E-4</v>
      </c>
      <c r="DE203" s="71">
        <f t="shared" si="1741"/>
        <v>1.6071903820816868E-4</v>
      </c>
      <c r="DF203" s="71">
        <f t="shared" si="1741"/>
        <v>7.169570910973086E-2</v>
      </c>
      <c r="DG203" s="71">
        <f t="shared" si="1741"/>
        <v>4.2713457556935817E-3</v>
      </c>
      <c r="DH203" s="71">
        <f t="shared" si="1741"/>
        <v>3.5392094861660083E-4</v>
      </c>
      <c r="DI203" s="71">
        <f t="shared" si="1741"/>
        <v>1.2762402503293807E-2</v>
      </c>
      <c r="DJ203" s="71">
        <f t="shared" si="1741"/>
        <v>7.4489789196310934E-5</v>
      </c>
      <c r="DK203" s="71">
        <f t="shared" si="1741"/>
        <v>7.6518115942028996E-5</v>
      </c>
      <c r="DL203" s="71">
        <f t="shared" si="1741"/>
        <v>1.5655458827404479E-2</v>
      </c>
      <c r="DM203" s="71">
        <f t="shared" si="1741"/>
        <v>3.0064957509881429E-2</v>
      </c>
      <c r="DN203" s="71">
        <f t="shared" si="1741"/>
        <v>9.3170289855072457E-5</v>
      </c>
      <c r="DO203" s="71">
        <f t="shared" si="1741"/>
        <v>0.45967349378881989</v>
      </c>
      <c r="DP203" s="71">
        <f t="shared" si="1741"/>
        <v>0.16350382938076419</v>
      </c>
      <c r="DQ203" s="71">
        <f t="shared" si="1741"/>
        <v>4.851581027667984E-4</v>
      </c>
      <c r="DR203" s="71">
        <f t="shared" si="1741"/>
        <v>3.629588274044796E-4</v>
      </c>
      <c r="DS203" s="71">
        <f t="shared" si="1741"/>
        <v>1.6817964426877469E-3</v>
      </c>
      <c r="DT203" s="71">
        <f t="shared" si="1741"/>
        <v>2.173550724637681E-5</v>
      </c>
      <c r="DU203" s="72">
        <f t="shared" si="1741"/>
        <v>206.26421012779974</v>
      </c>
      <c r="DV203" s="73">
        <f t="shared" si="1741"/>
        <v>14.012962427536232</v>
      </c>
      <c r="DW203" s="71">
        <f t="shared" si="1741"/>
        <v>10.354730398550725</v>
      </c>
      <c r="DX203" s="71">
        <f t="shared" si="1741"/>
        <v>13.787828642857145</v>
      </c>
      <c r="DY203" s="71">
        <f t="shared" si="1741"/>
        <v>10.389720623188406</v>
      </c>
      <c r="DZ203" s="71">
        <f t="shared" si="1741"/>
        <v>6.7142281884057979</v>
      </c>
      <c r="EA203" s="71">
        <f t="shared" si="1741"/>
        <v>0.26877362318840581</v>
      </c>
      <c r="EB203" s="71">
        <f t="shared" si="1741"/>
        <v>2.6352742826086963</v>
      </c>
      <c r="EC203" s="71">
        <f t="shared" si="1741"/>
        <v>0.3358740942028986</v>
      </c>
      <c r="ED203" s="71">
        <f t="shared" si="1741"/>
        <v>0.41567436594202894</v>
      </c>
      <c r="EE203" s="71">
        <f t="shared" si="1741"/>
        <v>3.6582320289855068</v>
      </c>
      <c r="EF203" s="71">
        <f t="shared" si="1741"/>
        <v>1.9895829710144926E-2</v>
      </c>
      <c r="EG203" s="71">
        <f t="shared" si="1741"/>
        <v>1.862471376811594E-2</v>
      </c>
      <c r="EH203" s="71">
        <f t="shared" si="1741"/>
        <v>2.6120289855072459E-4</v>
      </c>
      <c r="EI203" s="71">
        <f t="shared" si="1741"/>
        <v>2.1031014492753622E-3</v>
      </c>
      <c r="EJ203" s="71">
        <f t="shared" si="1741"/>
        <v>1.722161231884058E-2</v>
      </c>
      <c r="EK203" s="71">
        <f t="shared" ref="EK203:FR203" si="1742">IF(COUNT(EK173:EK177)&lt;3,"",AVERAGE(EK173:EK177))</f>
        <v>0.57385648550724633</v>
      </c>
      <c r="EL203" s="71">
        <f t="shared" si="1742"/>
        <v>9.5448840579710148E-2</v>
      </c>
      <c r="EM203" s="71">
        <f t="shared" si="1742"/>
        <v>4.0683333333333335E-3</v>
      </c>
      <c r="EN203" s="71">
        <f t="shared" si="1742"/>
        <v>9.1700615942028968E-2</v>
      </c>
      <c r="EO203" s="71">
        <f t="shared" si="1742"/>
        <v>0.33512612318840584</v>
      </c>
      <c r="EP203" s="71">
        <f t="shared" si="1742"/>
        <v>0.35253568840579708</v>
      </c>
      <c r="EQ203" s="71">
        <f t="shared" si="1742"/>
        <v>0.36838818840579712</v>
      </c>
      <c r="ER203" s="71">
        <f t="shared" si="1742"/>
        <v>0.3336785507246377</v>
      </c>
      <c r="ES203" s="71">
        <f t="shared" si="1742"/>
        <v>1.4814291666666666</v>
      </c>
      <c r="ET203" s="71">
        <f t="shared" si="1742"/>
        <v>-4.5594404761904753E-2</v>
      </c>
      <c r="EU203" s="71">
        <f t="shared" si="1742"/>
        <v>1.6083333333333336E-5</v>
      </c>
      <c r="EV203" s="71">
        <f t="shared" si="1742"/>
        <v>9.9902173913043465E-5</v>
      </c>
      <c r="EW203" s="71">
        <f t="shared" si="1742"/>
        <v>5.881594202898551E-4</v>
      </c>
      <c r="EX203" s="71">
        <f t="shared" si="1742"/>
        <v>2.2209572463768115E-2</v>
      </c>
      <c r="EY203" s="71">
        <f t="shared" si="1742"/>
        <v>1.7496920289855069E-3</v>
      </c>
      <c r="EZ203" s="71">
        <f t="shared" si="1742"/>
        <v>1.5631608695652173E-2</v>
      </c>
      <c r="FA203" s="71">
        <f t="shared" si="1742"/>
        <v>7.7543478260869571E-4</v>
      </c>
      <c r="FB203" s="71">
        <f t="shared" si="1742"/>
        <v>4.9090217391304356E-4</v>
      </c>
      <c r="FC203" s="71">
        <f t="shared" si="1742"/>
        <v>0.20797107142857141</v>
      </c>
      <c r="FD203" s="71">
        <f t="shared" si="1742"/>
        <v>1.5352261904761905E-2</v>
      </c>
      <c r="FE203" s="71">
        <f t="shared" si="1742"/>
        <v>0</v>
      </c>
      <c r="FF203" s="71">
        <f t="shared" si="1742"/>
        <v>3.8079641304347829E-2</v>
      </c>
      <c r="FG203" s="71">
        <f t="shared" si="1742"/>
        <v>1.8101811594202897E-4</v>
      </c>
      <c r="FH203" s="71">
        <f t="shared" si="1742"/>
        <v>7.0149999999999998E-4</v>
      </c>
      <c r="FI203" s="71">
        <f t="shared" si="1742"/>
        <v>0.11385527536231883</v>
      </c>
      <c r="FJ203" s="71">
        <f t="shared" si="1742"/>
        <v>9.6209351449275365E-2</v>
      </c>
      <c r="FK203" s="71">
        <f t="shared" si="1742"/>
        <v>2.3493478260869561E-4</v>
      </c>
      <c r="FL203" s="71">
        <f t="shared" si="1742"/>
        <v>4.7543154761904765</v>
      </c>
      <c r="FM203" s="71">
        <f t="shared" si="1742"/>
        <v>1.6276915724637682</v>
      </c>
      <c r="FN203" s="71">
        <f t="shared" si="1742"/>
        <v>1.7931594202898551E-3</v>
      </c>
      <c r="FO203" s="71">
        <f t="shared" si="1742"/>
        <v>1.0892101449275361E-3</v>
      </c>
      <c r="FP203" s="71">
        <f t="shared" si="1742"/>
        <v>5.3969637681159418E-3</v>
      </c>
      <c r="FQ203" s="71">
        <f t="shared" si="1742"/>
        <v>6.1347826086956524E-5</v>
      </c>
      <c r="FR203" s="72">
        <f t="shared" si="1742"/>
        <v>54.686645913043478</v>
      </c>
    </row>
    <row r="204" spans="1:174" x14ac:dyDescent="0.2">
      <c r="A204" s="62" t="str">
        <f t="shared" si="1688"/>
        <v>GRGU1</v>
      </c>
      <c r="B204" s="63" t="s">
        <v>81</v>
      </c>
      <c r="C204" s="20"/>
      <c r="D204" s="41"/>
      <c r="E204" s="41"/>
      <c r="F204" s="41"/>
      <c r="G204" s="41"/>
      <c r="H204" s="41"/>
      <c r="I204" s="20"/>
      <c r="J204" s="64">
        <f t="shared" si="1689"/>
        <v>6.9067240461133066</v>
      </c>
      <c r="K204" s="40"/>
      <c r="L204" s="41"/>
      <c r="M204" s="64">
        <f t="shared" ref="M204:V204" si="1743">IF(COUNT(M174:M178)&lt;3,"",AVERAGE(M174:M178))</f>
        <v>20.202103808959158</v>
      </c>
      <c r="N204" s="64">
        <f t="shared" si="1743"/>
        <v>9.2021038089591567</v>
      </c>
      <c r="O204" s="64">
        <f t="shared" si="1743"/>
        <v>5.1076270372200261</v>
      </c>
      <c r="P204" s="64">
        <f t="shared" si="1743"/>
        <v>0.68792697924901181</v>
      </c>
      <c r="Q204" s="64">
        <f t="shared" si="1743"/>
        <v>1.7058762727272729</v>
      </c>
      <c r="R204" s="64">
        <f t="shared" si="1743"/>
        <v>0.74056660079051384</v>
      </c>
      <c r="S204" s="64">
        <f t="shared" si="1743"/>
        <v>8.4428178524374162E-2</v>
      </c>
      <c r="T204" s="64">
        <f t="shared" si="1743"/>
        <v>0.75902934980237158</v>
      </c>
      <c r="U204" s="64">
        <f t="shared" si="1743"/>
        <v>0.1166496350461133</v>
      </c>
      <c r="V204" s="65">
        <f t="shared" si="1743"/>
        <v>11</v>
      </c>
      <c r="W204" s="20"/>
      <c r="X204" s="64">
        <f t="shared" si="1691"/>
        <v>20.586243626811594</v>
      </c>
      <c r="Y204" s="40"/>
      <c r="Z204" s="41"/>
      <c r="AA204" s="64">
        <f t="shared" ref="AA204:AJ204" si="1744">IF(COUNT(AA174:AA178)&lt;3,"",AVERAGE(AA174:AA178))</f>
        <v>88.496567021739139</v>
      </c>
      <c r="AB204" s="64">
        <f t="shared" si="1744"/>
        <v>77.496567021739139</v>
      </c>
      <c r="AC204" s="64">
        <f t="shared" si="1744"/>
        <v>60.393688021739123</v>
      </c>
      <c r="AD204" s="64">
        <f t="shared" si="1744"/>
        <v>2.0658144130434781</v>
      </c>
      <c r="AE204" s="64">
        <f t="shared" si="1744"/>
        <v>8.9383436702898535</v>
      </c>
      <c r="AF204" s="64">
        <f t="shared" si="1744"/>
        <v>3.3024072463768119</v>
      </c>
      <c r="AG204" s="64">
        <f t="shared" si="1744"/>
        <v>0.38231786594202893</v>
      </c>
      <c r="AH204" s="64">
        <f t="shared" si="1744"/>
        <v>2.2699718043478261</v>
      </c>
      <c r="AI204" s="64">
        <f t="shared" si="1744"/>
        <v>0.14402334782608697</v>
      </c>
      <c r="AJ204" s="65">
        <f t="shared" si="1744"/>
        <v>11</v>
      </c>
      <c r="AK204" s="66">
        <f t="shared" si="1697"/>
        <v>6.9067240461133066</v>
      </c>
      <c r="AL204" s="67">
        <f t="shared" si="1698"/>
        <v>1</v>
      </c>
      <c r="AM204" s="67">
        <f t="shared" si="1699"/>
        <v>0.25282649200896162</v>
      </c>
      <c r="AN204" s="67">
        <f t="shared" si="1700"/>
        <v>3.4052244546131497E-2</v>
      </c>
      <c r="AO204" s="67">
        <f t="shared" si="1701"/>
        <v>8.4440526039211664E-2</v>
      </c>
      <c r="AP204" s="67">
        <f t="shared" si="1702"/>
        <v>3.6657895028838032E-2</v>
      </c>
      <c r="AQ204" s="67">
        <f t="shared" si="1703"/>
        <v>4.1791775412485625E-3</v>
      </c>
      <c r="AR204" s="67">
        <f t="shared" si="1704"/>
        <v>3.7571797322700613E-2</v>
      </c>
      <c r="AS204" s="67">
        <f t="shared" si="1705"/>
        <v>5.774133038281979E-3</v>
      </c>
      <c r="AT204" s="68">
        <f t="shared" si="1706"/>
        <v>0.54449774657240191</v>
      </c>
      <c r="AU204" s="66">
        <f t="shared" si="1707"/>
        <v>20.586243626811594</v>
      </c>
      <c r="AV204" s="67">
        <f t="shared" si="1708"/>
        <v>1</v>
      </c>
      <c r="AW204" s="67">
        <f t="shared" si="1709"/>
        <v>0.68244102629318315</v>
      </c>
      <c r="AX204" s="67">
        <f t="shared" si="1710"/>
        <v>2.3343441249376509E-2</v>
      </c>
      <c r="AY204" s="67">
        <f t="shared" si="1711"/>
        <v>0.10100215150825177</v>
      </c>
      <c r="AZ204" s="67">
        <f t="shared" si="1712"/>
        <v>3.7316783661964843E-2</v>
      </c>
      <c r="BA204" s="67">
        <f t="shared" si="1713"/>
        <v>4.3201434678038159E-3</v>
      </c>
      <c r="BB204" s="67">
        <f t="shared" si="1714"/>
        <v>2.5650393916299696E-2</v>
      </c>
      <c r="BC204" s="67">
        <f t="shared" si="1715"/>
        <v>1.6274455910895132E-3</v>
      </c>
      <c r="BD204" s="68">
        <f t="shared" si="1716"/>
        <v>0.12429860694254789</v>
      </c>
      <c r="BE204" s="66">
        <f t="shared" si="1717"/>
        <v>6.9067240461133066</v>
      </c>
      <c r="BF204" s="69">
        <f t="shared" si="1718"/>
        <v>6.9067240461133066</v>
      </c>
      <c r="BG204" s="69">
        <f t="shared" si="1719"/>
        <v>1.746202811852769</v>
      </c>
      <c r="BH204" s="69">
        <f t="shared" si="1720"/>
        <v>0.2351894562308971</v>
      </c>
      <c r="BI204" s="69">
        <f t="shared" si="1721"/>
        <v>0.58320741166148005</v>
      </c>
      <c r="BJ204" s="69">
        <f t="shared" si="1722"/>
        <v>0.25318596507557306</v>
      </c>
      <c r="BK204" s="69">
        <f t="shared" si="1723"/>
        <v>2.8864426017118132E-2</v>
      </c>
      <c r="BL204" s="69">
        <f t="shared" si="1724"/>
        <v>0.25949803602439186</v>
      </c>
      <c r="BM204" s="69">
        <f t="shared" si="1725"/>
        <v>3.9880343500959432E-2</v>
      </c>
      <c r="BN204" s="70">
        <f t="shared" si="1726"/>
        <v>3.7606956793061177</v>
      </c>
      <c r="BO204" s="66">
        <f t="shared" si="1727"/>
        <v>20.586243626811594</v>
      </c>
      <c r="BP204" s="69">
        <f t="shared" si="1728"/>
        <v>20.586243626811594</v>
      </c>
      <c r="BQ204" s="69">
        <f t="shared" si="1729"/>
        <v>14.048897228202804</v>
      </c>
      <c r="BR204" s="69">
        <f t="shared" si="1730"/>
        <v>0.48055376864782801</v>
      </c>
      <c r="BS204" s="69">
        <f t="shared" si="1731"/>
        <v>2.079254897781007</v>
      </c>
      <c r="BT204" s="69">
        <f t="shared" si="1732"/>
        <v>0.76821239983423073</v>
      </c>
      <c r="BU204" s="69">
        <f t="shared" si="1733"/>
        <v>8.8935525930988038E-2</v>
      </c>
      <c r="BV204" s="69">
        <f t="shared" si="1734"/>
        <v>0.52804525828463156</v>
      </c>
      <c r="BW204" s="69">
        <f t="shared" si="1735"/>
        <v>3.3502991427549117E-2</v>
      </c>
      <c r="BX204" s="70">
        <f t="shared" si="1736"/>
        <v>2.5588414049925858</v>
      </c>
      <c r="BY204" s="71">
        <f t="shared" ref="BY204:EJ204" si="1745">IF(COUNT(BY174:BY178)&lt;3,"",AVERAGE(BY174:BY178))</f>
        <v>2.6780554004329002</v>
      </c>
      <c r="BZ204" s="71">
        <f t="shared" si="1745"/>
        <v>1.412595994729908</v>
      </c>
      <c r="CA204" s="71">
        <f t="shared" si="1745"/>
        <v>2.7732339967532473</v>
      </c>
      <c r="CB204" s="71">
        <f t="shared" si="1745"/>
        <v>1.4989459891304349</v>
      </c>
      <c r="CC204" s="71">
        <f t="shared" si="1745"/>
        <v>0.65357091600790507</v>
      </c>
      <c r="CD204" s="71">
        <f t="shared" si="1745"/>
        <v>8.3868052700922263E-2</v>
      </c>
      <c r="CE204" s="71">
        <f t="shared" si="1745"/>
        <v>0.58369708102766793</v>
      </c>
      <c r="CF204" s="71">
        <f t="shared" si="1745"/>
        <v>7.4056660079051373E-2</v>
      </c>
      <c r="CG204" s="71">
        <f t="shared" si="1745"/>
        <v>8.4428178524374162E-2</v>
      </c>
      <c r="CH204" s="71">
        <f t="shared" si="1745"/>
        <v>1.2650489440052701</v>
      </c>
      <c r="CI204" s="71">
        <f t="shared" si="1745"/>
        <v>1.9324162055335967E-2</v>
      </c>
      <c r="CJ204" s="71">
        <f t="shared" si="1745"/>
        <v>6.5523168642951258E-3</v>
      </c>
      <c r="CK204" s="71">
        <f t="shared" si="1745"/>
        <v>5.6650856389986827E-5</v>
      </c>
      <c r="CL204" s="71">
        <f t="shared" si="1745"/>
        <v>6.8447496706192362E-4</v>
      </c>
      <c r="CM204" s="71">
        <f t="shared" si="1745"/>
        <v>5.5153695652173911E-3</v>
      </c>
      <c r="CN204" s="71">
        <f t="shared" si="1745"/>
        <v>0.12014638669301714</v>
      </c>
      <c r="CO204" s="71">
        <f t="shared" si="1745"/>
        <v>4.2499561923583659E-2</v>
      </c>
      <c r="CP204" s="71">
        <f t="shared" si="1745"/>
        <v>1.6933465085638998E-3</v>
      </c>
      <c r="CQ204" s="71">
        <f t="shared" si="1745"/>
        <v>2.997799736495387E-3</v>
      </c>
      <c r="CR204" s="71">
        <f t="shared" si="1745"/>
        <v>5.9671607378129113E-2</v>
      </c>
      <c r="CS204" s="71">
        <f t="shared" si="1745"/>
        <v>0.11762699275362318</v>
      </c>
      <c r="CT204" s="71">
        <f t="shared" si="1745"/>
        <v>8.0425569828721996E-2</v>
      </c>
      <c r="CU204" s="71">
        <f t="shared" si="1745"/>
        <v>8.7273428853754942E-2</v>
      </c>
      <c r="CV204" s="71">
        <f t="shared" si="1745"/>
        <v>0.34799539855072464</v>
      </c>
      <c r="CW204" s="71">
        <f t="shared" si="1745"/>
        <v>1.9164358648597779E-2</v>
      </c>
      <c r="CX204" s="71">
        <f t="shared" si="1745"/>
        <v>2.7674308300395259E-4</v>
      </c>
      <c r="CY204" s="71">
        <f t="shared" si="1745"/>
        <v>7.9797430830039526E-5</v>
      </c>
      <c r="CZ204" s="71">
        <f t="shared" si="1745"/>
        <v>2.0285836627140976E-4</v>
      </c>
      <c r="DA204" s="71">
        <f t="shared" si="1745"/>
        <v>5.687573451910408E-3</v>
      </c>
      <c r="DB204" s="71">
        <f t="shared" si="1745"/>
        <v>5.8051548089591573E-4</v>
      </c>
      <c r="DC204" s="71">
        <f t="shared" si="1745"/>
        <v>1.4481004940711464E-2</v>
      </c>
      <c r="DD204" s="71">
        <f t="shared" si="1745"/>
        <v>2.3293675889328062E-4</v>
      </c>
      <c r="DE204" s="71">
        <f t="shared" si="1745"/>
        <v>1.9087714097496707E-4</v>
      </c>
      <c r="DF204" s="71">
        <f t="shared" si="1745"/>
        <v>6.4403100414078679E-2</v>
      </c>
      <c r="DG204" s="71">
        <f t="shared" si="1745"/>
        <v>2.5895670995670999E-3</v>
      </c>
      <c r="DH204" s="71">
        <f t="shared" si="1745"/>
        <v>2.744426877470356E-4</v>
      </c>
      <c r="DI204" s="71">
        <f t="shared" si="1745"/>
        <v>1.2409872859025031E-2</v>
      </c>
      <c r="DJ204" s="71">
        <f t="shared" si="1745"/>
        <v>6.7094532279314881E-5</v>
      </c>
      <c r="DK204" s="71">
        <f t="shared" si="1745"/>
        <v>7.6976613965744405E-5</v>
      </c>
      <c r="DL204" s="71">
        <f t="shared" si="1745"/>
        <v>1.7447569499341238E-2</v>
      </c>
      <c r="DM204" s="71">
        <f t="shared" si="1745"/>
        <v>2.6249676877470356E-2</v>
      </c>
      <c r="DN204" s="71">
        <f t="shared" si="1745"/>
        <v>1.017473649538867E-4</v>
      </c>
      <c r="DO204" s="71">
        <f t="shared" si="1745"/>
        <v>0.44397108272162616</v>
      </c>
      <c r="DP204" s="71">
        <f t="shared" si="1745"/>
        <v>0.15915714953886695</v>
      </c>
      <c r="DQ204" s="71">
        <f t="shared" si="1745"/>
        <v>5.5013833992094874E-4</v>
      </c>
      <c r="DR204" s="71">
        <f t="shared" si="1745"/>
        <v>3.9736989459815549E-4</v>
      </c>
      <c r="DS204" s="71">
        <f t="shared" si="1745"/>
        <v>1.7580849802371543E-3</v>
      </c>
      <c r="DT204" s="71">
        <f t="shared" si="1745"/>
        <v>3.3154479578392625E-5</v>
      </c>
      <c r="DU204" s="72">
        <f t="shared" si="1745"/>
        <v>209.81913298550725</v>
      </c>
      <c r="DV204" s="73">
        <f t="shared" si="1745"/>
        <v>13.618129782608696</v>
      </c>
      <c r="DW204" s="71">
        <f t="shared" si="1745"/>
        <v>9.833195615942028</v>
      </c>
      <c r="DX204" s="71">
        <f t="shared" si="1745"/>
        <v>13.437073142857145</v>
      </c>
      <c r="DY204" s="71">
        <f t="shared" si="1745"/>
        <v>9.7831280144927533</v>
      </c>
      <c r="DZ204" s="71">
        <f t="shared" si="1745"/>
        <v>6.1393873115942039</v>
      </c>
      <c r="EA204" s="71">
        <f t="shared" si="1745"/>
        <v>0.25097242753623189</v>
      </c>
      <c r="EB204" s="71">
        <f t="shared" si="1745"/>
        <v>2.6564913260869569</v>
      </c>
      <c r="EC204" s="71">
        <f t="shared" si="1745"/>
        <v>0.33024072463768117</v>
      </c>
      <c r="ED204" s="71">
        <f t="shared" si="1745"/>
        <v>0.38231786594202893</v>
      </c>
      <c r="EE204" s="71">
        <f t="shared" si="1745"/>
        <v>3.7832863405797097</v>
      </c>
      <c r="EF204" s="71">
        <f t="shared" si="1745"/>
        <v>2.3717942028985507E-2</v>
      </c>
      <c r="EG204" s="71">
        <f t="shared" si="1745"/>
        <v>1.4700967391304349E-2</v>
      </c>
      <c r="EH204" s="71">
        <f t="shared" si="1745"/>
        <v>2.548405797101449E-4</v>
      </c>
      <c r="EI204" s="71">
        <f t="shared" si="1745"/>
        <v>2.0948949275362313E-3</v>
      </c>
      <c r="EJ204" s="71">
        <f t="shared" si="1745"/>
        <v>1.7670829710144925E-2</v>
      </c>
      <c r="EK204" s="71">
        <f t="shared" ref="EK204:FR204" si="1746">IF(COUNT(EK174:EK178)&lt;3,"",AVERAGE(EK174:EK178))</f>
        <v>0.64766181159420289</v>
      </c>
      <c r="EL204" s="71">
        <f t="shared" si="1746"/>
        <v>9.3005978260869565E-2</v>
      </c>
      <c r="EM204" s="71">
        <f t="shared" si="1746"/>
        <v>3.5953623188405793E-3</v>
      </c>
      <c r="EN204" s="71">
        <f t="shared" si="1746"/>
        <v>7.906510869565217E-2</v>
      </c>
      <c r="EO204" s="71">
        <f t="shared" si="1746"/>
        <v>0.34729188405797101</v>
      </c>
      <c r="EP204" s="71">
        <f t="shared" si="1746"/>
        <v>0.3441260144927536</v>
      </c>
      <c r="EQ204" s="71">
        <f t="shared" si="1746"/>
        <v>0.32946590579710144</v>
      </c>
      <c r="ER204" s="71">
        <f t="shared" si="1746"/>
        <v>0.40814836956521738</v>
      </c>
      <c r="ES204" s="71">
        <f t="shared" si="1746"/>
        <v>1.508097282608696</v>
      </c>
      <c r="ET204" s="71">
        <f t="shared" si="1746"/>
        <v>-7.3180641821946144E-3</v>
      </c>
      <c r="EU204" s="71">
        <f t="shared" si="1746"/>
        <v>8.0000000000000013E-6</v>
      </c>
      <c r="EV204" s="71">
        <f t="shared" si="1746"/>
        <v>1.0334420289855075E-4</v>
      </c>
      <c r="EW204" s="71">
        <f t="shared" si="1746"/>
        <v>6.0039855072463769E-4</v>
      </c>
      <c r="EX204" s="71">
        <f t="shared" si="1746"/>
        <v>2.2656865942028988E-2</v>
      </c>
      <c r="EY204" s="71">
        <f t="shared" si="1746"/>
        <v>1.7330543478260869E-3</v>
      </c>
      <c r="EZ204" s="71">
        <f t="shared" si="1746"/>
        <v>8.2304275362318855E-3</v>
      </c>
      <c r="FA204" s="71">
        <f t="shared" si="1746"/>
        <v>7.758731884057971E-4</v>
      </c>
      <c r="FB204" s="71">
        <f t="shared" si="1746"/>
        <v>4.9876086956521736E-4</v>
      </c>
      <c r="FC204" s="71">
        <f t="shared" si="1746"/>
        <v>0.19420991200828155</v>
      </c>
      <c r="FD204" s="71">
        <f t="shared" si="1746"/>
        <v>1.3095559006211181E-2</v>
      </c>
      <c r="FE204" s="71">
        <f t="shared" si="1746"/>
        <v>0</v>
      </c>
      <c r="FF204" s="71">
        <f t="shared" si="1746"/>
        <v>3.861955797101449E-2</v>
      </c>
      <c r="FG204" s="71">
        <f t="shared" si="1746"/>
        <v>1.7303985507246376E-4</v>
      </c>
      <c r="FH204" s="71">
        <f t="shared" si="1746"/>
        <v>6.4685869565217382E-4</v>
      </c>
      <c r="FI204" s="71">
        <f t="shared" si="1746"/>
        <v>0.10386469202898549</v>
      </c>
      <c r="FJ204" s="71">
        <f t="shared" si="1746"/>
        <v>6.0152652173913045E-2</v>
      </c>
      <c r="FK204" s="71">
        <f t="shared" si="1746"/>
        <v>2.2840942028985508E-4</v>
      </c>
      <c r="FL204" s="71">
        <f t="shared" si="1746"/>
        <v>4.361707142857143</v>
      </c>
      <c r="FM204" s="71">
        <f t="shared" si="1746"/>
        <v>1.488956536231884</v>
      </c>
      <c r="FN204" s="71">
        <f t="shared" si="1746"/>
        <v>1.7584275362318841E-3</v>
      </c>
      <c r="FO204" s="71">
        <f t="shared" si="1746"/>
        <v>1.0436920289855071E-3</v>
      </c>
      <c r="FP204" s="71">
        <f t="shared" si="1746"/>
        <v>5.4722826086956522E-3</v>
      </c>
      <c r="FQ204" s="71">
        <f t="shared" si="1746"/>
        <v>4.3079710144927535E-5</v>
      </c>
      <c r="FR204" s="72">
        <f t="shared" si="1746"/>
        <v>55.774053644927527</v>
      </c>
    </row>
    <row r="205" spans="1:174" x14ac:dyDescent="0.2">
      <c r="A205" s="62" t="str">
        <f t="shared" si="1688"/>
        <v>GRGU1</v>
      </c>
      <c r="B205" s="63" t="s">
        <v>82</v>
      </c>
      <c r="C205" s="20"/>
      <c r="D205" s="41"/>
      <c r="E205" s="41"/>
      <c r="F205" s="41"/>
      <c r="G205" s="41"/>
      <c r="H205" s="41"/>
      <c r="I205" s="20"/>
      <c r="J205" s="64">
        <f t="shared" si="1689"/>
        <v>6.769793350461133</v>
      </c>
      <c r="K205" s="40"/>
      <c r="L205" s="41"/>
      <c r="M205" s="64">
        <f t="shared" ref="M205:V205" si="1747">IF(COUNT(M175:M179)&lt;3,"",AVERAGE(M175:M179))</f>
        <v>19.908202524374175</v>
      </c>
      <c r="N205" s="64">
        <f t="shared" si="1747"/>
        <v>8.9082025243741771</v>
      </c>
      <c r="O205" s="64">
        <f t="shared" si="1747"/>
        <v>4.9810757684453231</v>
      </c>
      <c r="P205" s="64">
        <f t="shared" si="1747"/>
        <v>0.66374280533596841</v>
      </c>
      <c r="Q205" s="64">
        <f t="shared" si="1747"/>
        <v>1.6226435533596839</v>
      </c>
      <c r="R205" s="64">
        <f t="shared" si="1747"/>
        <v>0.67142667984189719</v>
      </c>
      <c r="S205" s="64">
        <f t="shared" si="1747"/>
        <v>8.7965917654808948E-2</v>
      </c>
      <c r="T205" s="64">
        <f t="shared" si="1747"/>
        <v>0.71868689130434782</v>
      </c>
      <c r="U205" s="64">
        <f t="shared" si="1747"/>
        <v>0.16265999077733859</v>
      </c>
      <c r="V205" s="65">
        <f t="shared" si="1747"/>
        <v>11</v>
      </c>
      <c r="W205" s="20"/>
      <c r="X205" s="64">
        <f t="shared" si="1691"/>
        <v>19.674980929841901</v>
      </c>
      <c r="Y205" s="40"/>
      <c r="Z205" s="41"/>
      <c r="AA205" s="64">
        <f t="shared" ref="AA205:AJ205" si="1748">IF(COUNT(AA175:AA179)&lt;3,"",AVERAGE(AA175:AA179))</f>
        <v>80.983787438405813</v>
      </c>
      <c r="AB205" s="64">
        <f t="shared" si="1748"/>
        <v>69.983787438405813</v>
      </c>
      <c r="AC205" s="64">
        <f t="shared" si="1748"/>
        <v>54.807678991436106</v>
      </c>
      <c r="AD205" s="64">
        <f t="shared" si="1748"/>
        <v>1.7907926857707508</v>
      </c>
      <c r="AE205" s="64">
        <f t="shared" si="1748"/>
        <v>7.9183473672595515</v>
      </c>
      <c r="AF205" s="64">
        <f t="shared" si="1748"/>
        <v>2.9377117918313571</v>
      </c>
      <c r="AG205" s="64">
        <f t="shared" si="1748"/>
        <v>0.3626245174571805</v>
      </c>
      <c r="AH205" s="64">
        <f t="shared" si="1748"/>
        <v>2.0177777588932804</v>
      </c>
      <c r="AI205" s="64">
        <f t="shared" si="1748"/>
        <v>0.14885409025032939</v>
      </c>
      <c r="AJ205" s="65">
        <f t="shared" si="1748"/>
        <v>11</v>
      </c>
      <c r="AK205" s="66">
        <f t="shared" si="1697"/>
        <v>6.769793350461133</v>
      </c>
      <c r="AL205" s="67">
        <f t="shared" si="1698"/>
        <v>1</v>
      </c>
      <c r="AM205" s="67">
        <f t="shared" si="1699"/>
        <v>0.25020218487062562</v>
      </c>
      <c r="AN205" s="67">
        <f t="shared" si="1700"/>
        <v>3.3340167427136094E-2</v>
      </c>
      <c r="AO205" s="67">
        <f t="shared" si="1701"/>
        <v>8.1506281211125686E-2</v>
      </c>
      <c r="AP205" s="67">
        <f t="shared" si="1702"/>
        <v>3.3726132684246631E-2</v>
      </c>
      <c r="AQ205" s="67">
        <f t="shared" si="1703"/>
        <v>4.4185765915888079E-3</v>
      </c>
      <c r="AR205" s="67">
        <f t="shared" si="1704"/>
        <v>3.6100039188592697E-2</v>
      </c>
      <c r="AS205" s="67">
        <f t="shared" si="1705"/>
        <v>8.1705011076810864E-3</v>
      </c>
      <c r="AT205" s="68">
        <f t="shared" si="1706"/>
        <v>0.55253607082469591</v>
      </c>
      <c r="AU205" s="66">
        <f t="shared" si="1707"/>
        <v>19.674980929841901</v>
      </c>
      <c r="AV205" s="67">
        <f t="shared" si="1708"/>
        <v>1</v>
      </c>
      <c r="AW205" s="67">
        <f t="shared" si="1709"/>
        <v>0.67677347188931392</v>
      </c>
      <c r="AX205" s="67">
        <f t="shared" si="1710"/>
        <v>2.211297770103407E-2</v>
      </c>
      <c r="AY205" s="67">
        <f t="shared" si="1711"/>
        <v>9.7776945456916828E-2</v>
      </c>
      <c r="AZ205" s="67">
        <f t="shared" si="1712"/>
        <v>3.6275307499858599E-2</v>
      </c>
      <c r="BA205" s="67">
        <f t="shared" si="1713"/>
        <v>4.4777421373751302E-3</v>
      </c>
      <c r="BB205" s="67">
        <f t="shared" si="1714"/>
        <v>2.4915823558239361E-2</v>
      </c>
      <c r="BC205" s="67">
        <f t="shared" si="1715"/>
        <v>1.8380727174997092E-3</v>
      </c>
      <c r="BD205" s="68">
        <f t="shared" si="1716"/>
        <v>0.13582965613168335</v>
      </c>
      <c r="BE205" s="66">
        <f t="shared" si="1717"/>
        <v>6.769793350461133</v>
      </c>
      <c r="BF205" s="69">
        <f t="shared" si="1718"/>
        <v>6.769793350461133</v>
      </c>
      <c r="BG205" s="69">
        <f t="shared" si="1719"/>
        <v>1.6938170874080085</v>
      </c>
      <c r="BH205" s="69">
        <f t="shared" si="1720"/>
        <v>0.22570604375148678</v>
      </c>
      <c r="BI205" s="69">
        <f t="shared" si="1721"/>
        <v>0.55178068056389384</v>
      </c>
      <c r="BJ205" s="69">
        <f t="shared" si="1722"/>
        <v>0.22831894878258271</v>
      </c>
      <c r="BK205" s="69">
        <f t="shared" si="1723"/>
        <v>2.9912850428241128E-2</v>
      </c>
      <c r="BL205" s="69">
        <f t="shared" si="1724"/>
        <v>0.24438980525032117</v>
      </c>
      <c r="BM205" s="69">
        <f t="shared" si="1725"/>
        <v>5.5312604068714737E-2</v>
      </c>
      <c r="BN205" s="70">
        <f t="shared" si="1726"/>
        <v>3.7405550181589482</v>
      </c>
      <c r="BO205" s="66">
        <f t="shared" si="1727"/>
        <v>19.674980929841901</v>
      </c>
      <c r="BP205" s="69">
        <f t="shared" si="1728"/>
        <v>19.674980929841901</v>
      </c>
      <c r="BQ205" s="69">
        <f t="shared" si="1729"/>
        <v>13.315505153245144</v>
      </c>
      <c r="BR205" s="69">
        <f t="shared" si="1730"/>
        <v>0.43507241456986451</v>
      </c>
      <c r="BS205" s="69">
        <f t="shared" si="1731"/>
        <v>1.9237595372430303</v>
      </c>
      <c r="BT205" s="69">
        <f t="shared" si="1732"/>
        <v>0.71371598328386876</v>
      </c>
      <c r="BU205" s="69">
        <f t="shared" si="1733"/>
        <v>8.8099491161605203E-2</v>
      </c>
      <c r="BV205" s="69">
        <f t="shared" si="1734"/>
        <v>0.49021835335966502</v>
      </c>
      <c r="BW205" s="69">
        <f t="shared" si="1735"/>
        <v>3.6164045664469457E-2</v>
      </c>
      <c r="BX205" s="70">
        <f t="shared" si="1736"/>
        <v>2.6724458940978528</v>
      </c>
      <c r="BY205" s="71">
        <f t="shared" ref="BY205:EJ205" si="1749">IF(COUNT(BY175:BY179)&lt;3,"",AVERAGE(BY175:BY179))</f>
        <v>2.6077382575757575</v>
      </c>
      <c r="BZ205" s="71">
        <f t="shared" si="1749"/>
        <v>1.4094575757575758</v>
      </c>
      <c r="CA205" s="71">
        <f t="shared" si="1749"/>
        <v>2.6544798062770569</v>
      </c>
      <c r="CB205" s="71">
        <f t="shared" si="1749"/>
        <v>1.4544653685770752</v>
      </c>
      <c r="CC205" s="71">
        <f t="shared" si="1749"/>
        <v>0.63593056818181826</v>
      </c>
      <c r="CD205" s="71">
        <f t="shared" si="1749"/>
        <v>8.1065803689064561E-2</v>
      </c>
      <c r="CE205" s="71">
        <f t="shared" si="1749"/>
        <v>0.55557403754940715</v>
      </c>
      <c r="CF205" s="71">
        <f t="shared" si="1749"/>
        <v>6.7142667984189705E-2</v>
      </c>
      <c r="CG205" s="71">
        <f t="shared" si="1749"/>
        <v>8.7965917654808948E-2</v>
      </c>
      <c r="CH205" s="71">
        <f t="shared" si="1749"/>
        <v>1.1978114578392625</v>
      </c>
      <c r="CI205" s="71">
        <f t="shared" si="1749"/>
        <v>2.6785703557312253E-2</v>
      </c>
      <c r="CJ205" s="71">
        <f t="shared" si="1749"/>
        <v>6.9500757575757573E-3</v>
      </c>
      <c r="CK205" s="71">
        <f t="shared" si="1749"/>
        <v>4.5484848484848483E-5</v>
      </c>
      <c r="CL205" s="71">
        <f t="shared" si="1749"/>
        <v>7.0080303030303033E-4</v>
      </c>
      <c r="CM205" s="71">
        <f t="shared" si="1749"/>
        <v>5.8296818181818189E-3</v>
      </c>
      <c r="CN205" s="71">
        <f t="shared" si="1749"/>
        <v>0.12343543807641635</v>
      </c>
      <c r="CO205" s="71">
        <f t="shared" si="1749"/>
        <v>3.8884581686429512E-2</v>
      </c>
      <c r="CP205" s="71">
        <f t="shared" si="1749"/>
        <v>7.3204216073781295E-4</v>
      </c>
      <c r="CQ205" s="71">
        <f t="shared" si="1749"/>
        <v>-6.1283267457180586E-4</v>
      </c>
      <c r="CR205" s="71">
        <f t="shared" si="1749"/>
        <v>5.9460461133069832E-2</v>
      </c>
      <c r="CS205" s="71">
        <f t="shared" si="1749"/>
        <v>0.11217924571805007</v>
      </c>
      <c r="CT205" s="71">
        <f t="shared" si="1749"/>
        <v>7.316256587615283E-2</v>
      </c>
      <c r="CU205" s="71">
        <f t="shared" si="1749"/>
        <v>9.2564772727272732E-2</v>
      </c>
      <c r="CV205" s="71">
        <f t="shared" si="1749"/>
        <v>0.33675421277997364</v>
      </c>
      <c r="CW205" s="71">
        <f t="shared" si="1749"/>
        <v>1.7213884340297383E-2</v>
      </c>
      <c r="CX205" s="71">
        <f t="shared" si="1749"/>
        <v>2.1586363636363639E-3</v>
      </c>
      <c r="CY205" s="71">
        <f t="shared" si="1749"/>
        <v>7.7931818181818178E-5</v>
      </c>
      <c r="CZ205" s="71">
        <f t="shared" si="1749"/>
        <v>1.9989393939393941E-4</v>
      </c>
      <c r="DA205" s="71">
        <f t="shared" si="1749"/>
        <v>5.6174469696969693E-3</v>
      </c>
      <c r="DB205" s="71">
        <f t="shared" si="1749"/>
        <v>6.2241666666666673E-4</v>
      </c>
      <c r="DC205" s="71">
        <f t="shared" si="1749"/>
        <v>1.2149795454545455E-2</v>
      </c>
      <c r="DD205" s="71">
        <f t="shared" si="1749"/>
        <v>2.4545454545454545E-4</v>
      </c>
      <c r="DE205" s="71">
        <f t="shared" si="1749"/>
        <v>1.9137121212121211E-4</v>
      </c>
      <c r="DF205" s="71">
        <f t="shared" si="1749"/>
        <v>6.2279266421983823E-2</v>
      </c>
      <c r="DG205" s="71">
        <f t="shared" si="1749"/>
        <v>1.1660097873141349E-3</v>
      </c>
      <c r="DH205" s="71">
        <f t="shared" si="1749"/>
        <v>3.4281818181818182E-4</v>
      </c>
      <c r="DI205" s="71">
        <f t="shared" si="1749"/>
        <v>1.2298924242424243E-2</v>
      </c>
      <c r="DJ205" s="71">
        <f t="shared" si="1749"/>
        <v>7.0553030303030295E-5</v>
      </c>
      <c r="DK205" s="71">
        <f t="shared" si="1749"/>
        <v>7.399242424242425E-5</v>
      </c>
      <c r="DL205" s="71">
        <f t="shared" si="1749"/>
        <v>1.866844696969697E-2</v>
      </c>
      <c r="DM205" s="71">
        <f t="shared" si="1749"/>
        <v>1.9474613636363637E-2</v>
      </c>
      <c r="DN205" s="71">
        <f t="shared" si="1749"/>
        <v>1.1144696969696968E-4</v>
      </c>
      <c r="DO205" s="71">
        <f t="shared" si="1749"/>
        <v>0.429970845567476</v>
      </c>
      <c r="DP205" s="71">
        <f t="shared" si="1749"/>
        <v>0.15498246969696972</v>
      </c>
      <c r="DQ205" s="71">
        <f t="shared" si="1749"/>
        <v>5.5754545454545456E-4</v>
      </c>
      <c r="DR205" s="71">
        <f t="shared" si="1749"/>
        <v>3.6194696969696967E-4</v>
      </c>
      <c r="DS205" s="71">
        <f t="shared" si="1749"/>
        <v>1.8299545454545454E-3</v>
      </c>
      <c r="DT205" s="71">
        <f t="shared" si="1749"/>
        <v>3.8992424242424247E-5</v>
      </c>
      <c r="DU205" s="72">
        <f t="shared" si="1749"/>
        <v>212.46445793412386</v>
      </c>
      <c r="DV205" s="73">
        <f t="shared" si="1749"/>
        <v>12.418184858366272</v>
      </c>
      <c r="DW205" s="71">
        <f t="shared" si="1749"/>
        <v>9.0520104644268748</v>
      </c>
      <c r="DX205" s="71">
        <f t="shared" si="1749"/>
        <v>12.188414158008658</v>
      </c>
      <c r="DY205" s="71">
        <f t="shared" si="1749"/>
        <v>8.9346485220685103</v>
      </c>
      <c r="DZ205" s="71">
        <f t="shared" si="1749"/>
        <v>5.6469112964426884</v>
      </c>
      <c r="EA205" s="71">
        <f t="shared" si="1749"/>
        <v>0.21739269268774705</v>
      </c>
      <c r="EB205" s="71">
        <f t="shared" si="1749"/>
        <v>2.3893653260869567</v>
      </c>
      <c r="EC205" s="71">
        <f t="shared" si="1749"/>
        <v>0.29377117918313572</v>
      </c>
      <c r="ED205" s="71">
        <f t="shared" si="1749"/>
        <v>0.3626245174571805</v>
      </c>
      <c r="EE205" s="71">
        <f t="shared" si="1749"/>
        <v>3.3629629314888012</v>
      </c>
      <c r="EF205" s="71">
        <f t="shared" si="1749"/>
        <v>2.4583699604743083E-2</v>
      </c>
      <c r="EG205" s="71">
        <f t="shared" si="1749"/>
        <v>1.523637648221344E-2</v>
      </c>
      <c r="EH205" s="71">
        <f t="shared" si="1749"/>
        <v>2.2960573122529645E-4</v>
      </c>
      <c r="EI205" s="71">
        <f t="shared" si="1749"/>
        <v>1.9755388669301715E-3</v>
      </c>
      <c r="EJ205" s="71">
        <f t="shared" si="1749"/>
        <v>1.6506905467720687E-2</v>
      </c>
      <c r="EK205" s="71">
        <f t="shared" ref="EK205:FR205" si="1750">IF(COUNT(EK175:EK179)&lt;3,"",AVERAGE(EK175:EK179))</f>
        <v>0.64896597826086955</v>
      </c>
      <c r="EL205" s="71">
        <f t="shared" si="1750"/>
        <v>8.8390750988142294E-2</v>
      </c>
      <c r="EM205" s="71">
        <f t="shared" si="1750"/>
        <v>2.2633168642951255E-3</v>
      </c>
      <c r="EN205" s="71">
        <f t="shared" si="1750"/>
        <v>5.6061775362318843E-2</v>
      </c>
      <c r="EO205" s="71">
        <f t="shared" si="1750"/>
        <v>0.32485567193675891</v>
      </c>
      <c r="EP205" s="71">
        <f t="shared" si="1750"/>
        <v>0.27820169631093544</v>
      </c>
      <c r="EQ205" s="71">
        <f t="shared" si="1750"/>
        <v>0.26590454216073783</v>
      </c>
      <c r="ER205" s="71">
        <f t="shared" si="1750"/>
        <v>0.43942299077733854</v>
      </c>
      <c r="ES205" s="71">
        <f t="shared" si="1750"/>
        <v>1.3644466765480896</v>
      </c>
      <c r="ET205" s="71">
        <f t="shared" si="1750"/>
        <v>1.6202996423865988E-2</v>
      </c>
      <c r="EU205" s="71">
        <f t="shared" si="1750"/>
        <v>0</v>
      </c>
      <c r="EV205" s="71">
        <f t="shared" si="1750"/>
        <v>1.0100329380764166E-4</v>
      </c>
      <c r="EW205" s="71">
        <f t="shared" si="1750"/>
        <v>5.8745915678524367E-4</v>
      </c>
      <c r="EX205" s="71">
        <f t="shared" si="1750"/>
        <v>2.1575146245059289E-2</v>
      </c>
      <c r="EY205" s="71">
        <f t="shared" si="1750"/>
        <v>1.6392134387351778E-3</v>
      </c>
      <c r="EZ205" s="71">
        <f t="shared" si="1750"/>
        <v>5.1295260210803689E-3</v>
      </c>
      <c r="FA205" s="71">
        <f t="shared" si="1750"/>
        <v>7.2910803689064561E-4</v>
      </c>
      <c r="FB205" s="71">
        <f t="shared" si="1750"/>
        <v>5.1819268774703554E-4</v>
      </c>
      <c r="FC205" s="71">
        <f t="shared" si="1750"/>
        <v>0.16827165443252398</v>
      </c>
      <c r="FD205" s="71">
        <f t="shared" si="1750"/>
        <v>1.0151619612271786E-2</v>
      </c>
      <c r="FE205" s="71">
        <f t="shared" si="1750"/>
        <v>0</v>
      </c>
      <c r="FF205" s="71">
        <f t="shared" si="1750"/>
        <v>3.5330914031620551E-2</v>
      </c>
      <c r="FG205" s="71">
        <f t="shared" si="1750"/>
        <v>1.6999440052700924E-4</v>
      </c>
      <c r="FH205" s="71">
        <f t="shared" si="1750"/>
        <v>5.8838142292490117E-4</v>
      </c>
      <c r="FI205" s="71">
        <f t="shared" si="1750"/>
        <v>9.7994517786561264E-2</v>
      </c>
      <c r="FJ205" s="71">
        <f t="shared" si="1750"/>
        <v>3.9605629446640311E-2</v>
      </c>
      <c r="FK205" s="71">
        <f t="shared" si="1750"/>
        <v>2.3417457180500658E-4</v>
      </c>
      <c r="FL205" s="71">
        <f t="shared" si="1750"/>
        <v>3.9800272943722943</v>
      </c>
      <c r="FM205" s="71">
        <f t="shared" si="1750"/>
        <v>1.3701964225955201</v>
      </c>
      <c r="FN205" s="71">
        <f t="shared" si="1750"/>
        <v>1.6931851119894599E-3</v>
      </c>
      <c r="FO205" s="71">
        <f t="shared" si="1750"/>
        <v>9.3659354413702222E-4</v>
      </c>
      <c r="FP205" s="71">
        <f t="shared" si="1750"/>
        <v>5.0848432147562583E-3</v>
      </c>
      <c r="FQ205" s="71">
        <f t="shared" si="1750"/>
        <v>4.547364953886693E-5</v>
      </c>
      <c r="FR205" s="72">
        <f t="shared" si="1750"/>
        <v>61.071297804018442</v>
      </c>
    </row>
    <row r="206" spans="1:174" x14ac:dyDescent="0.2">
      <c r="A206" s="62" t="str">
        <f t="shared" si="1688"/>
        <v>GRGU1</v>
      </c>
      <c r="B206" s="63" t="s">
        <v>69</v>
      </c>
      <c r="C206" s="20"/>
      <c r="D206" s="41"/>
      <c r="E206" s="41"/>
      <c r="F206" s="41"/>
      <c r="G206" s="41"/>
      <c r="H206" s="41"/>
      <c r="I206" s="20"/>
      <c r="J206" s="64">
        <f t="shared" si="1689"/>
        <v>6.5589679924242414</v>
      </c>
      <c r="K206" s="40"/>
      <c r="L206" s="41"/>
      <c r="M206" s="64">
        <f t="shared" ref="M206:V206" si="1751">IF(COUNT(M176:M180)&lt;3,"",AVERAGE(M176:M180))</f>
        <v>19.481599242424242</v>
      </c>
      <c r="N206" s="64">
        <f t="shared" si="1751"/>
        <v>8.4815992424242417</v>
      </c>
      <c r="O206" s="64">
        <f t="shared" si="1751"/>
        <v>4.7705793844696975</v>
      </c>
      <c r="P206" s="64">
        <f t="shared" si="1751"/>
        <v>0.60811752840909095</v>
      </c>
      <c r="Q206" s="64">
        <f t="shared" si="1751"/>
        <v>1.5194121590909091</v>
      </c>
      <c r="R206" s="64">
        <f t="shared" si="1751"/>
        <v>0.64364204545454551</v>
      </c>
      <c r="S206" s="64">
        <f t="shared" si="1751"/>
        <v>7.9290549242424235E-2</v>
      </c>
      <c r="T206" s="64">
        <f t="shared" si="1751"/>
        <v>0.70214937499999996</v>
      </c>
      <c r="U206" s="64">
        <f t="shared" si="1751"/>
        <v>0.15840640151515151</v>
      </c>
      <c r="V206" s="65">
        <f t="shared" si="1751"/>
        <v>11</v>
      </c>
      <c r="W206" s="20"/>
      <c r="X206" s="64">
        <f t="shared" si="1691"/>
        <v>19.350152308135705</v>
      </c>
      <c r="Y206" s="40"/>
      <c r="Z206" s="41"/>
      <c r="AA206" s="64">
        <f t="shared" ref="AA206:AJ206" si="1752">IF(COUNT(AA176:AA180)&lt;3,"",AVERAGE(AA176:AA180))</f>
        <v>77.297305235507253</v>
      </c>
      <c r="AB206" s="64">
        <f t="shared" si="1752"/>
        <v>66.297305235507238</v>
      </c>
      <c r="AC206" s="64">
        <f t="shared" si="1752"/>
        <v>52.060896135128459</v>
      </c>
      <c r="AD206" s="64">
        <f t="shared" si="1752"/>
        <v>1.5301858572134388</v>
      </c>
      <c r="AE206" s="64">
        <f t="shared" si="1752"/>
        <v>7.4449753549077728</v>
      </c>
      <c r="AF206" s="64">
        <f t="shared" si="1752"/>
        <v>2.8343793231225298</v>
      </c>
      <c r="AG206" s="64">
        <f t="shared" si="1752"/>
        <v>0.32250908432147563</v>
      </c>
      <c r="AH206" s="64">
        <f t="shared" si="1752"/>
        <v>1.9938915736166007</v>
      </c>
      <c r="AI206" s="64">
        <f t="shared" si="1752"/>
        <v>0.11046823781291172</v>
      </c>
      <c r="AJ206" s="65">
        <f t="shared" si="1752"/>
        <v>11</v>
      </c>
      <c r="AK206" s="66">
        <f t="shared" si="1697"/>
        <v>6.5589679924242414</v>
      </c>
      <c r="AL206" s="67">
        <f t="shared" si="1698"/>
        <v>1</v>
      </c>
      <c r="AM206" s="67">
        <f t="shared" si="1699"/>
        <v>0.24487616879424415</v>
      </c>
      <c r="AN206" s="67">
        <f t="shared" si="1700"/>
        <v>3.1214969615267495E-2</v>
      </c>
      <c r="AO206" s="67">
        <f t="shared" si="1701"/>
        <v>7.7992167900782519E-2</v>
      </c>
      <c r="AP206" s="67">
        <f t="shared" si="1702"/>
        <v>3.3038460418224488E-2</v>
      </c>
      <c r="AQ206" s="67">
        <f t="shared" si="1703"/>
        <v>4.0700226021361027E-3</v>
      </c>
      <c r="AR206" s="67">
        <f t="shared" si="1704"/>
        <v>3.6041670206979695E-2</v>
      </c>
      <c r="AS206" s="67">
        <f t="shared" si="1705"/>
        <v>8.131077923530872E-3</v>
      </c>
      <c r="AT206" s="68">
        <f t="shared" si="1706"/>
        <v>0.56463537018284271</v>
      </c>
      <c r="AU206" s="66">
        <f t="shared" si="1707"/>
        <v>19.350152308135705</v>
      </c>
      <c r="AV206" s="67">
        <f t="shared" si="1708"/>
        <v>1</v>
      </c>
      <c r="AW206" s="67">
        <f t="shared" si="1709"/>
        <v>0.67351502069199942</v>
      </c>
      <c r="AX206" s="67">
        <f t="shared" si="1710"/>
        <v>1.9796108707170471E-2</v>
      </c>
      <c r="AY206" s="67">
        <f t="shared" si="1711"/>
        <v>9.6316104839937577E-2</v>
      </c>
      <c r="AZ206" s="67">
        <f t="shared" si="1712"/>
        <v>3.6668539924992506E-2</v>
      </c>
      <c r="BA206" s="67">
        <f t="shared" si="1713"/>
        <v>4.1723198931562233E-3</v>
      </c>
      <c r="BB206" s="67">
        <f t="shared" si="1714"/>
        <v>2.5795098128475087E-2</v>
      </c>
      <c r="BC206" s="67">
        <f t="shared" si="1715"/>
        <v>1.4291343983640853E-3</v>
      </c>
      <c r="BD206" s="68">
        <f t="shared" si="1716"/>
        <v>0.1423076776931034</v>
      </c>
      <c r="BE206" s="66">
        <f t="shared" si="1717"/>
        <v>6.5589679924242414</v>
      </c>
      <c r="BF206" s="69">
        <f t="shared" si="1718"/>
        <v>6.5589679924242414</v>
      </c>
      <c r="BG206" s="69">
        <f t="shared" si="1719"/>
        <v>1.6061349532289233</v>
      </c>
      <c r="BH206" s="69">
        <f t="shared" si="1720"/>
        <v>0.20473798659103473</v>
      </c>
      <c r="BI206" s="69">
        <f t="shared" si="1721"/>
        <v>0.51154813292100987</v>
      </c>
      <c r="BJ206" s="69">
        <f t="shared" si="1722"/>
        <v>0.21669820440210963</v>
      </c>
      <c r="BK206" s="69">
        <f t="shared" si="1723"/>
        <v>2.6695147975853921E-2</v>
      </c>
      <c r="BL206" s="69">
        <f t="shared" si="1724"/>
        <v>0.2363961612810902</v>
      </c>
      <c r="BM206" s="69">
        <f t="shared" si="1725"/>
        <v>5.3331479844346351E-2</v>
      </c>
      <c r="BN206" s="70">
        <f t="shared" si="1726"/>
        <v>3.7034253204198784</v>
      </c>
      <c r="BO206" s="66">
        <f t="shared" si="1727"/>
        <v>19.350152308135705</v>
      </c>
      <c r="BP206" s="69">
        <f t="shared" si="1728"/>
        <v>19.350152308135705</v>
      </c>
      <c r="BQ206" s="69">
        <f t="shared" si="1729"/>
        <v>13.03261823220736</v>
      </c>
      <c r="BR206" s="69">
        <f t="shared" si="1730"/>
        <v>0.38305771859216003</v>
      </c>
      <c r="BS206" s="69">
        <f t="shared" si="1731"/>
        <v>1.8637312983791587</v>
      </c>
      <c r="BT206" s="69">
        <f t="shared" si="1732"/>
        <v>0.70954183246556002</v>
      </c>
      <c r="BU206" s="69">
        <f t="shared" si="1733"/>
        <v>8.0735025410837408E-2</v>
      </c>
      <c r="BV206" s="69">
        <f t="shared" si="1734"/>
        <v>0.49913907758929921</v>
      </c>
      <c r="BW206" s="69">
        <f t="shared" si="1735"/>
        <v>2.7653968277140936E-2</v>
      </c>
      <c r="BX206" s="70">
        <f t="shared" si="1736"/>
        <v>2.7536752379786367</v>
      </c>
      <c r="BY206" s="71">
        <f t="shared" ref="BY206:EJ206" si="1753">IF(COUNT(BY176:BY180)&lt;3,"",AVERAGE(BY176:BY180))</f>
        <v>2.5672728219696972</v>
      </c>
      <c r="BZ206" s="71">
        <f t="shared" si="1753"/>
        <v>1.3747617424242424</v>
      </c>
      <c r="CA206" s="71">
        <f t="shared" si="1753"/>
        <v>2.5719664623917753</v>
      </c>
      <c r="CB206" s="71">
        <f t="shared" si="1753"/>
        <v>1.3745549715909091</v>
      </c>
      <c r="CC206" s="71">
        <f t="shared" si="1753"/>
        <v>0.60969821022727277</v>
      </c>
      <c r="CD206" s="71">
        <f t="shared" si="1753"/>
        <v>7.4060189393939393E-2</v>
      </c>
      <c r="CE206" s="71">
        <f t="shared" si="1753"/>
        <v>0.52113732954545466</v>
      </c>
      <c r="CF206" s="71">
        <f t="shared" si="1753"/>
        <v>6.4364204545454537E-2</v>
      </c>
      <c r="CG206" s="71">
        <f t="shared" si="1753"/>
        <v>7.9290549242424235E-2</v>
      </c>
      <c r="CH206" s="71">
        <f t="shared" si="1753"/>
        <v>1.1702489962121212</v>
      </c>
      <c r="CI206" s="71">
        <f t="shared" si="1753"/>
        <v>2.6003977272727269E-2</v>
      </c>
      <c r="CJ206" s="71">
        <f t="shared" si="1753"/>
        <v>5.5552083333333339E-3</v>
      </c>
      <c r="CK206" s="71">
        <f t="shared" si="1753"/>
        <v>3.9469696969696974E-5</v>
      </c>
      <c r="CL206" s="71">
        <f t="shared" si="1753"/>
        <v>6.5770833333333339E-4</v>
      </c>
      <c r="CM206" s="71">
        <f t="shared" si="1753"/>
        <v>5.6532386363636377E-3</v>
      </c>
      <c r="CN206" s="71">
        <f t="shared" si="1753"/>
        <v>0.12865842803030306</v>
      </c>
      <c r="CO206" s="71">
        <f t="shared" si="1753"/>
        <v>3.9704640151515147E-2</v>
      </c>
      <c r="CP206" s="71">
        <f t="shared" si="1753"/>
        <v>7.1287878787878783E-4</v>
      </c>
      <c r="CQ206" s="71">
        <f t="shared" si="1753"/>
        <v>-3.3356060606060615E-3</v>
      </c>
      <c r="CR206" s="71">
        <f t="shared" si="1753"/>
        <v>5.8079924242424238E-2</v>
      </c>
      <c r="CS206" s="71">
        <f t="shared" si="1753"/>
        <v>0.10457623106060605</v>
      </c>
      <c r="CT206" s="71">
        <f t="shared" si="1753"/>
        <v>6.4796685606060597E-2</v>
      </c>
      <c r="CU206" s="71">
        <f t="shared" si="1753"/>
        <v>0.10053096590909091</v>
      </c>
      <c r="CV206" s="71">
        <f t="shared" si="1753"/>
        <v>0.32464820075757572</v>
      </c>
      <c r="CW206" s="71">
        <f t="shared" si="1753"/>
        <v>1.6773877164502161E-2</v>
      </c>
      <c r="CX206" s="71">
        <f t="shared" si="1753"/>
        <v>2.698295454545455E-3</v>
      </c>
      <c r="CY206" s="71">
        <f t="shared" si="1753"/>
        <v>6.014204545454545E-5</v>
      </c>
      <c r="CZ206" s="71">
        <f t="shared" si="1753"/>
        <v>1.7907196969696971E-4</v>
      </c>
      <c r="DA206" s="71">
        <f t="shared" si="1753"/>
        <v>5.2854450757575753E-3</v>
      </c>
      <c r="DB206" s="71">
        <f t="shared" si="1753"/>
        <v>5.7222537878787887E-4</v>
      </c>
      <c r="DC206" s="71">
        <f t="shared" si="1753"/>
        <v>2.917357954545455E-3</v>
      </c>
      <c r="DD206" s="71">
        <f t="shared" si="1753"/>
        <v>2.2522727272727272E-4</v>
      </c>
      <c r="DE206" s="71">
        <f t="shared" si="1753"/>
        <v>1.7057765151515152E-4</v>
      </c>
      <c r="DF206" s="71">
        <f t="shared" si="1753"/>
        <v>5.6707778679653681E-2</v>
      </c>
      <c r="DG206" s="71">
        <f t="shared" si="1753"/>
        <v>-5.1531385281385306E-4</v>
      </c>
      <c r="DH206" s="71">
        <f t="shared" si="1753"/>
        <v>3.4795454545454539E-4</v>
      </c>
      <c r="DI206" s="71">
        <f t="shared" si="1753"/>
        <v>1.1171496212121212E-2</v>
      </c>
      <c r="DJ206" s="71">
        <f t="shared" si="1753"/>
        <v>5.9895833333333323E-5</v>
      </c>
      <c r="DK206" s="71">
        <f t="shared" si="1753"/>
        <v>5.7376893939393939E-5</v>
      </c>
      <c r="DL206" s="71">
        <f t="shared" si="1753"/>
        <v>1.7313854166666667E-2</v>
      </c>
      <c r="DM206" s="71">
        <f t="shared" si="1753"/>
        <v>1.7749857954545454E-2</v>
      </c>
      <c r="DN206" s="71">
        <f t="shared" si="1753"/>
        <v>1.0680871212121211E-4</v>
      </c>
      <c r="DO206" s="71">
        <f t="shared" si="1753"/>
        <v>0.40057877435064937</v>
      </c>
      <c r="DP206" s="71">
        <f t="shared" si="1753"/>
        <v>0.14799638257575759</v>
      </c>
      <c r="DQ206" s="71">
        <f t="shared" si="1753"/>
        <v>5.2454545454545462E-4</v>
      </c>
      <c r="DR206" s="71">
        <f t="shared" si="1753"/>
        <v>3.1197916666666662E-4</v>
      </c>
      <c r="DS206" s="71">
        <f t="shared" si="1753"/>
        <v>1.725965909090909E-3</v>
      </c>
      <c r="DT206" s="71">
        <f t="shared" si="1753"/>
        <v>4.1013257575757579E-5</v>
      </c>
      <c r="DU206" s="72">
        <f t="shared" si="1753"/>
        <v>217.06264393939395</v>
      </c>
      <c r="DV206" s="73">
        <f t="shared" si="1753"/>
        <v>11.990051906291173</v>
      </c>
      <c r="DW206" s="71">
        <f t="shared" si="1753"/>
        <v>8.6628849555335954</v>
      </c>
      <c r="DX206" s="71">
        <f t="shared" si="1753"/>
        <v>11.515695510010822</v>
      </c>
      <c r="DY206" s="71">
        <f t="shared" si="1753"/>
        <v>8.5140664859189723</v>
      </c>
      <c r="DZ206" s="71">
        <f t="shared" si="1753"/>
        <v>5.4402222455533611</v>
      </c>
      <c r="EA206" s="71">
        <f t="shared" si="1753"/>
        <v>0.18650399085968378</v>
      </c>
      <c r="EB206" s="71">
        <f t="shared" si="1753"/>
        <v>2.2634085326086959</v>
      </c>
      <c r="EC206" s="71">
        <f t="shared" si="1753"/>
        <v>0.28343793231225295</v>
      </c>
      <c r="ED206" s="71">
        <f t="shared" si="1753"/>
        <v>0.32250908432147563</v>
      </c>
      <c r="EE206" s="71">
        <f t="shared" si="1753"/>
        <v>3.3231526226943342</v>
      </c>
      <c r="EF206" s="71">
        <f t="shared" si="1753"/>
        <v>1.798483283926219E-2</v>
      </c>
      <c r="EG206" s="71">
        <f t="shared" si="1753"/>
        <v>1.5355887269433467E-2</v>
      </c>
      <c r="EH206" s="71">
        <f t="shared" si="1753"/>
        <v>2.0409049736495389E-4</v>
      </c>
      <c r="EI206" s="71">
        <f t="shared" si="1753"/>
        <v>1.8936944169960475E-3</v>
      </c>
      <c r="EJ206" s="71">
        <f t="shared" si="1753"/>
        <v>1.6459465167984192E-2</v>
      </c>
      <c r="EK206" s="71">
        <f t="shared" ref="EK206:FR206" si="1754">IF(COUNT(EK176:EK180)&lt;3,"",AVERAGE(EK176:EK180))</f>
        <v>0.68892518115942036</v>
      </c>
      <c r="EL206" s="71">
        <f t="shared" si="1754"/>
        <v>9.3105105401844537E-2</v>
      </c>
      <c r="EM206" s="71">
        <f t="shared" si="1754"/>
        <v>2.2989377470355732E-3</v>
      </c>
      <c r="EN206" s="71">
        <f t="shared" si="1754"/>
        <v>5.1908469202898551E-2</v>
      </c>
      <c r="EO206" s="71">
        <f t="shared" si="1754"/>
        <v>0.3248727149209486</v>
      </c>
      <c r="EP206" s="71">
        <f t="shared" si="1754"/>
        <v>0.22552295372200262</v>
      </c>
      <c r="EQ206" s="71">
        <f t="shared" si="1754"/>
        <v>0.20856296936758895</v>
      </c>
      <c r="ER206" s="71">
        <f t="shared" si="1754"/>
        <v>0.49285894680500653</v>
      </c>
      <c r="ES206" s="71">
        <f t="shared" si="1754"/>
        <v>1.3037260540184454</v>
      </c>
      <c r="ET206" s="71">
        <f t="shared" si="1754"/>
        <v>1.2640203863165819E-2</v>
      </c>
      <c r="EU206" s="71">
        <f t="shared" si="1754"/>
        <v>0</v>
      </c>
      <c r="EV206" s="71">
        <f t="shared" si="1754"/>
        <v>9.7608283926218709E-5</v>
      </c>
      <c r="EW206" s="71">
        <f t="shared" si="1754"/>
        <v>5.544281126482213E-4</v>
      </c>
      <c r="EX206" s="71">
        <f t="shared" si="1754"/>
        <v>2.1323516139657446E-2</v>
      </c>
      <c r="EY206" s="71">
        <f t="shared" si="1754"/>
        <v>1.5248501317523058E-3</v>
      </c>
      <c r="EZ206" s="71">
        <f t="shared" si="1754"/>
        <v>2.7435741930171278E-3</v>
      </c>
      <c r="FA206" s="71">
        <f t="shared" si="1754"/>
        <v>7.0826004611330702E-4</v>
      </c>
      <c r="FB206" s="71">
        <f t="shared" si="1754"/>
        <v>4.9253252635046111E-4</v>
      </c>
      <c r="FC206" s="71">
        <f t="shared" si="1754"/>
        <v>0.14426456804065499</v>
      </c>
      <c r="FD206" s="71">
        <f t="shared" si="1754"/>
        <v>8.0968161820063993E-3</v>
      </c>
      <c r="FE206" s="71">
        <f t="shared" si="1754"/>
        <v>0</v>
      </c>
      <c r="FF206" s="71">
        <f t="shared" si="1754"/>
        <v>3.3862392539525693E-2</v>
      </c>
      <c r="FG206" s="71">
        <f t="shared" si="1754"/>
        <v>1.4624300065876154E-4</v>
      </c>
      <c r="FH206" s="71">
        <f t="shared" si="1754"/>
        <v>5.3360177865612653E-4</v>
      </c>
      <c r="FI206" s="71">
        <f t="shared" si="1754"/>
        <v>8.2644188899868257E-2</v>
      </c>
      <c r="FJ206" s="71">
        <f t="shared" si="1754"/>
        <v>3.3037765974967062E-2</v>
      </c>
      <c r="FK206" s="71">
        <f t="shared" si="1754"/>
        <v>2.2823904808959156E-4</v>
      </c>
      <c r="FL206" s="71">
        <f t="shared" si="1754"/>
        <v>3.6641362012987013</v>
      </c>
      <c r="FM206" s="71">
        <f t="shared" si="1754"/>
        <v>1.3204020907444003</v>
      </c>
      <c r="FN206" s="71">
        <f t="shared" si="1754"/>
        <v>1.6862730566534912E-3</v>
      </c>
      <c r="FO206" s="71">
        <f t="shared" si="1754"/>
        <v>8.2459609683794449E-4</v>
      </c>
      <c r="FP206" s="71">
        <f t="shared" si="1754"/>
        <v>4.8132415184453225E-3</v>
      </c>
      <c r="FQ206" s="71">
        <f t="shared" si="1754"/>
        <v>5.1112895256916995E-5</v>
      </c>
      <c r="FR206" s="72">
        <f t="shared" si="1754"/>
        <v>62.76731808835639</v>
      </c>
    </row>
    <row r="207" spans="1:174" x14ac:dyDescent="0.2">
      <c r="A207" s="62" t="str">
        <f t="shared" si="1688"/>
        <v>GRGU1</v>
      </c>
      <c r="B207" s="63" t="s">
        <v>70</v>
      </c>
      <c r="C207" s="20"/>
      <c r="D207" s="41"/>
      <c r="E207" s="41"/>
      <c r="F207" s="41"/>
      <c r="G207" s="41"/>
      <c r="H207" s="41"/>
      <c r="I207" s="20"/>
      <c r="J207" s="64">
        <f t="shared" si="1689"/>
        <v>6.516507777777778</v>
      </c>
      <c r="K207" s="40"/>
      <c r="L207" s="41"/>
      <c r="M207" s="64">
        <f t="shared" ref="M207:V207" si="1755">IF(COUNT(M177:M181)&lt;3,"",AVERAGE(M177:M181))</f>
        <v>19.35735595959596</v>
      </c>
      <c r="N207" s="64">
        <f t="shared" si="1755"/>
        <v>8.3573559595959601</v>
      </c>
      <c r="O207" s="64">
        <f t="shared" si="1755"/>
        <v>4.7072499368686875</v>
      </c>
      <c r="P207" s="64">
        <f t="shared" si="1755"/>
        <v>0.54555761363636357</v>
      </c>
      <c r="Q207" s="64">
        <f t="shared" si="1755"/>
        <v>1.5036256060606059</v>
      </c>
      <c r="R207" s="64">
        <f t="shared" si="1755"/>
        <v>0.60835606060606062</v>
      </c>
      <c r="S207" s="64">
        <f t="shared" si="1755"/>
        <v>8.8878308080808086E-2</v>
      </c>
      <c r="T207" s="64">
        <f t="shared" si="1755"/>
        <v>0.73347704545454551</v>
      </c>
      <c r="U207" s="64">
        <f t="shared" si="1755"/>
        <v>0.17020944444444441</v>
      </c>
      <c r="V207" s="65">
        <f t="shared" si="1755"/>
        <v>11</v>
      </c>
      <c r="W207" s="20"/>
      <c r="X207" s="64">
        <f t="shared" si="1691"/>
        <v>18.964668294905579</v>
      </c>
      <c r="Y207" s="40"/>
      <c r="Z207" s="41"/>
      <c r="AA207" s="64">
        <f t="shared" ref="AA207:AJ207" si="1756">IF(COUNT(AA177:AA181)&lt;3,"",AVERAGE(AA177:AA181))</f>
        <v>74.975959589371982</v>
      </c>
      <c r="AB207" s="64">
        <f t="shared" si="1756"/>
        <v>63.975959589371989</v>
      </c>
      <c r="AC207" s="64">
        <f t="shared" si="1756"/>
        <v>49.715161513504619</v>
      </c>
      <c r="AD207" s="64">
        <f t="shared" si="1756"/>
        <v>1.5907996936758895</v>
      </c>
      <c r="AE207" s="64">
        <f t="shared" si="1756"/>
        <v>7.4740129369784798</v>
      </c>
      <c r="AF207" s="64">
        <f t="shared" si="1756"/>
        <v>2.6992014163372855</v>
      </c>
      <c r="AG207" s="64">
        <f t="shared" si="1756"/>
        <v>0.35564747474747471</v>
      </c>
      <c r="AH207" s="64">
        <f t="shared" si="1756"/>
        <v>2.0388334025032937</v>
      </c>
      <c r="AI207" s="64">
        <f t="shared" si="1756"/>
        <v>0.1023030127360562</v>
      </c>
      <c r="AJ207" s="65">
        <f t="shared" si="1756"/>
        <v>11</v>
      </c>
      <c r="AK207" s="66">
        <f t="shared" si="1697"/>
        <v>6.516507777777778</v>
      </c>
      <c r="AL207" s="67">
        <f t="shared" si="1698"/>
        <v>1</v>
      </c>
      <c r="AM207" s="67">
        <f t="shared" si="1699"/>
        <v>0.24317628640471312</v>
      </c>
      <c r="AN207" s="67">
        <f t="shared" si="1700"/>
        <v>2.8183477886912341E-2</v>
      </c>
      <c r="AO207" s="67">
        <f t="shared" si="1701"/>
        <v>7.7677220442661662E-2</v>
      </c>
      <c r="AP207" s="67">
        <f t="shared" si="1702"/>
        <v>3.1427642384417809E-2</v>
      </c>
      <c r="AQ207" s="67">
        <f t="shared" si="1703"/>
        <v>4.5914487632671098E-3</v>
      </c>
      <c r="AR207" s="67">
        <f t="shared" si="1704"/>
        <v>3.7891385940595948E-2</v>
      </c>
      <c r="AS207" s="67">
        <f t="shared" si="1705"/>
        <v>8.79301102897098E-3</v>
      </c>
      <c r="AT207" s="68">
        <f t="shared" si="1706"/>
        <v>0.56825942669856233</v>
      </c>
      <c r="AU207" s="66">
        <f t="shared" si="1707"/>
        <v>18.964668294905579</v>
      </c>
      <c r="AV207" s="67">
        <f t="shared" si="1708"/>
        <v>1</v>
      </c>
      <c r="AW207" s="67">
        <f t="shared" si="1709"/>
        <v>0.66308136349016944</v>
      </c>
      <c r="AX207" s="67">
        <f t="shared" si="1710"/>
        <v>2.1217463602845158E-2</v>
      </c>
      <c r="AY207" s="67">
        <f t="shared" si="1711"/>
        <v>9.9685458884582773E-2</v>
      </c>
      <c r="AZ207" s="67">
        <f t="shared" si="1712"/>
        <v>3.6000891900820751E-2</v>
      </c>
      <c r="BA207" s="67">
        <f t="shared" si="1713"/>
        <v>4.7434868015732417E-3</v>
      </c>
      <c r="BB207" s="67">
        <f t="shared" si="1714"/>
        <v>2.7193161830399607E-2</v>
      </c>
      <c r="BC207" s="67">
        <f t="shared" si="1715"/>
        <v>1.3644775378181073E-3</v>
      </c>
      <c r="BD207" s="68">
        <f t="shared" si="1716"/>
        <v>0.14671369409934534</v>
      </c>
      <c r="BE207" s="66">
        <f t="shared" si="1717"/>
        <v>6.516507777777778</v>
      </c>
      <c r="BF207" s="69">
        <f t="shared" si="1718"/>
        <v>6.516507777777778</v>
      </c>
      <c r="BG207" s="69">
        <f t="shared" si="1719"/>
        <v>1.5846601617274296</v>
      </c>
      <c r="BH207" s="69">
        <f t="shared" si="1720"/>
        <v>0.18365785285489228</v>
      </c>
      <c r="BI207" s="69">
        <f t="shared" si="1721"/>
        <v>0.50618421117076373</v>
      </c>
      <c r="BJ207" s="69">
        <f t="shared" si="1722"/>
        <v>0.2047984760352772</v>
      </c>
      <c r="BK207" s="69">
        <f t="shared" si="1723"/>
        <v>2.9920211577098281E-2</v>
      </c>
      <c r="BL207" s="69">
        <f t="shared" si="1724"/>
        <v>0.24691951119267305</v>
      </c>
      <c r="BM207" s="69">
        <f t="shared" si="1725"/>
        <v>5.7299724760375176E-2</v>
      </c>
      <c r="BN207" s="70">
        <f t="shared" si="1726"/>
        <v>3.7030669738767226</v>
      </c>
      <c r="BO207" s="66">
        <f t="shared" si="1727"/>
        <v>18.964668294905579</v>
      </c>
      <c r="BP207" s="69">
        <f t="shared" si="1728"/>
        <v>18.964668294905579</v>
      </c>
      <c r="BQ207" s="69">
        <f t="shared" si="1729"/>
        <v>12.575118111124779</v>
      </c>
      <c r="BR207" s="69">
        <f t="shared" si="1730"/>
        <v>0.40238215928719068</v>
      </c>
      <c r="BS207" s="69">
        <f t="shared" si="1731"/>
        <v>1.8905016615715606</v>
      </c>
      <c r="BT207" s="69">
        <f t="shared" si="1732"/>
        <v>0.68274497321981831</v>
      </c>
      <c r="BU207" s="69">
        <f t="shared" si="1733"/>
        <v>8.9958653753099124E-2</v>
      </c>
      <c r="BV207" s="69">
        <f t="shared" si="1734"/>
        <v>0.51570929400321597</v>
      </c>
      <c r="BW207" s="69">
        <f t="shared" si="1735"/>
        <v>2.5876863900569889E-2</v>
      </c>
      <c r="BX207" s="70">
        <f t="shared" si="1736"/>
        <v>2.7823765429143301</v>
      </c>
      <c r="BY207" s="71">
        <f t="shared" ref="BY207:EJ207" si="1757">IF(COUNT(BY177:BY181)&lt;3,"",AVERAGE(BY177:BY181))</f>
        <v>2.6565431277056279</v>
      </c>
      <c r="BZ207" s="71">
        <f t="shared" si="1757"/>
        <v>1.4196474747474745</v>
      </c>
      <c r="CA207" s="71">
        <f t="shared" si="1757"/>
        <v>2.5916533784271287</v>
      </c>
      <c r="CB207" s="71">
        <f t="shared" si="1757"/>
        <v>1.3582407196969699</v>
      </c>
      <c r="CC207" s="71">
        <f t="shared" si="1757"/>
        <v>0.59854428030303042</v>
      </c>
      <c r="CD207" s="71">
        <f t="shared" si="1757"/>
        <v>6.6306616161616164E-2</v>
      </c>
      <c r="CE207" s="71">
        <f t="shared" si="1757"/>
        <v>0.51569522727272732</v>
      </c>
      <c r="CF207" s="71">
        <f t="shared" si="1757"/>
        <v>6.0835606060606062E-2</v>
      </c>
      <c r="CG207" s="71">
        <f t="shared" si="1757"/>
        <v>8.8878308080808086E-2</v>
      </c>
      <c r="CH207" s="71">
        <f t="shared" si="1757"/>
        <v>1.2224618434343435</v>
      </c>
      <c r="CI207" s="71">
        <f t="shared" si="1757"/>
        <v>2.7980151515151513E-2</v>
      </c>
      <c r="CJ207" s="71">
        <f t="shared" si="1757"/>
        <v>6.2455808080808086E-3</v>
      </c>
      <c r="CK207" s="71">
        <f t="shared" si="1757"/>
        <v>4.2323232323232322E-5</v>
      </c>
      <c r="CL207" s="71">
        <f t="shared" si="1757"/>
        <v>6.9694444444444448E-4</v>
      </c>
      <c r="CM207" s="71">
        <f t="shared" si="1757"/>
        <v>5.9797727272727285E-3</v>
      </c>
      <c r="CN207" s="71">
        <f t="shared" si="1757"/>
        <v>0.12678396464646466</v>
      </c>
      <c r="CO207" s="71">
        <f t="shared" si="1757"/>
        <v>3.8091035353535342E-2</v>
      </c>
      <c r="CP207" s="71">
        <f t="shared" si="1757"/>
        <v>5.9444444444444443E-4</v>
      </c>
      <c r="CQ207" s="71">
        <f t="shared" si="1757"/>
        <v>-3.3808080808080815E-3</v>
      </c>
      <c r="CR207" s="71">
        <f t="shared" si="1757"/>
        <v>5.582626262626262E-2</v>
      </c>
      <c r="CS207" s="71">
        <f t="shared" si="1757"/>
        <v>0.10319103535353535</v>
      </c>
      <c r="CT207" s="71">
        <f t="shared" si="1757"/>
        <v>6.1250126262626249E-2</v>
      </c>
      <c r="CU207" s="71">
        <f t="shared" si="1757"/>
        <v>0.10150795454545454</v>
      </c>
      <c r="CV207" s="71">
        <f t="shared" si="1757"/>
        <v>0.31839457070707067</v>
      </c>
      <c r="CW207" s="71">
        <f t="shared" si="1757"/>
        <v>1.757310606060606E-2</v>
      </c>
      <c r="CX207" s="71">
        <f t="shared" si="1757"/>
        <v>3.592575757575758E-3</v>
      </c>
      <c r="CY207" s="71">
        <f t="shared" si="1757"/>
        <v>5.9734848484848477E-5</v>
      </c>
      <c r="CZ207" s="71">
        <f t="shared" si="1757"/>
        <v>1.7694444444444444E-4</v>
      </c>
      <c r="DA207" s="71">
        <f t="shared" si="1757"/>
        <v>5.7249873737373726E-3</v>
      </c>
      <c r="DB207" s="71">
        <f t="shared" si="1757"/>
        <v>5.9372474747474747E-4</v>
      </c>
      <c r="DC207" s="71">
        <f t="shared" si="1757"/>
        <v>3.1829924242424245E-3</v>
      </c>
      <c r="DD207" s="71">
        <f t="shared" si="1757"/>
        <v>2.2484848484848486E-4</v>
      </c>
      <c r="DE207" s="71">
        <f t="shared" si="1757"/>
        <v>1.6486111111111109E-4</v>
      </c>
      <c r="DF207" s="71">
        <f t="shared" si="1757"/>
        <v>5.1496085858585859E-2</v>
      </c>
      <c r="DG207" s="71">
        <f t="shared" si="1757"/>
        <v>-2.093434343434343E-3</v>
      </c>
      <c r="DH207" s="71">
        <f t="shared" si="1757"/>
        <v>3.6939393939393935E-4</v>
      </c>
      <c r="DI207" s="71">
        <f t="shared" si="1757"/>
        <v>1.0953055555555556E-2</v>
      </c>
      <c r="DJ207" s="71">
        <f t="shared" si="1757"/>
        <v>5.5618686868686862E-5</v>
      </c>
      <c r="DK207" s="71">
        <f t="shared" si="1757"/>
        <v>5.6654040404040407E-5</v>
      </c>
      <c r="DL207" s="71">
        <f t="shared" si="1757"/>
        <v>1.9949684343434342E-2</v>
      </c>
      <c r="DM207" s="71">
        <f t="shared" si="1757"/>
        <v>2.0455568181818182E-2</v>
      </c>
      <c r="DN207" s="71">
        <f t="shared" si="1757"/>
        <v>1.1074494949494948E-4</v>
      </c>
      <c r="DO207" s="71">
        <f t="shared" si="1757"/>
        <v>0.38817487373737364</v>
      </c>
      <c r="DP207" s="71">
        <f t="shared" si="1757"/>
        <v>0.14535593434343438</v>
      </c>
      <c r="DQ207" s="71">
        <f t="shared" si="1757"/>
        <v>5.5484848484848486E-4</v>
      </c>
      <c r="DR207" s="71">
        <f t="shared" si="1757"/>
        <v>2.7551767676767676E-4</v>
      </c>
      <c r="DS207" s="71">
        <f t="shared" si="1757"/>
        <v>1.6418939393939395E-3</v>
      </c>
      <c r="DT207" s="71">
        <f t="shared" si="1757"/>
        <v>4.8320707070707077E-5</v>
      </c>
      <c r="DU207" s="72">
        <f t="shared" si="1757"/>
        <v>217.43824479797982</v>
      </c>
      <c r="DV207" s="73">
        <f t="shared" si="1757"/>
        <v>11.921972106938957</v>
      </c>
      <c r="DW207" s="71">
        <f t="shared" si="1757"/>
        <v>8.5185639986824757</v>
      </c>
      <c r="DX207" s="71">
        <f t="shared" si="1757"/>
        <v>11.420814330808083</v>
      </c>
      <c r="DY207" s="71">
        <f t="shared" si="1757"/>
        <v>8.3460170536890654</v>
      </c>
      <c r="DZ207" s="71">
        <f t="shared" si="1757"/>
        <v>5.2283254578392633</v>
      </c>
      <c r="EA207" s="71">
        <f t="shared" si="1757"/>
        <v>0.19683706027667988</v>
      </c>
      <c r="EB207" s="71">
        <f t="shared" si="1757"/>
        <v>2.278406739130435</v>
      </c>
      <c r="EC207" s="71">
        <f t="shared" si="1757"/>
        <v>0.26992014163372852</v>
      </c>
      <c r="ED207" s="71">
        <f t="shared" si="1757"/>
        <v>0.35564747474747471</v>
      </c>
      <c r="EE207" s="71">
        <f t="shared" si="1757"/>
        <v>3.3980556708388234</v>
      </c>
      <c r="EF207" s="71">
        <f t="shared" si="1757"/>
        <v>1.6879922046552479E-2</v>
      </c>
      <c r="EG207" s="71">
        <f t="shared" si="1757"/>
        <v>1.8115965634606938E-2</v>
      </c>
      <c r="EH207" s="71">
        <f t="shared" si="1757"/>
        <v>2.0067138779095303E-4</v>
      </c>
      <c r="EI207" s="71">
        <f t="shared" si="1757"/>
        <v>2.024201251646904E-3</v>
      </c>
      <c r="EJ207" s="71">
        <f t="shared" si="1757"/>
        <v>1.7531460803689065E-2</v>
      </c>
      <c r="EK207" s="71">
        <f t="shared" ref="EK207:FR207" si="1758">IF(COUNT(EK177:EK181)&lt;3,"",AVERAGE(EK177:EK181))</f>
        <v>0.68570748792270531</v>
      </c>
      <c r="EL207" s="71">
        <f t="shared" si="1758"/>
        <v>8.3853184014053575E-2</v>
      </c>
      <c r="EM207" s="71">
        <f t="shared" si="1758"/>
        <v>1.8652503293807639E-3</v>
      </c>
      <c r="EN207" s="71">
        <f t="shared" si="1758"/>
        <v>4.771998792270532E-2</v>
      </c>
      <c r="EO207" s="71">
        <f t="shared" si="1758"/>
        <v>0.32208535902503294</v>
      </c>
      <c r="EP207" s="71">
        <f t="shared" si="1758"/>
        <v>0.22923640206411947</v>
      </c>
      <c r="EQ207" s="71">
        <f t="shared" si="1758"/>
        <v>0.21348975625823452</v>
      </c>
      <c r="ER207" s="71">
        <f t="shared" si="1758"/>
        <v>0.49506990008783486</v>
      </c>
      <c r="ES207" s="71">
        <f t="shared" si="1758"/>
        <v>1.307601405357927</v>
      </c>
      <c r="ET207" s="71">
        <f t="shared" si="1758"/>
        <v>1.1679001976284584E-2</v>
      </c>
      <c r="EU207" s="71">
        <f t="shared" si="1758"/>
        <v>0</v>
      </c>
      <c r="EV207" s="71">
        <f t="shared" si="1758"/>
        <v>9.7390755379885813E-5</v>
      </c>
      <c r="EW207" s="71">
        <f t="shared" si="1758"/>
        <v>5.6952733860342558E-4</v>
      </c>
      <c r="EX207" s="71">
        <f t="shared" si="1758"/>
        <v>2.1898456302151956E-2</v>
      </c>
      <c r="EY207" s="71">
        <f t="shared" si="1758"/>
        <v>1.552119016249451E-3</v>
      </c>
      <c r="EZ207" s="71">
        <f t="shared" si="1758"/>
        <v>2.810417764602547E-3</v>
      </c>
      <c r="FA207" s="71">
        <f t="shared" si="1758"/>
        <v>7.4362209046991649E-4</v>
      </c>
      <c r="FB207" s="71">
        <f t="shared" si="1758"/>
        <v>4.5395641194554234E-4</v>
      </c>
      <c r="FC207" s="71">
        <f t="shared" si="1758"/>
        <v>0.15280513833992093</v>
      </c>
      <c r="FD207" s="71">
        <f t="shared" si="1758"/>
        <v>6.5767072902942455E-3</v>
      </c>
      <c r="FE207" s="71">
        <f t="shared" si="1758"/>
        <v>0</v>
      </c>
      <c r="FF207" s="71">
        <f t="shared" si="1758"/>
        <v>3.3404204545454542E-2</v>
      </c>
      <c r="FG207" s="71">
        <f t="shared" si="1758"/>
        <v>1.3759936319718928E-4</v>
      </c>
      <c r="FH207" s="71">
        <f t="shared" si="1758"/>
        <v>5.2813570487483536E-4</v>
      </c>
      <c r="FI207" s="71">
        <f t="shared" si="1758"/>
        <v>9.2284570707070704E-2</v>
      </c>
      <c r="FJ207" s="71">
        <f t="shared" si="1758"/>
        <v>3.397962999560826E-2</v>
      </c>
      <c r="FK207" s="71">
        <f t="shared" si="1758"/>
        <v>2.4359409310496265E-4</v>
      </c>
      <c r="FL207" s="71">
        <f t="shared" si="1758"/>
        <v>3.5003196969696968</v>
      </c>
      <c r="FM207" s="71">
        <f t="shared" si="1758"/>
        <v>1.2695532224418093</v>
      </c>
      <c r="FN207" s="71">
        <f t="shared" si="1758"/>
        <v>1.8086539306104525E-3</v>
      </c>
      <c r="FO207" s="71">
        <f t="shared" si="1758"/>
        <v>6.3438899868247694E-4</v>
      </c>
      <c r="FP207" s="71">
        <f t="shared" si="1758"/>
        <v>4.7924379666227489E-3</v>
      </c>
      <c r="FQ207" s="71">
        <f t="shared" si="1758"/>
        <v>5.7570816864295125E-5</v>
      </c>
      <c r="FR207" s="72">
        <f t="shared" si="1758"/>
        <v>65.47500426273605</v>
      </c>
    </row>
    <row r="208" spans="1:174" x14ac:dyDescent="0.2">
      <c r="A208" s="62" t="str">
        <f t="shared" si="1688"/>
        <v>GRGU1</v>
      </c>
      <c r="B208" s="63" t="s">
        <v>71</v>
      </c>
      <c r="C208" s="20"/>
      <c r="D208" s="41"/>
      <c r="E208" s="41"/>
      <c r="F208" s="41"/>
      <c r="G208" s="41"/>
      <c r="H208" s="41"/>
      <c r="I208" s="20"/>
      <c r="J208" s="64">
        <f t="shared" si="1689"/>
        <v>6.50488880952381</v>
      </c>
      <c r="K208" s="40"/>
      <c r="L208" s="41"/>
      <c r="M208" s="64">
        <f t="shared" ref="M208:V208" si="1759">IF(COUNT(M178:M182)&lt;3,"",AVERAGE(M178:M182))</f>
        <v>19.270311753246755</v>
      </c>
      <c r="N208" s="64">
        <f t="shared" si="1759"/>
        <v>8.2703117532467534</v>
      </c>
      <c r="O208" s="64">
        <f t="shared" si="1759"/>
        <v>4.4570551948051955</v>
      </c>
      <c r="P208" s="64">
        <f t="shared" si="1759"/>
        <v>0.63355739538239531</v>
      </c>
      <c r="Q208" s="64">
        <f t="shared" si="1759"/>
        <v>1.5166771933621934</v>
      </c>
      <c r="R208" s="64">
        <f t="shared" si="1759"/>
        <v>0.56452669552669554</v>
      </c>
      <c r="S208" s="64">
        <f t="shared" si="1759"/>
        <v>7.7364062049062043E-2</v>
      </c>
      <c r="T208" s="64">
        <f t="shared" si="1759"/>
        <v>0.77092851370851356</v>
      </c>
      <c r="U208" s="64">
        <f t="shared" si="1759"/>
        <v>0.25020087301587296</v>
      </c>
      <c r="V208" s="65">
        <f t="shared" si="1759"/>
        <v>11</v>
      </c>
      <c r="W208" s="20"/>
      <c r="X208" s="64">
        <f t="shared" si="1691"/>
        <v>18.211400138339922</v>
      </c>
      <c r="Y208" s="40"/>
      <c r="Z208" s="41"/>
      <c r="AA208" s="64">
        <f t="shared" ref="AA208:AJ208" si="1760">IF(COUNT(AA178:AA182)&lt;3,"",AVERAGE(AA178:AA182))</f>
        <v>66.963464387351777</v>
      </c>
      <c r="AB208" s="64">
        <f t="shared" si="1760"/>
        <v>55.96346438735177</v>
      </c>
      <c r="AC208" s="64">
        <f t="shared" si="1760"/>
        <v>41.284526324110665</v>
      </c>
      <c r="AD208" s="64">
        <f t="shared" si="1760"/>
        <v>1.6927171936758896</v>
      </c>
      <c r="AE208" s="64">
        <f t="shared" si="1760"/>
        <v>8.0412033662714091</v>
      </c>
      <c r="AF208" s="64">
        <f t="shared" si="1760"/>
        <v>2.5830915678524371</v>
      </c>
      <c r="AG208" s="64">
        <f t="shared" si="1760"/>
        <v>0.29828939393939397</v>
      </c>
      <c r="AH208" s="64">
        <f t="shared" si="1760"/>
        <v>1.9142692358366273</v>
      </c>
      <c r="AI208" s="64">
        <f t="shared" si="1760"/>
        <v>0.14936836627140973</v>
      </c>
      <c r="AJ208" s="65">
        <f t="shared" si="1760"/>
        <v>11</v>
      </c>
      <c r="AK208" s="66">
        <f t="shared" si="1697"/>
        <v>6.50488880952381</v>
      </c>
      <c r="AL208" s="67">
        <f t="shared" si="1698"/>
        <v>1</v>
      </c>
      <c r="AM208" s="67">
        <f t="shared" si="1699"/>
        <v>0.2312912864035139</v>
      </c>
      <c r="AN208" s="67">
        <f t="shared" si="1700"/>
        <v>3.2877381720389162E-2</v>
      </c>
      <c r="AO208" s="67">
        <f t="shared" si="1701"/>
        <v>7.8705379175127058E-2</v>
      </c>
      <c r="AP208" s="67">
        <f t="shared" si="1702"/>
        <v>2.9295151150400114E-2</v>
      </c>
      <c r="AQ208" s="67">
        <f t="shared" si="1703"/>
        <v>4.0146762045002917E-3</v>
      </c>
      <c r="AR208" s="67">
        <f t="shared" si="1704"/>
        <v>4.0006021883824676E-2</v>
      </c>
      <c r="AS208" s="67">
        <f t="shared" si="1705"/>
        <v>1.2983748069032557E-2</v>
      </c>
      <c r="AT208" s="68">
        <f t="shared" si="1706"/>
        <v>0.57082626066735365</v>
      </c>
      <c r="AU208" s="66">
        <f t="shared" si="1707"/>
        <v>18.211400138339922</v>
      </c>
      <c r="AV208" s="67">
        <f t="shared" si="1708"/>
        <v>1</v>
      </c>
      <c r="AW208" s="67">
        <f t="shared" si="1709"/>
        <v>0.61652315485500164</v>
      </c>
      <c r="AX208" s="67">
        <f t="shared" si="1710"/>
        <v>2.5278220133359976E-2</v>
      </c>
      <c r="AY208" s="67">
        <f t="shared" si="1711"/>
        <v>0.12008344311096084</v>
      </c>
      <c r="AZ208" s="67">
        <f t="shared" si="1712"/>
        <v>3.8574640536972245E-2</v>
      </c>
      <c r="BA208" s="67">
        <f t="shared" si="1713"/>
        <v>4.4545095847181946E-3</v>
      </c>
      <c r="BB208" s="67">
        <f t="shared" si="1714"/>
        <v>2.8586771209498523E-2</v>
      </c>
      <c r="BC208" s="67">
        <f t="shared" si="1715"/>
        <v>2.2305949615656802E-3</v>
      </c>
      <c r="BD208" s="68">
        <f t="shared" si="1716"/>
        <v>0.16426868144650095</v>
      </c>
      <c r="BE208" s="66">
        <f t="shared" si="1717"/>
        <v>6.50488880952381</v>
      </c>
      <c r="BF208" s="69">
        <f t="shared" si="1718"/>
        <v>6.50488880952381</v>
      </c>
      <c r="BG208" s="69">
        <f t="shared" si="1719"/>
        <v>1.5045241006665842</v>
      </c>
      <c r="BH208" s="69">
        <f t="shared" si="1720"/>
        <v>0.21386371243940214</v>
      </c>
      <c r="BI208" s="69">
        <f t="shared" si="1721"/>
        <v>0.51196974024561226</v>
      </c>
      <c r="BJ208" s="69">
        <f t="shared" si="1722"/>
        <v>0.19056170089154628</v>
      </c>
      <c r="BK208" s="69">
        <f t="shared" si="1723"/>
        <v>2.6115022316515472E-2</v>
      </c>
      <c r="BL208" s="69">
        <f t="shared" si="1724"/>
        <v>0.26023472406565579</v>
      </c>
      <c r="BM208" s="69">
        <f t="shared" si="1725"/>
        <v>8.4457837519926263E-2</v>
      </c>
      <c r="BN208" s="70">
        <f t="shared" si="1726"/>
        <v>3.7131613551973901</v>
      </c>
      <c r="BO208" s="66">
        <f t="shared" si="1727"/>
        <v>18.211400138339922</v>
      </c>
      <c r="BP208" s="69">
        <f t="shared" si="1728"/>
        <v>18.211400138339922</v>
      </c>
      <c r="BQ208" s="69">
        <f t="shared" si="1729"/>
        <v>11.227749867616142</v>
      </c>
      <c r="BR208" s="69">
        <f t="shared" si="1730"/>
        <v>0.46035178163365886</v>
      </c>
      <c r="BS208" s="69">
        <f t="shared" si="1731"/>
        <v>2.1868876324832862</v>
      </c>
      <c r="BT208" s="69">
        <f t="shared" si="1732"/>
        <v>0.70249821401142909</v>
      </c>
      <c r="BU208" s="69">
        <f t="shared" si="1733"/>
        <v>8.1122856467373439E-2</v>
      </c>
      <c r="BV208" s="69">
        <f t="shared" si="1734"/>
        <v>0.52060512915935309</v>
      </c>
      <c r="BW208" s="69">
        <f t="shared" si="1735"/>
        <v>4.0622257391637565E-2</v>
      </c>
      <c r="BX208" s="70">
        <f t="shared" si="1736"/>
        <v>2.9915626880197239</v>
      </c>
      <c r="BY208" s="71">
        <f t="shared" ref="BY208:EJ208" si="1761">IF(COUNT(BY178:BY182)&lt;3,"",AVERAGE(BY178:BY182))</f>
        <v>2.7442222943722943</v>
      </c>
      <c r="BZ208" s="71">
        <f t="shared" si="1761"/>
        <v>1.4383313636363635</v>
      </c>
      <c r="CA208" s="71">
        <f t="shared" si="1761"/>
        <v>2.6525358506493508</v>
      </c>
      <c r="CB208" s="71">
        <f t="shared" si="1761"/>
        <v>1.3470593506493505</v>
      </c>
      <c r="CC208" s="71">
        <f t="shared" si="1761"/>
        <v>0.57338517316017323</v>
      </c>
      <c r="CD208" s="71">
        <f t="shared" si="1761"/>
        <v>7.753883838383839E-2</v>
      </c>
      <c r="CE208" s="71">
        <f t="shared" si="1761"/>
        <v>0.52050844155844167</v>
      </c>
      <c r="CF208" s="71">
        <f t="shared" si="1761"/>
        <v>5.6452669552669553E-2</v>
      </c>
      <c r="CG208" s="71">
        <f t="shared" si="1761"/>
        <v>7.7364062049062043E-2</v>
      </c>
      <c r="CH208" s="71">
        <f t="shared" si="1761"/>
        <v>1.2848808513708514</v>
      </c>
      <c r="CI208" s="71">
        <f t="shared" si="1761"/>
        <v>4.1809675324675326E-2</v>
      </c>
      <c r="CJ208" s="71">
        <f t="shared" si="1761"/>
        <v>5.4878030303030303E-3</v>
      </c>
      <c r="CK208" s="71">
        <f t="shared" si="1761"/>
        <v>6.1045454545454535E-5</v>
      </c>
      <c r="CL208" s="71">
        <f t="shared" si="1761"/>
        <v>6.8166666666666668E-4</v>
      </c>
      <c r="CM208" s="71">
        <f t="shared" si="1761"/>
        <v>5.4796060606060607E-3</v>
      </c>
      <c r="CN208" s="71">
        <f t="shared" si="1761"/>
        <v>0.12424646464646465</v>
      </c>
      <c r="CO208" s="71">
        <f t="shared" si="1761"/>
        <v>3.1931313131313123E-2</v>
      </c>
      <c r="CP208" s="71">
        <f t="shared" si="1761"/>
        <v>3.4285714285714285E-4</v>
      </c>
      <c r="CQ208" s="71">
        <f t="shared" si="1761"/>
        <v>-1.3593795093795097E-3</v>
      </c>
      <c r="CR208" s="71">
        <f t="shared" si="1761"/>
        <v>4.9735786435786432E-2</v>
      </c>
      <c r="CS208" s="71">
        <f t="shared" si="1761"/>
        <v>0.10144559884559884</v>
      </c>
      <c r="CT208" s="71">
        <f t="shared" si="1761"/>
        <v>6.5708658008657994E-2</v>
      </c>
      <c r="CU208" s="71">
        <f t="shared" si="1761"/>
        <v>9.7857359307359323E-2</v>
      </c>
      <c r="CV208" s="71">
        <f t="shared" si="1761"/>
        <v>0.3133880230880231</v>
      </c>
      <c r="CW208" s="71">
        <f t="shared" si="1761"/>
        <v>2.5031240981240977E-2</v>
      </c>
      <c r="CX208" s="71">
        <f t="shared" si="1761"/>
        <v>5.0944090909090913E-3</v>
      </c>
      <c r="CY208" s="71">
        <f t="shared" si="1761"/>
        <v>6.7818181818181814E-5</v>
      </c>
      <c r="CZ208" s="71">
        <f t="shared" si="1761"/>
        <v>1.8583333333333334E-4</v>
      </c>
      <c r="DA208" s="71">
        <f t="shared" si="1761"/>
        <v>5.4171818181818175E-3</v>
      </c>
      <c r="DB208" s="71">
        <f t="shared" si="1761"/>
        <v>5.4536363636363636E-4</v>
      </c>
      <c r="DC208" s="71">
        <f t="shared" si="1761"/>
        <v>3.6200757575757573E-3</v>
      </c>
      <c r="DD208" s="71">
        <f t="shared" si="1761"/>
        <v>2.1251515151515151E-4</v>
      </c>
      <c r="DE208" s="71">
        <f t="shared" si="1761"/>
        <v>1.3333333333333331E-4</v>
      </c>
      <c r="DF208" s="71">
        <f t="shared" si="1761"/>
        <v>6.0203030303030307E-2</v>
      </c>
      <c r="DG208" s="71">
        <f t="shared" si="1761"/>
        <v>2.4478354978354987E-3</v>
      </c>
      <c r="DH208" s="71">
        <f t="shared" si="1761"/>
        <v>4.8106060606060611E-4</v>
      </c>
      <c r="DI208" s="71">
        <f t="shared" si="1761"/>
        <v>1.1325166666666669E-2</v>
      </c>
      <c r="DJ208" s="71">
        <f t="shared" si="1761"/>
        <v>7.2924242424242419E-5</v>
      </c>
      <c r="DK208" s="71">
        <f t="shared" si="1761"/>
        <v>5.3015151515151513E-5</v>
      </c>
      <c r="DL208" s="71">
        <f t="shared" si="1761"/>
        <v>1.613521212121212E-2</v>
      </c>
      <c r="DM208" s="71">
        <f t="shared" si="1761"/>
        <v>2.3431818181818179E-2</v>
      </c>
      <c r="DN208" s="71">
        <f t="shared" si="1761"/>
        <v>9.86060606060606E-5</v>
      </c>
      <c r="DO208" s="71">
        <f t="shared" si="1761"/>
        <v>0.38826197691197689</v>
      </c>
      <c r="DP208" s="71">
        <f t="shared" si="1761"/>
        <v>0.13949954545454546</v>
      </c>
      <c r="DQ208" s="71">
        <f t="shared" si="1761"/>
        <v>5.6368181818181832E-4</v>
      </c>
      <c r="DR208" s="71">
        <f t="shared" si="1761"/>
        <v>2.2287878787878788E-4</v>
      </c>
      <c r="DS208" s="71">
        <f t="shared" si="1761"/>
        <v>1.7033939393939395E-3</v>
      </c>
      <c r="DT208" s="71">
        <f t="shared" si="1761"/>
        <v>3.3681818181818173E-5</v>
      </c>
      <c r="DU208" s="72">
        <f t="shared" si="1761"/>
        <v>216.76701527417026</v>
      </c>
      <c r="DV208" s="73">
        <f t="shared" si="1761"/>
        <v>11.322635718050066</v>
      </c>
      <c r="DW208" s="71">
        <f t="shared" si="1761"/>
        <v>8.0691874835309623</v>
      </c>
      <c r="DX208" s="71">
        <f t="shared" si="1761"/>
        <v>10.77291146969697</v>
      </c>
      <c r="DY208" s="71">
        <f t="shared" si="1761"/>
        <v>7.6967062582345198</v>
      </c>
      <c r="DZ208" s="71">
        <f t="shared" si="1761"/>
        <v>4.4776917457180501</v>
      </c>
      <c r="EA208" s="71">
        <f t="shared" si="1761"/>
        <v>0.20528081027667988</v>
      </c>
      <c r="EB208" s="71">
        <f t="shared" si="1761"/>
        <v>2.4324199209486168</v>
      </c>
      <c r="EC208" s="71">
        <f t="shared" si="1761"/>
        <v>0.25830915678524374</v>
      </c>
      <c r="ED208" s="71">
        <f t="shared" si="1761"/>
        <v>0.29828939393939397</v>
      </c>
      <c r="EE208" s="71">
        <f t="shared" si="1761"/>
        <v>3.1904486758893285</v>
      </c>
      <c r="EF208" s="71">
        <f t="shared" si="1761"/>
        <v>2.4714947299077732E-2</v>
      </c>
      <c r="EG208" s="71">
        <f t="shared" si="1761"/>
        <v>1.6751205533596839E-2</v>
      </c>
      <c r="EH208" s="71">
        <f t="shared" si="1761"/>
        <v>2.1429512516469041E-4</v>
      </c>
      <c r="EI208" s="71">
        <f t="shared" si="1761"/>
        <v>2.073405797101449E-3</v>
      </c>
      <c r="EJ208" s="71">
        <f t="shared" si="1761"/>
        <v>1.6436574440052702E-2</v>
      </c>
      <c r="EK208" s="71">
        <f t="shared" ref="EK208:FR208" si="1762">IF(COUNT(EK178:EK182)&lt;3,"",AVERAGE(EK178:EK182))</f>
        <v>0.68164486166007909</v>
      </c>
      <c r="EL208" s="71">
        <f t="shared" si="1762"/>
        <v>7.7821870882740438E-2</v>
      </c>
      <c r="EM208" s="71">
        <f t="shared" si="1762"/>
        <v>1.4705533596837943E-3</v>
      </c>
      <c r="EN208" s="71">
        <f t="shared" si="1762"/>
        <v>3.853274044795784E-2</v>
      </c>
      <c r="EO208" s="71">
        <f t="shared" si="1762"/>
        <v>0.33359104084321478</v>
      </c>
      <c r="EP208" s="71">
        <f t="shared" si="1762"/>
        <v>0.27246152832674575</v>
      </c>
      <c r="EQ208" s="71">
        <f t="shared" si="1762"/>
        <v>0.24119505928853754</v>
      </c>
      <c r="ER208" s="71">
        <f t="shared" si="1762"/>
        <v>0.49828669301712769</v>
      </c>
      <c r="ES208" s="71">
        <f t="shared" si="1762"/>
        <v>1.3840670619235838</v>
      </c>
      <c r="ET208" s="71">
        <f t="shared" si="1762"/>
        <v>1.5699077733860343E-2</v>
      </c>
      <c r="EU208" s="71">
        <f t="shared" si="1762"/>
        <v>2.8469696969696972E-4</v>
      </c>
      <c r="EV208" s="71">
        <f t="shared" si="1762"/>
        <v>1.110144927536232E-4</v>
      </c>
      <c r="EW208" s="71">
        <f t="shared" si="1762"/>
        <v>4.9411067193675881E-4</v>
      </c>
      <c r="EX208" s="71">
        <f t="shared" si="1762"/>
        <v>2.0804314888010541E-2</v>
      </c>
      <c r="EY208" s="71">
        <f t="shared" si="1762"/>
        <v>1.5050988142292492E-3</v>
      </c>
      <c r="EZ208" s="71">
        <f t="shared" si="1762"/>
        <v>4.2472990777338605E-3</v>
      </c>
      <c r="FA208" s="71">
        <f t="shared" si="1762"/>
        <v>7.6647562582345173E-4</v>
      </c>
      <c r="FB208" s="71">
        <f t="shared" si="1762"/>
        <v>3.9434782608695646E-4</v>
      </c>
      <c r="FC208" s="71">
        <f t="shared" si="1762"/>
        <v>0.15935059288537548</v>
      </c>
      <c r="FD208" s="71">
        <f t="shared" si="1762"/>
        <v>7.0212779973649539E-3</v>
      </c>
      <c r="FE208" s="71">
        <f t="shared" si="1762"/>
        <v>4.3181818181818187E-4</v>
      </c>
      <c r="FF208" s="71">
        <f t="shared" si="1762"/>
        <v>3.2854090909090909E-2</v>
      </c>
      <c r="FG208" s="71">
        <f t="shared" si="1762"/>
        <v>1.0299077733860343E-4</v>
      </c>
      <c r="FH208" s="71">
        <f t="shared" si="1762"/>
        <v>4.4434782608695654E-4</v>
      </c>
      <c r="FI208" s="71">
        <f t="shared" si="1762"/>
        <v>7.2543030303030318E-2</v>
      </c>
      <c r="FJ208" s="71">
        <f t="shared" si="1762"/>
        <v>3.3319907773386039E-2</v>
      </c>
      <c r="FK208" s="71">
        <f t="shared" si="1762"/>
        <v>2.3489459815546768E-4</v>
      </c>
      <c r="FL208" s="71">
        <f t="shared" si="1762"/>
        <v>3.0800333333333332</v>
      </c>
      <c r="FM208" s="71">
        <f t="shared" si="1762"/>
        <v>1.0875815810276677</v>
      </c>
      <c r="FN208" s="71">
        <f t="shared" si="1762"/>
        <v>1.6099670619235836E-3</v>
      </c>
      <c r="FO208" s="71">
        <f t="shared" si="1762"/>
        <v>5.268511198945981E-4</v>
      </c>
      <c r="FP208" s="71">
        <f t="shared" si="1762"/>
        <v>4.9048748353096175E-3</v>
      </c>
      <c r="FQ208" s="71">
        <f t="shared" si="1762"/>
        <v>-2.0421607378129125E-5</v>
      </c>
      <c r="FR208" s="72">
        <f t="shared" si="1762"/>
        <v>69.086742911725963</v>
      </c>
    </row>
    <row r="209" spans="1:174" x14ac:dyDescent="0.2">
      <c r="A209" s="62" t="str">
        <f t="shared" si="1688"/>
        <v>GRGU1</v>
      </c>
      <c r="B209" s="63" t="s">
        <v>72</v>
      </c>
      <c r="C209" s="20"/>
      <c r="D209" s="41"/>
      <c r="E209" s="41"/>
      <c r="F209" s="41"/>
      <c r="G209" s="41"/>
      <c r="H209" s="41"/>
      <c r="I209" s="20"/>
      <c r="J209" s="64">
        <f t="shared" si="1689"/>
        <v>6.1556825974025982</v>
      </c>
      <c r="K209" s="40"/>
      <c r="L209" s="41"/>
      <c r="M209" s="64">
        <f t="shared" ref="M209:V209" si="1763">IF(COUNT(M179:M183)&lt;3,"",AVERAGE(M179:M183))</f>
        <v>18.600360541125543</v>
      </c>
      <c r="N209" s="64">
        <f t="shared" si="1763"/>
        <v>7.6003605411255419</v>
      </c>
      <c r="O209" s="64">
        <f t="shared" si="1763"/>
        <v>3.8921741341991338</v>
      </c>
      <c r="P209" s="64">
        <f t="shared" si="1763"/>
        <v>0.64348951659451659</v>
      </c>
      <c r="Q209" s="64">
        <f t="shared" si="1763"/>
        <v>1.4930085569985572</v>
      </c>
      <c r="R209" s="64">
        <f t="shared" si="1763"/>
        <v>0.50086002886002889</v>
      </c>
      <c r="S209" s="64">
        <f t="shared" si="1763"/>
        <v>6.6547698412698419E-2</v>
      </c>
      <c r="T209" s="64">
        <f t="shared" si="1763"/>
        <v>0.74207851370851363</v>
      </c>
      <c r="U209" s="64">
        <f t="shared" si="1763"/>
        <v>0.26220193362193361</v>
      </c>
      <c r="V209" s="65">
        <f t="shared" si="1763"/>
        <v>11</v>
      </c>
      <c r="W209" s="20"/>
      <c r="X209" s="64">
        <f t="shared" si="1691"/>
        <v>16.143343181818178</v>
      </c>
      <c r="Y209" s="40"/>
      <c r="Z209" s="41"/>
      <c r="AA209" s="64">
        <f t="shared" ref="AA209:AJ209" si="1764">IF(COUNT(AA179:AA183)&lt;3,"",AVERAGE(AA179:AA183))</f>
        <v>52.899413083003957</v>
      </c>
      <c r="AB209" s="64">
        <f t="shared" si="1764"/>
        <v>41.899413083003957</v>
      </c>
      <c r="AC209" s="64">
        <f t="shared" si="1764"/>
        <v>29.159843280632412</v>
      </c>
      <c r="AD209" s="64">
        <f t="shared" si="1764"/>
        <v>1.6526511067193679</v>
      </c>
      <c r="AE209" s="64">
        <f t="shared" si="1764"/>
        <v>6.8155923517786574</v>
      </c>
      <c r="AF209" s="64">
        <f t="shared" si="1764"/>
        <v>2.097439393939394</v>
      </c>
      <c r="AG209" s="64">
        <f t="shared" si="1764"/>
        <v>0.23099649538866932</v>
      </c>
      <c r="AH209" s="64">
        <f t="shared" si="1764"/>
        <v>1.8203121343873523</v>
      </c>
      <c r="AI209" s="64">
        <f t="shared" si="1764"/>
        <v>0.12257909090909092</v>
      </c>
      <c r="AJ209" s="65">
        <f t="shared" si="1764"/>
        <v>11</v>
      </c>
      <c r="AK209" s="66">
        <f t="shared" si="1697"/>
        <v>6.1556825974025982</v>
      </c>
      <c r="AL209" s="67">
        <f t="shared" si="1698"/>
        <v>1</v>
      </c>
      <c r="AM209" s="67">
        <f t="shared" si="1699"/>
        <v>0.20925261774326934</v>
      </c>
      <c r="AN209" s="67">
        <f t="shared" si="1700"/>
        <v>3.4595539972021305E-2</v>
      </c>
      <c r="AO209" s="67">
        <f t="shared" si="1701"/>
        <v>8.0267721353976099E-2</v>
      </c>
      <c r="AP209" s="67">
        <f t="shared" si="1702"/>
        <v>2.6927436581276123E-2</v>
      </c>
      <c r="AQ209" s="67">
        <f t="shared" si="1703"/>
        <v>3.5777638968643075E-3</v>
      </c>
      <c r="AR209" s="67">
        <f t="shared" si="1704"/>
        <v>3.9895920945605984E-2</v>
      </c>
      <c r="AS209" s="67">
        <f t="shared" si="1705"/>
        <v>1.4096604904093289E-2</v>
      </c>
      <c r="AT209" s="68">
        <f t="shared" si="1706"/>
        <v>0.59138638606917937</v>
      </c>
      <c r="AU209" s="66">
        <f t="shared" si="1707"/>
        <v>16.143343181818178</v>
      </c>
      <c r="AV209" s="67">
        <f t="shared" si="1708"/>
        <v>1</v>
      </c>
      <c r="AW209" s="67">
        <f t="shared" si="1709"/>
        <v>0.55123188672959345</v>
      </c>
      <c r="AX209" s="67">
        <f t="shared" si="1710"/>
        <v>3.1241388333103224E-2</v>
      </c>
      <c r="AY209" s="67">
        <f t="shared" si="1711"/>
        <v>0.12884060435763961</v>
      </c>
      <c r="AZ209" s="67">
        <f t="shared" si="1712"/>
        <v>3.964957778734373E-2</v>
      </c>
      <c r="BA209" s="67">
        <f t="shared" si="1713"/>
        <v>4.3667118768636421E-3</v>
      </c>
      <c r="BB209" s="67">
        <f t="shared" si="1714"/>
        <v>3.4410819105518582E-2</v>
      </c>
      <c r="BC209" s="67">
        <f t="shared" si="1715"/>
        <v>2.3172107924288926E-3</v>
      </c>
      <c r="BD209" s="68">
        <f t="shared" si="1716"/>
        <v>0.20794181558763244</v>
      </c>
      <c r="BE209" s="66">
        <f t="shared" si="1717"/>
        <v>6.1556825974025982</v>
      </c>
      <c r="BF209" s="69">
        <f t="shared" si="1718"/>
        <v>6.1556825974025982</v>
      </c>
      <c r="BG209" s="69">
        <f t="shared" si="1719"/>
        <v>1.2880926975031812</v>
      </c>
      <c r="BH209" s="69">
        <f t="shared" si="1720"/>
        <v>0.21295916335351753</v>
      </c>
      <c r="BI209" s="69">
        <f t="shared" si="1721"/>
        <v>0.4941026154718316</v>
      </c>
      <c r="BJ209" s="69">
        <f t="shared" si="1722"/>
        <v>0.16575675275602356</v>
      </c>
      <c r="BK209" s="69">
        <f t="shared" si="1723"/>
        <v>2.2023578957542922E-2</v>
      </c>
      <c r="BL209" s="69">
        <f t="shared" si="1724"/>
        <v>0.24558662627221656</v>
      </c>
      <c r="BM209" s="69">
        <f t="shared" si="1725"/>
        <v>8.6774225490587178E-2</v>
      </c>
      <c r="BN209" s="70">
        <f t="shared" si="1726"/>
        <v>3.6403868850668619</v>
      </c>
      <c r="BO209" s="66">
        <f t="shared" si="1727"/>
        <v>16.143343181818178</v>
      </c>
      <c r="BP209" s="69">
        <f t="shared" si="1728"/>
        <v>16.143343181818178</v>
      </c>
      <c r="BQ209" s="69">
        <f t="shared" si="1729"/>
        <v>8.8987255202369528</v>
      </c>
      <c r="BR209" s="69">
        <f t="shared" si="1730"/>
        <v>0.50434045333773592</v>
      </c>
      <c r="BS209" s="69">
        <f t="shared" si="1731"/>
        <v>2.079918091898235</v>
      </c>
      <c r="BT209" s="69">
        <f t="shared" si="1732"/>
        <v>0.64007674123528491</v>
      </c>
      <c r="BU209" s="69">
        <f t="shared" si="1733"/>
        <v>7.0493328404331132E-2</v>
      </c>
      <c r="BV209" s="69">
        <f t="shared" si="1734"/>
        <v>0.55550566198785212</v>
      </c>
      <c r="BW209" s="69">
        <f t="shared" si="1735"/>
        <v>3.7407529046792461E-2</v>
      </c>
      <c r="BX209" s="70">
        <f t="shared" si="1736"/>
        <v>3.356876090881499</v>
      </c>
      <c r="BY209" s="71">
        <f t="shared" ref="BY209:EJ209" si="1765">IF(COUNT(BY179:BY183)&lt;3,"",AVERAGE(BY179:BY183))</f>
        <v>2.5977025974025971</v>
      </c>
      <c r="BZ209" s="71">
        <f t="shared" si="1765"/>
        <v>1.3405419696969698</v>
      </c>
      <c r="CA209" s="71">
        <f t="shared" si="1765"/>
        <v>2.4782652445887448</v>
      </c>
      <c r="CB209" s="71">
        <f t="shared" si="1765"/>
        <v>1.2507837445887446</v>
      </c>
      <c r="CC209" s="71">
        <f t="shared" si="1765"/>
        <v>0.49950562770562773</v>
      </c>
      <c r="CD209" s="71">
        <f t="shared" si="1765"/>
        <v>7.8397020202020204E-2</v>
      </c>
      <c r="CE209" s="71">
        <f t="shared" si="1765"/>
        <v>0.51300844155844161</v>
      </c>
      <c r="CF209" s="71">
        <f t="shared" si="1765"/>
        <v>5.008600288600288E-2</v>
      </c>
      <c r="CG209" s="71">
        <f t="shared" si="1765"/>
        <v>6.6547698412698419E-2</v>
      </c>
      <c r="CH209" s="71">
        <f t="shared" si="1765"/>
        <v>1.2367975180375181</v>
      </c>
      <c r="CI209" s="71">
        <f t="shared" si="1765"/>
        <v>4.3239069264069264E-2</v>
      </c>
      <c r="CJ209" s="71">
        <f t="shared" si="1765"/>
        <v>5.2781060606060595E-3</v>
      </c>
      <c r="CK209" s="71">
        <f t="shared" si="1765"/>
        <v>5.0287878787878792E-5</v>
      </c>
      <c r="CL209" s="71">
        <f t="shared" si="1765"/>
        <v>5.9666666666666668E-4</v>
      </c>
      <c r="CM209" s="71">
        <f t="shared" si="1765"/>
        <v>5.2535454545454543E-3</v>
      </c>
      <c r="CN209" s="71">
        <f t="shared" si="1765"/>
        <v>0.10899646464646466</v>
      </c>
      <c r="CO209" s="71">
        <f t="shared" si="1765"/>
        <v>2.8161616161616155E-2</v>
      </c>
      <c r="CP209" s="71">
        <f t="shared" si="1765"/>
        <v>1.6558441558441557E-4</v>
      </c>
      <c r="CQ209" s="71">
        <f t="shared" si="1765"/>
        <v>-8.7033189033189021E-3</v>
      </c>
      <c r="CR209" s="71">
        <f t="shared" si="1765"/>
        <v>4.5147907647907659E-2</v>
      </c>
      <c r="CS209" s="71">
        <f t="shared" si="1765"/>
        <v>0.1002152958152958</v>
      </c>
      <c r="CT209" s="71">
        <f t="shared" si="1765"/>
        <v>6.8835930735930723E-2</v>
      </c>
      <c r="CU209" s="71">
        <f t="shared" si="1765"/>
        <v>8.6813419913419912E-2</v>
      </c>
      <c r="CV209" s="71">
        <f t="shared" si="1765"/>
        <v>0.29230923520923519</v>
      </c>
      <c r="CW209" s="71">
        <f t="shared" si="1765"/>
        <v>2.5653968253968252E-2</v>
      </c>
      <c r="CX209" s="71">
        <f t="shared" si="1765"/>
        <v>9.9450151515151509E-3</v>
      </c>
      <c r="CY209" s="71">
        <f t="shared" si="1765"/>
        <v>5.7212121212121205E-5</v>
      </c>
      <c r="CZ209" s="71">
        <f t="shared" si="1765"/>
        <v>1.521969696969697E-4</v>
      </c>
      <c r="DA209" s="71">
        <f t="shared" si="1765"/>
        <v>5.0938484848484849E-3</v>
      </c>
      <c r="DB209" s="71">
        <f t="shared" si="1765"/>
        <v>4.64E-4</v>
      </c>
      <c r="DC209" s="71">
        <f t="shared" si="1765"/>
        <v>3.7294696969696964E-3</v>
      </c>
      <c r="DD209" s="71">
        <f t="shared" si="1765"/>
        <v>2.1554545454545456E-4</v>
      </c>
      <c r="DE209" s="71">
        <f t="shared" si="1765"/>
        <v>6.9848484848484846E-5</v>
      </c>
      <c r="DF209" s="71">
        <f t="shared" si="1765"/>
        <v>6.0834848484848492E-2</v>
      </c>
      <c r="DG209" s="71">
        <f t="shared" si="1765"/>
        <v>4.72965367965368E-3</v>
      </c>
      <c r="DH209" s="71">
        <f t="shared" si="1765"/>
        <v>6.9030303030303034E-4</v>
      </c>
      <c r="DI209" s="71">
        <f t="shared" si="1765"/>
        <v>1.1715166666666667E-2</v>
      </c>
      <c r="DJ209" s="71">
        <f t="shared" si="1765"/>
        <v>5.8681818181818184E-5</v>
      </c>
      <c r="DK209" s="71">
        <f t="shared" si="1765"/>
        <v>3.6803030303030301E-5</v>
      </c>
      <c r="DL209" s="71">
        <f t="shared" si="1765"/>
        <v>1.2566121212121211E-2</v>
      </c>
      <c r="DM209" s="71">
        <f t="shared" si="1765"/>
        <v>2.4369242424242422E-2</v>
      </c>
      <c r="DN209" s="71">
        <f t="shared" si="1765"/>
        <v>9.1484848484848483E-5</v>
      </c>
      <c r="DO209" s="71">
        <f t="shared" si="1765"/>
        <v>0.33698621933621936</v>
      </c>
      <c r="DP209" s="71">
        <f t="shared" si="1765"/>
        <v>0.1215010606060606</v>
      </c>
      <c r="DQ209" s="71">
        <f t="shared" si="1765"/>
        <v>5.1837878787878782E-4</v>
      </c>
      <c r="DR209" s="71">
        <f t="shared" si="1765"/>
        <v>9.9999999999999991E-5</v>
      </c>
      <c r="DS209" s="71">
        <f t="shared" si="1765"/>
        <v>1.4844545454545455E-3</v>
      </c>
      <c r="DT209" s="71">
        <f t="shared" si="1765"/>
        <v>5.7772727272727272E-5</v>
      </c>
      <c r="DU209" s="72">
        <f t="shared" si="1765"/>
        <v>224.75557860750359</v>
      </c>
      <c r="DV209" s="73">
        <f t="shared" si="1765"/>
        <v>9.8116621500721504</v>
      </c>
      <c r="DW209" s="71">
        <f t="shared" si="1765"/>
        <v>6.5773367588932814</v>
      </c>
      <c r="DX209" s="71">
        <f t="shared" si="1765"/>
        <v>9.0268692474747478</v>
      </c>
      <c r="DY209" s="71">
        <f t="shared" si="1765"/>
        <v>6.0758368379446646</v>
      </c>
      <c r="DZ209" s="71">
        <f t="shared" si="1765"/>
        <v>3.3214266732542819</v>
      </c>
      <c r="EA209" s="71">
        <f t="shared" si="1765"/>
        <v>0.1974864624505929</v>
      </c>
      <c r="EB209" s="71">
        <f t="shared" si="1765"/>
        <v>2.0963233992094863</v>
      </c>
      <c r="EC209" s="71">
        <f t="shared" si="1765"/>
        <v>0.2097439393939394</v>
      </c>
      <c r="ED209" s="71">
        <f t="shared" si="1765"/>
        <v>0.23099649538866932</v>
      </c>
      <c r="EE209" s="71">
        <f t="shared" si="1765"/>
        <v>3.0338536034255603</v>
      </c>
      <c r="EF209" s="71">
        <f t="shared" si="1765"/>
        <v>1.9859440052700923E-2</v>
      </c>
      <c r="EG209" s="71">
        <f t="shared" si="1765"/>
        <v>1.7741785243741769E-2</v>
      </c>
      <c r="EH209" s="71">
        <f t="shared" si="1765"/>
        <v>1.6545454545454545E-4</v>
      </c>
      <c r="EI209" s="71">
        <f t="shared" si="1765"/>
        <v>1.7654347826086961E-3</v>
      </c>
      <c r="EJ209" s="71">
        <f t="shared" si="1765"/>
        <v>1.4066864295125166E-2</v>
      </c>
      <c r="EK209" s="71">
        <f t="shared" ref="EK209:FR209" si="1766">IF(COUNT(EK179:EK183)&lt;3,"",AVERAGE(EK179:EK183))</f>
        <v>0.54001732542819492</v>
      </c>
      <c r="EL209" s="71">
        <f t="shared" si="1766"/>
        <v>7.4556653491436087E-2</v>
      </c>
      <c r="EM209" s="71">
        <f t="shared" si="1766"/>
        <v>5.4591567852437428E-4</v>
      </c>
      <c r="EN209" s="71">
        <f t="shared" si="1766"/>
        <v>1.3292160737812912E-2</v>
      </c>
      <c r="EO209" s="71">
        <f t="shared" si="1766"/>
        <v>0.27574321475625824</v>
      </c>
      <c r="EP209" s="71">
        <f t="shared" si="1766"/>
        <v>0.27077602108036891</v>
      </c>
      <c r="EQ209" s="71">
        <f t="shared" si="1766"/>
        <v>0.2082776679841897</v>
      </c>
      <c r="ER209" s="71">
        <f t="shared" si="1766"/>
        <v>0.40445625823451908</v>
      </c>
      <c r="ES209" s="71">
        <f t="shared" si="1766"/>
        <v>1.1725453227931488</v>
      </c>
      <c r="ET209" s="71">
        <f t="shared" si="1766"/>
        <v>1.3087483530961792E-2</v>
      </c>
      <c r="EU209" s="71">
        <f t="shared" si="1766"/>
        <v>4.1150856389986831E-4</v>
      </c>
      <c r="EV209" s="71">
        <f t="shared" si="1766"/>
        <v>1.3681159420289858E-4</v>
      </c>
      <c r="EW209" s="71">
        <f t="shared" si="1766"/>
        <v>4.4671936758893275E-4</v>
      </c>
      <c r="EX209" s="71">
        <f t="shared" si="1766"/>
        <v>1.8548807641633729E-2</v>
      </c>
      <c r="EY209" s="71">
        <f t="shared" si="1766"/>
        <v>1.2965480895915681E-3</v>
      </c>
      <c r="EZ209" s="71">
        <f t="shared" si="1766"/>
        <v>5.9020816864295131E-3</v>
      </c>
      <c r="FA209" s="71">
        <f t="shared" si="1766"/>
        <v>7.3618577075098808E-4</v>
      </c>
      <c r="FB209" s="71">
        <f t="shared" si="1766"/>
        <v>2.9057971014492752E-4</v>
      </c>
      <c r="FC209" s="71">
        <f t="shared" si="1766"/>
        <v>0.15324479578392622</v>
      </c>
      <c r="FD209" s="71">
        <f t="shared" si="1766"/>
        <v>5.9357707509881423E-3</v>
      </c>
      <c r="FE209" s="71">
        <f t="shared" si="1766"/>
        <v>1.1726877470355733E-3</v>
      </c>
      <c r="FF209" s="71">
        <f t="shared" si="1766"/>
        <v>3.018409090909091E-2</v>
      </c>
      <c r="FG209" s="71">
        <f t="shared" si="1766"/>
        <v>6.2555994729907778E-5</v>
      </c>
      <c r="FH209" s="71">
        <f t="shared" si="1766"/>
        <v>3.1840579710144926E-4</v>
      </c>
      <c r="FI209" s="71">
        <f t="shared" si="1766"/>
        <v>4.8679407114624512E-2</v>
      </c>
      <c r="FJ209" s="71">
        <f t="shared" si="1766"/>
        <v>2.7080777338603423E-2</v>
      </c>
      <c r="FK209" s="71">
        <f t="shared" si="1766"/>
        <v>2.141699604743083E-4</v>
      </c>
      <c r="FL209" s="71">
        <f t="shared" si="1766"/>
        <v>2.1977159420289856</v>
      </c>
      <c r="FM209" s="71">
        <f t="shared" si="1766"/>
        <v>0.80624114624505927</v>
      </c>
      <c r="FN209" s="71">
        <f t="shared" si="1766"/>
        <v>1.4137351778656128E-3</v>
      </c>
      <c r="FO209" s="71">
        <f t="shared" si="1766"/>
        <v>3.7351778656126476E-4</v>
      </c>
      <c r="FP209" s="71">
        <f t="shared" si="1766"/>
        <v>4.411251646903821E-3</v>
      </c>
      <c r="FQ209" s="71">
        <f t="shared" si="1766"/>
        <v>4.5520421607378124E-5</v>
      </c>
      <c r="FR209" s="72">
        <f t="shared" si="1766"/>
        <v>83.540046534914367</v>
      </c>
    </row>
    <row r="210" spans="1:174" x14ac:dyDescent="0.2">
      <c r="A210" s="62" t="str">
        <f t="shared" si="1688"/>
        <v>GRGU1</v>
      </c>
      <c r="B210" s="63" t="s">
        <v>73</v>
      </c>
      <c r="C210" s="20"/>
      <c r="D210" s="41"/>
      <c r="E210" s="41"/>
      <c r="F210" s="41"/>
      <c r="G210" s="41"/>
      <c r="H210" s="41"/>
      <c r="I210" s="20"/>
      <c r="J210" s="64">
        <f t="shared" si="1689"/>
        <v>5.8728953246753255</v>
      </c>
      <c r="K210" s="40"/>
      <c r="L210" s="41"/>
      <c r="M210" s="64">
        <f t="shared" ref="M210:V210" si="1767">IF(COUNT(M180:M184)&lt;3,"",AVERAGE(M180:M184))</f>
        <v>18.110612662337662</v>
      </c>
      <c r="N210" s="64">
        <f t="shared" si="1767"/>
        <v>7.1106126623376618</v>
      </c>
      <c r="O210" s="64">
        <f t="shared" si="1767"/>
        <v>3.6806942857142864</v>
      </c>
      <c r="P210" s="64">
        <f t="shared" si="1767"/>
        <v>0.62248178932178932</v>
      </c>
      <c r="Q210" s="64">
        <f t="shared" si="1767"/>
        <v>1.3299943145743145</v>
      </c>
      <c r="R210" s="64">
        <f t="shared" si="1767"/>
        <v>0.44564790764790768</v>
      </c>
      <c r="S210" s="64">
        <f t="shared" si="1767"/>
        <v>5.1971789321789329E-2</v>
      </c>
      <c r="T210" s="64">
        <f t="shared" si="1767"/>
        <v>0.70917366522366521</v>
      </c>
      <c r="U210" s="64">
        <f t="shared" si="1767"/>
        <v>0.2706498124098124</v>
      </c>
      <c r="V210" s="65">
        <f t="shared" si="1767"/>
        <v>11</v>
      </c>
      <c r="W210" s="20"/>
      <c r="X210" s="64">
        <f t="shared" si="1691"/>
        <v>15.402631686429514</v>
      </c>
      <c r="Y210" s="40"/>
      <c r="Z210" s="41"/>
      <c r="AA210" s="64">
        <f t="shared" ref="AA210:AJ210" si="1768">IF(COUNT(AA180:AA184)&lt;3,"",AVERAGE(AA180:AA184))</f>
        <v>49.938254097496703</v>
      </c>
      <c r="AB210" s="64">
        <f t="shared" si="1768"/>
        <v>38.938254097496703</v>
      </c>
      <c r="AC210" s="64">
        <f t="shared" si="1768"/>
        <v>25.720615988142296</v>
      </c>
      <c r="AD210" s="64">
        <f t="shared" si="1768"/>
        <v>2.2302608695652175</v>
      </c>
      <c r="AE210" s="64">
        <f t="shared" si="1768"/>
        <v>6.6556363833992096</v>
      </c>
      <c r="AF210" s="64">
        <f t="shared" si="1768"/>
        <v>2.0367180500658759</v>
      </c>
      <c r="AG210" s="64">
        <f t="shared" si="1768"/>
        <v>0.20578172595520425</v>
      </c>
      <c r="AH210" s="64">
        <f t="shared" si="1768"/>
        <v>1.9197737681159424</v>
      </c>
      <c r="AI210" s="64">
        <f t="shared" si="1768"/>
        <v>0.16946851778656127</v>
      </c>
      <c r="AJ210" s="65">
        <f t="shared" si="1768"/>
        <v>11</v>
      </c>
      <c r="AK210" s="66">
        <f t="shared" si="1697"/>
        <v>5.8728953246753255</v>
      </c>
      <c r="AL210" s="67">
        <f t="shared" si="1698"/>
        <v>1</v>
      </c>
      <c r="AM210" s="67">
        <f t="shared" si="1699"/>
        <v>0.20323411219370607</v>
      </c>
      <c r="AN210" s="67">
        <f t="shared" si="1700"/>
        <v>3.4371106098264999E-2</v>
      </c>
      <c r="AO210" s="67">
        <f t="shared" si="1701"/>
        <v>7.3437290022779544E-2</v>
      </c>
      <c r="AP210" s="67">
        <f t="shared" si="1702"/>
        <v>2.460700341599514E-2</v>
      </c>
      <c r="AQ210" s="67">
        <f t="shared" si="1703"/>
        <v>2.8696869780594696E-3</v>
      </c>
      <c r="AR210" s="67">
        <f t="shared" si="1704"/>
        <v>3.9157905833768034E-2</v>
      </c>
      <c r="AS210" s="67">
        <f t="shared" si="1705"/>
        <v>1.4944265964709652E-2</v>
      </c>
      <c r="AT210" s="68">
        <f t="shared" si="1706"/>
        <v>0.6073786792909166</v>
      </c>
      <c r="AU210" s="66">
        <f t="shared" si="1707"/>
        <v>15.402631686429514</v>
      </c>
      <c r="AV210" s="67">
        <f t="shared" si="1708"/>
        <v>1</v>
      </c>
      <c r="AW210" s="67">
        <f t="shared" si="1709"/>
        <v>0.51504836228208495</v>
      </c>
      <c r="AX210" s="67">
        <f t="shared" si="1710"/>
        <v>4.4660369287460047E-2</v>
      </c>
      <c r="AY210" s="67">
        <f t="shared" si="1711"/>
        <v>0.13327731422898989</v>
      </c>
      <c r="AZ210" s="67">
        <f t="shared" si="1712"/>
        <v>4.0784726796605657E-2</v>
      </c>
      <c r="BA210" s="67">
        <f t="shared" si="1713"/>
        <v>4.1207232746552835E-3</v>
      </c>
      <c r="BB210" s="67">
        <f t="shared" si="1714"/>
        <v>3.8442949254250687E-2</v>
      </c>
      <c r="BC210" s="67">
        <f t="shared" si="1715"/>
        <v>3.3935611256192548E-3</v>
      </c>
      <c r="BD210" s="68">
        <f t="shared" si="1716"/>
        <v>0.22027201789081782</v>
      </c>
      <c r="BE210" s="66">
        <f t="shared" si="1717"/>
        <v>5.8728953246753255</v>
      </c>
      <c r="BF210" s="69">
        <f t="shared" si="1718"/>
        <v>5.8728953246753255</v>
      </c>
      <c r="BG210" s="69">
        <f t="shared" si="1719"/>
        <v>1.1935726673169569</v>
      </c>
      <c r="BH210" s="69">
        <f t="shared" si="1720"/>
        <v>0.20185790830842007</v>
      </c>
      <c r="BI210" s="69">
        <f t="shared" si="1721"/>
        <v>0.43128951723160791</v>
      </c>
      <c r="BJ210" s="69">
        <f t="shared" si="1722"/>
        <v>0.14451435531606763</v>
      </c>
      <c r="BK210" s="69">
        <f t="shared" si="1723"/>
        <v>1.6853371236727123E-2</v>
      </c>
      <c r="BL210" s="69">
        <f t="shared" si="1724"/>
        <v>0.22997028209521295</v>
      </c>
      <c r="BM210" s="69">
        <f t="shared" si="1725"/>
        <v>8.7766109714847912E-2</v>
      </c>
      <c r="BN210" s="70">
        <f t="shared" si="1726"/>
        <v>3.5670714059150979</v>
      </c>
      <c r="BO210" s="66">
        <f t="shared" si="1727"/>
        <v>15.402631686429514</v>
      </c>
      <c r="BP210" s="69">
        <f t="shared" si="1728"/>
        <v>15.402631686429514</v>
      </c>
      <c r="BQ210" s="69">
        <f t="shared" si="1729"/>
        <v>7.9331002249296692</v>
      </c>
      <c r="BR210" s="69">
        <f t="shared" si="1730"/>
        <v>0.68788721911467565</v>
      </c>
      <c r="BS210" s="69">
        <f t="shared" si="1731"/>
        <v>2.052821383225663</v>
      </c>
      <c r="BT210" s="69">
        <f t="shared" si="1732"/>
        <v>0.6281921252797692</v>
      </c>
      <c r="BU210" s="69">
        <f t="shared" si="1733"/>
        <v>6.3469982881213055E-2</v>
      </c>
      <c r="BV210" s="69">
        <f t="shared" si="1734"/>
        <v>0.59212258830332343</v>
      </c>
      <c r="BW210" s="69">
        <f t="shared" si="1735"/>
        <v>5.2269772123298544E-2</v>
      </c>
      <c r="BX210" s="70">
        <f t="shared" si="1736"/>
        <v>3.3927687623988794</v>
      </c>
      <c r="BY210" s="71">
        <f t="shared" ref="BY210:EJ210" si="1769">IF(COUNT(BY180:BY184)&lt;3,"",AVERAGE(BY180:BY184))</f>
        <v>2.4525106060606063</v>
      </c>
      <c r="BZ210" s="71">
        <f t="shared" si="1769"/>
        <v>1.2639783333333332</v>
      </c>
      <c r="CA210" s="71">
        <f t="shared" si="1769"/>
        <v>2.3118019545454547</v>
      </c>
      <c r="CB210" s="71">
        <f t="shared" si="1769"/>
        <v>1.1566617748917749</v>
      </c>
      <c r="CC210" s="71">
        <f t="shared" si="1769"/>
        <v>0.48067668831168825</v>
      </c>
      <c r="CD210" s="71">
        <f t="shared" si="1769"/>
        <v>7.6127929292929289E-2</v>
      </c>
      <c r="CE210" s="71">
        <f t="shared" si="1769"/>
        <v>0.45872207792207792</v>
      </c>
      <c r="CF210" s="71">
        <f t="shared" si="1769"/>
        <v>4.4564790764790772E-2</v>
      </c>
      <c r="CG210" s="71">
        <f t="shared" si="1769"/>
        <v>5.1971789321789329E-2</v>
      </c>
      <c r="CH210" s="71">
        <f t="shared" si="1769"/>
        <v>1.181956002886003</v>
      </c>
      <c r="CI210" s="71">
        <f t="shared" si="1769"/>
        <v>4.4598614718614725E-2</v>
      </c>
      <c r="CJ210" s="71">
        <f t="shared" si="1769"/>
        <v>5.1179545454545445E-3</v>
      </c>
      <c r="CK210" s="71">
        <f t="shared" si="1769"/>
        <v>5.6651515151515152E-5</v>
      </c>
      <c r="CL210" s="71">
        <f t="shared" si="1769"/>
        <v>5.4909090909090912E-4</v>
      </c>
      <c r="CM210" s="71">
        <f t="shared" si="1769"/>
        <v>4.5023333333333339E-3</v>
      </c>
      <c r="CN210" s="71">
        <f t="shared" si="1769"/>
        <v>9.1769191919191917E-2</v>
      </c>
      <c r="CO210" s="71">
        <f t="shared" si="1769"/>
        <v>2.4673737373737372E-2</v>
      </c>
      <c r="CP210" s="71">
        <f t="shared" si="1769"/>
        <v>2.7705627705627703E-5</v>
      </c>
      <c r="CQ210" s="71">
        <f t="shared" si="1769"/>
        <v>-7.8987734487734485E-3</v>
      </c>
      <c r="CR210" s="71">
        <f t="shared" si="1769"/>
        <v>3.7031240981240977E-2</v>
      </c>
      <c r="CS210" s="71">
        <f t="shared" si="1769"/>
        <v>8.9097113997113994E-2</v>
      </c>
      <c r="CT210" s="71">
        <f t="shared" si="1769"/>
        <v>6.4710173160173162E-2</v>
      </c>
      <c r="CU210" s="71">
        <f t="shared" si="1769"/>
        <v>7.1905844155844154E-2</v>
      </c>
      <c r="CV210" s="71">
        <f t="shared" si="1769"/>
        <v>0.25484559884559882</v>
      </c>
      <c r="CW210" s="71">
        <f t="shared" si="1769"/>
        <v>2.6094877344877348E-2</v>
      </c>
      <c r="CX210" s="71">
        <f t="shared" si="1769"/>
        <v>9.900621212121213E-3</v>
      </c>
      <c r="CY210" s="71">
        <f t="shared" si="1769"/>
        <v>6.6606060606060608E-5</v>
      </c>
      <c r="CZ210" s="71">
        <f t="shared" si="1769"/>
        <v>1.2204545454545454E-4</v>
      </c>
      <c r="DA210" s="71">
        <f t="shared" si="1769"/>
        <v>4.6179393939393939E-3</v>
      </c>
      <c r="DB210" s="71">
        <f t="shared" si="1769"/>
        <v>3.8218181818181819E-4</v>
      </c>
      <c r="DC210" s="71">
        <f t="shared" si="1769"/>
        <v>4.8559848484848482E-3</v>
      </c>
      <c r="DD210" s="71">
        <f t="shared" si="1769"/>
        <v>2.1796969696969698E-4</v>
      </c>
      <c r="DE210" s="71">
        <f t="shared" si="1769"/>
        <v>3.5909090909090915E-5</v>
      </c>
      <c r="DF210" s="71">
        <f t="shared" si="1769"/>
        <v>5.8993939393939383E-2</v>
      </c>
      <c r="DG210" s="71">
        <f t="shared" si="1769"/>
        <v>5.0902597402597413E-3</v>
      </c>
      <c r="DH210" s="71">
        <f t="shared" si="1769"/>
        <v>4.7666666666666669E-4</v>
      </c>
      <c r="DI210" s="71">
        <f t="shared" si="1769"/>
        <v>1.1052893939393941E-2</v>
      </c>
      <c r="DJ210" s="71">
        <f t="shared" si="1769"/>
        <v>4.1106060606060605E-5</v>
      </c>
      <c r="DK210" s="71">
        <f t="shared" si="1769"/>
        <v>4.483333333333333E-5</v>
      </c>
      <c r="DL210" s="71">
        <f t="shared" si="1769"/>
        <v>7.9367272727272724E-3</v>
      </c>
      <c r="DM210" s="71">
        <f t="shared" si="1769"/>
        <v>2.3306363636363635E-2</v>
      </c>
      <c r="DN210" s="71">
        <f t="shared" si="1769"/>
        <v>7.1484848484848484E-5</v>
      </c>
      <c r="DO210" s="71">
        <f t="shared" si="1769"/>
        <v>0.32874227994227989</v>
      </c>
      <c r="DP210" s="71">
        <f t="shared" si="1769"/>
        <v>0.11677060606060606</v>
      </c>
      <c r="DQ210" s="71">
        <f t="shared" si="1769"/>
        <v>4.4943939393939395E-4</v>
      </c>
      <c r="DR210" s="71">
        <f t="shared" si="1769"/>
        <v>6.6818181818181817E-5</v>
      </c>
      <c r="DS210" s="71">
        <f t="shared" si="1769"/>
        <v>1.2752121212121212E-3</v>
      </c>
      <c r="DT210" s="71">
        <f t="shared" si="1769"/>
        <v>4.9999999999999405E-7</v>
      </c>
      <c r="DU210" s="72">
        <f t="shared" si="1769"/>
        <v>232.10284178932181</v>
      </c>
      <c r="DV210" s="73">
        <f t="shared" si="1769"/>
        <v>9.7882409379509365</v>
      </c>
      <c r="DW210" s="71">
        <f t="shared" si="1769"/>
        <v>6.4194731225296451</v>
      </c>
      <c r="DX210" s="71">
        <f t="shared" si="1769"/>
        <v>8.8014333383838377</v>
      </c>
      <c r="DY210" s="71">
        <f t="shared" si="1769"/>
        <v>5.6819047299077736</v>
      </c>
      <c r="DZ210" s="71">
        <f t="shared" si="1769"/>
        <v>2.9387395125164688</v>
      </c>
      <c r="EA210" s="71">
        <f t="shared" si="1769"/>
        <v>0.26482326086956526</v>
      </c>
      <c r="EB210" s="71">
        <f t="shared" si="1769"/>
        <v>2.041420790513834</v>
      </c>
      <c r="EC210" s="71">
        <f t="shared" si="1769"/>
        <v>0.20367180500658763</v>
      </c>
      <c r="ED210" s="71">
        <f t="shared" si="1769"/>
        <v>0.20578172595520425</v>
      </c>
      <c r="EE210" s="71">
        <f t="shared" si="1769"/>
        <v>3.1996229446640316</v>
      </c>
      <c r="EF210" s="71">
        <f t="shared" si="1769"/>
        <v>2.7467187088274041E-2</v>
      </c>
      <c r="EG210" s="71">
        <f t="shared" si="1769"/>
        <v>2.0808313570487486E-2</v>
      </c>
      <c r="EH210" s="71">
        <f t="shared" si="1769"/>
        <v>1.4812252964426878E-4</v>
      </c>
      <c r="EI210" s="71">
        <f t="shared" si="1769"/>
        <v>1.7474835309617921E-3</v>
      </c>
      <c r="EJ210" s="71">
        <f t="shared" si="1769"/>
        <v>1.3454262187088275E-2</v>
      </c>
      <c r="EK210" s="71">
        <f t="shared" ref="EK210:FR210" si="1770">IF(COUNT(EK180:EK184)&lt;3,"",AVERAGE(EK180:EK184))</f>
        <v>0.50591442687747035</v>
      </c>
      <c r="EL210" s="71">
        <f t="shared" si="1770"/>
        <v>7.3769894598155472E-2</v>
      </c>
      <c r="EM210" s="71">
        <f t="shared" si="1770"/>
        <v>5.5494071146245055E-4</v>
      </c>
      <c r="EN210" s="71">
        <f t="shared" si="1770"/>
        <v>9.2936100131752308E-3</v>
      </c>
      <c r="EO210" s="71">
        <f t="shared" si="1770"/>
        <v>0.26180441370223978</v>
      </c>
      <c r="EP210" s="71">
        <f t="shared" si="1770"/>
        <v>0.27420876152832668</v>
      </c>
      <c r="EQ210" s="71">
        <f t="shared" si="1770"/>
        <v>0.21224841897233201</v>
      </c>
      <c r="ER210" s="71">
        <f t="shared" si="1770"/>
        <v>0.37656745718050066</v>
      </c>
      <c r="ES210" s="71">
        <f t="shared" si="1770"/>
        <v>1.1341226613965742</v>
      </c>
      <c r="ET210" s="71">
        <f t="shared" si="1770"/>
        <v>1.6816271409749672E-2</v>
      </c>
      <c r="EU210" s="71">
        <f t="shared" si="1770"/>
        <v>7.0136363636363658E-4</v>
      </c>
      <c r="EV210" s="71">
        <f t="shared" si="1770"/>
        <v>1.6420948616600794E-4</v>
      </c>
      <c r="EW210" s="71">
        <f t="shared" si="1770"/>
        <v>4.2405797101449275E-4</v>
      </c>
      <c r="EX210" s="71">
        <f t="shared" si="1770"/>
        <v>1.9127259552042159E-2</v>
      </c>
      <c r="EY210" s="71">
        <f t="shared" si="1770"/>
        <v>1.1938010540184455E-3</v>
      </c>
      <c r="EZ210" s="71">
        <f t="shared" si="1770"/>
        <v>6.953517786561266E-3</v>
      </c>
      <c r="FA210" s="71">
        <f t="shared" si="1770"/>
        <v>7.6474967061923582E-4</v>
      </c>
      <c r="FB210" s="71">
        <f t="shared" si="1770"/>
        <v>1.5158102766798419E-4</v>
      </c>
      <c r="FC210" s="71">
        <f t="shared" si="1770"/>
        <v>0.20528965744400529</v>
      </c>
      <c r="FD210" s="71">
        <f t="shared" si="1770"/>
        <v>9.3261528326745724E-3</v>
      </c>
      <c r="FE210" s="71">
        <f t="shared" si="1770"/>
        <v>1.4005138339920949E-3</v>
      </c>
      <c r="FF210" s="71">
        <f t="shared" si="1770"/>
        <v>3.1753708827404477E-2</v>
      </c>
      <c r="FG210" s="71">
        <f t="shared" si="1770"/>
        <v>4.4189723320158109E-5</v>
      </c>
      <c r="FH210" s="71">
        <f t="shared" si="1770"/>
        <v>2.7874835309617913E-4</v>
      </c>
      <c r="FI210" s="71">
        <f t="shared" si="1770"/>
        <v>3.5641007905138349E-2</v>
      </c>
      <c r="FJ210" s="71">
        <f t="shared" si="1770"/>
        <v>2.0989202898550729E-2</v>
      </c>
      <c r="FK210" s="71">
        <f t="shared" si="1770"/>
        <v>1.8567852437417656E-4</v>
      </c>
      <c r="FL210" s="71">
        <f t="shared" si="1770"/>
        <v>1.9441245059288537</v>
      </c>
      <c r="FM210" s="71">
        <f t="shared" si="1770"/>
        <v>0.71242182476943328</v>
      </c>
      <c r="FN210" s="71">
        <f t="shared" si="1770"/>
        <v>1.5661923583662714E-3</v>
      </c>
      <c r="FO210" s="71">
        <f t="shared" si="1770"/>
        <v>2.2251646903820817E-4</v>
      </c>
      <c r="FP210" s="71">
        <f t="shared" si="1770"/>
        <v>4.3118511198945979E-3</v>
      </c>
      <c r="FQ210" s="71">
        <f t="shared" si="1770"/>
        <v>1.8300395256916997E-4</v>
      </c>
      <c r="FR210" s="72">
        <f t="shared" si="1770"/>
        <v>91.529442193675891</v>
      </c>
    </row>
    <row r="211" spans="1:174" x14ac:dyDescent="0.2">
      <c r="A211" s="62" t="str">
        <f t="shared" si="1688"/>
        <v>GRGU1</v>
      </c>
      <c r="B211" s="63" t="s">
        <v>74</v>
      </c>
      <c r="C211" s="20"/>
      <c r="D211" s="41"/>
      <c r="E211" s="41"/>
      <c r="F211" s="41"/>
      <c r="G211" s="41"/>
      <c r="H211" s="41"/>
      <c r="I211" s="20"/>
      <c r="J211" s="64">
        <f t="shared" si="1689"/>
        <v>5.84319877611519</v>
      </c>
      <c r="K211" s="40"/>
      <c r="L211" s="41"/>
      <c r="M211" s="64">
        <f t="shared" ref="M211:V211" si="1771">IF(COUNT(M181:M185)&lt;3,"",AVERAGE(M181:M185))</f>
        <v>18.099870475014118</v>
      </c>
      <c r="N211" s="64">
        <f t="shared" si="1771"/>
        <v>7.0998704750141162</v>
      </c>
      <c r="O211" s="64">
        <f t="shared" si="1771"/>
        <v>3.7479840838509322</v>
      </c>
      <c r="P211" s="64">
        <f t="shared" si="1771"/>
        <v>0.61949634199134196</v>
      </c>
      <c r="Q211" s="64">
        <f t="shared" si="1771"/>
        <v>1.3465762794089968</v>
      </c>
      <c r="R211" s="64">
        <f t="shared" si="1771"/>
        <v>0.45461636551853946</v>
      </c>
      <c r="S211" s="64">
        <f t="shared" si="1771"/>
        <v>5.0463407208733296E-2</v>
      </c>
      <c r="T211" s="64">
        <f t="shared" si="1771"/>
        <v>0.65430046630905325</v>
      </c>
      <c r="U211" s="64">
        <f t="shared" si="1771"/>
        <v>0.22643496800301147</v>
      </c>
      <c r="V211" s="65">
        <f t="shared" si="1771"/>
        <v>11</v>
      </c>
      <c r="W211" s="20"/>
      <c r="X211" s="64">
        <f t="shared" si="1691"/>
        <v>15.348369960474308</v>
      </c>
      <c r="Y211" s="40"/>
      <c r="Z211" s="41"/>
      <c r="AA211" s="64">
        <f t="shared" ref="AA211:AJ211" si="1772">IF(COUNT(AA181:AA185)&lt;3,"",AVERAGE(AA181:AA185))</f>
        <v>49.400617203557317</v>
      </c>
      <c r="AB211" s="64">
        <f t="shared" si="1772"/>
        <v>38.40061720355731</v>
      </c>
      <c r="AC211" s="64">
        <f t="shared" si="1772"/>
        <v>25.638411773715418</v>
      </c>
      <c r="AD211" s="64">
        <f t="shared" si="1772"/>
        <v>2.276919456521739</v>
      </c>
      <c r="AE211" s="64">
        <f t="shared" si="1772"/>
        <v>6.263615113636364</v>
      </c>
      <c r="AF211" s="64">
        <f t="shared" si="1772"/>
        <v>1.9562015810276678</v>
      </c>
      <c r="AG211" s="64">
        <f t="shared" si="1772"/>
        <v>0.20181912055335971</v>
      </c>
      <c r="AH211" s="64">
        <f t="shared" si="1772"/>
        <v>1.8820864130434785</v>
      </c>
      <c r="AI211" s="64">
        <f t="shared" si="1772"/>
        <v>0.18156443181818183</v>
      </c>
      <c r="AJ211" s="65">
        <f t="shared" si="1772"/>
        <v>11</v>
      </c>
      <c r="AK211" s="66">
        <f t="shared" ref="AK211:AK213" si="1773">J211</f>
        <v>5.84319877611519</v>
      </c>
      <c r="AL211" s="67">
        <f t="shared" ref="AL211:AL213" si="1774">M211/M211</f>
        <v>1</v>
      </c>
      <c r="AM211" s="67">
        <f t="shared" ref="AM211:AM213" si="1775">O211/M211</f>
        <v>0.20707242568530088</v>
      </c>
      <c r="AN211" s="67">
        <f t="shared" ref="AN211:AN213" si="1776">P211/M211</f>
        <v>3.4226562164990232E-2</v>
      </c>
      <c r="AO211" s="67">
        <f t="shared" ref="AO211:AO213" si="1777">Q211/M211</f>
        <v>7.4397011916072647E-2</v>
      </c>
      <c r="AP211" s="67">
        <f t="shared" ref="AP211:AP213" si="1778">R211/M211</f>
        <v>2.5117106011676299E-2</v>
      </c>
      <c r="AQ211" s="67">
        <f t="shared" ref="AQ211:AQ213" si="1779">S211/M211</f>
        <v>2.7880534989681428E-3</v>
      </c>
      <c r="AR211" s="67">
        <f t="shared" ref="AR211:AR213" si="1780">T211/M211</f>
        <v>3.6149455721922394E-2</v>
      </c>
      <c r="AS211" s="67">
        <f t="shared" ref="AS211:AS213" si="1781">U211/M211</f>
        <v>1.2510308751413032E-2</v>
      </c>
      <c r="AT211" s="68">
        <f t="shared" ref="AT211:AT213" si="1782">V211/M211</f>
        <v>0.6077391556577656</v>
      </c>
      <c r="AU211" s="66">
        <f t="shared" ref="AU211:AU213" si="1783">X211</f>
        <v>15.348369960474308</v>
      </c>
      <c r="AV211" s="67">
        <f t="shared" ref="AV211:AV213" si="1784">AA211/AA211</f>
        <v>1</v>
      </c>
      <c r="AW211" s="67">
        <f t="shared" ref="AW211:AW213" si="1785">AC211/AA211</f>
        <v>0.51898970549439227</v>
      </c>
      <c r="AX211" s="67">
        <f t="shared" ref="AX211:AX213" si="1786">AD211/AA211</f>
        <v>4.6090911114320635E-2</v>
      </c>
      <c r="AY211" s="67">
        <f t="shared" ref="AY211:AY213" si="1787">AE211/AA211</f>
        <v>0.12679224406907458</v>
      </c>
      <c r="AZ211" s="67">
        <f t="shared" ref="AZ211:AZ213" si="1788">AF211/AA211</f>
        <v>3.9598727541541784E-2</v>
      </c>
      <c r="BA211" s="67">
        <f t="shared" ref="BA211:BA213" si="1789">AG211/AA211</f>
        <v>4.0853562562134706E-3</v>
      </c>
      <c r="BB211" s="67">
        <f t="shared" ref="BB211:BB213" si="1790">AH211/AA211</f>
        <v>3.8098439241928142E-2</v>
      </c>
      <c r="BC211" s="67">
        <f t="shared" ref="BC211:BC213" si="1791">AI211/AA211</f>
        <v>3.6753474368556565E-3</v>
      </c>
      <c r="BD211" s="68">
        <f t="shared" ref="BD211:BD213" si="1792">AJ211/AA211</f>
        <v>0.22266928274750167</v>
      </c>
      <c r="BE211" s="66">
        <f t="shared" ref="BE211:BE213" si="1793">J211</f>
        <v>5.84319877611519</v>
      </c>
      <c r="BF211" s="69">
        <f t="shared" ref="BF211:BF213" si="1794">BE211</f>
        <v>5.84319877611519</v>
      </c>
      <c r="BG211" s="69">
        <f t="shared" ref="BG211:BG213" si="1795">BE211*AM211</f>
        <v>1.2099653443315537</v>
      </c>
      <c r="BH211" s="69">
        <f t="shared" ref="BH211:BH213" si="1796">BE211*AN211</f>
        <v>0.19999260615310138</v>
      </c>
      <c r="BI211" s="69">
        <f t="shared" ref="BI211:BI213" si="1797">BE211*AO211</f>
        <v>0.43471652897462287</v>
      </c>
      <c r="BJ211" s="69">
        <f t="shared" ref="BJ211:BJ213" si="1798">BE211*AP211</f>
        <v>0.14676424310698244</v>
      </c>
      <c r="BK211" s="69">
        <f t="shared" ref="BK211:BK213" si="1799">BE211*AQ211</f>
        <v>1.6291150792914325E-2</v>
      </c>
      <c r="BL211" s="69">
        <f t="shared" ref="BL211:BL213" si="1800">BE211*AR211</f>
        <v>0.21122845543156718</v>
      </c>
      <c r="BM211" s="69">
        <f t="shared" ref="BM211:BM213" si="1801">BE211*AS211</f>
        <v>7.3100220785079773E-2</v>
      </c>
      <c r="BN211" s="70">
        <f t="shared" ref="BN211:BN213" si="1802">BE211*AT211</f>
        <v>3.5511406905367351</v>
      </c>
      <c r="BO211" s="66">
        <f t="shared" ref="BO211:BO213" si="1803">X211</f>
        <v>15.348369960474308</v>
      </c>
      <c r="BP211" s="69">
        <f t="shared" ref="BP211:BP213" si="1804">BO211</f>
        <v>15.348369960474308</v>
      </c>
      <c r="BQ211" s="69">
        <f t="shared" ref="BQ211:BQ213" si="1805">BO211*AW211</f>
        <v>7.9656460056055387</v>
      </c>
      <c r="BR211" s="69">
        <f t="shared" ref="BR211:BR213" si="1806">BO211*AX211</f>
        <v>0.70742035559793026</v>
      </c>
      <c r="BS211" s="69">
        <f t="shared" ref="BS211:BS213" si="1807">BO211*AY211</f>
        <v>1.9460542700909109</v>
      </c>
      <c r="BT211" s="69">
        <f t="shared" ref="BT211:BT213" si="1808">BO211*AZ211</f>
        <v>0.60777592027160654</v>
      </c>
      <c r="BU211" s="69">
        <f t="shared" ref="BU211:BU213" si="1809">BO211*BA211</f>
        <v>6.2703559240702617E-2</v>
      </c>
      <c r="BV211" s="69">
        <f t="shared" ref="BV211:BV213" si="1810">BO211*BB211</f>
        <v>0.5847489404017655</v>
      </c>
      <c r="BW211" s="69">
        <f t="shared" ref="BW211:BW213" si="1811">BO211*BC211</f>
        <v>5.6410592194141601E-2</v>
      </c>
      <c r="BX211" s="70">
        <f t="shared" ref="BX211:BX213" si="1812">BO211*BD211</f>
        <v>3.4176105304421145</v>
      </c>
      <c r="BY211" s="71">
        <f t="shared" ref="BY211:EJ211" si="1813">IF(COUNT(BY181:BY185)&lt;3,"",AVERAGE(BY181:BY185))</f>
        <v>2.3584677371541503</v>
      </c>
      <c r="BZ211" s="71">
        <f t="shared" si="1813"/>
        <v>1.2630348369565216</v>
      </c>
      <c r="CA211" s="71">
        <f t="shared" si="1813"/>
        <v>2.2182252702569167</v>
      </c>
      <c r="CB211" s="71">
        <f t="shared" si="1813"/>
        <v>1.162938178994918</v>
      </c>
      <c r="CC211" s="71">
        <f t="shared" si="1813"/>
        <v>0.48997773362507052</v>
      </c>
      <c r="CD211" s="71">
        <f t="shared" si="1813"/>
        <v>7.5840294795783914E-2</v>
      </c>
      <c r="CE211" s="71">
        <f t="shared" si="1813"/>
        <v>0.46379438452851496</v>
      </c>
      <c r="CF211" s="71">
        <f t="shared" si="1813"/>
        <v>4.5461636551853944E-2</v>
      </c>
      <c r="CG211" s="71">
        <f t="shared" si="1813"/>
        <v>5.0463407208733296E-2</v>
      </c>
      <c r="CH211" s="71">
        <f t="shared" si="1813"/>
        <v>1.0905006978166762</v>
      </c>
      <c r="CI211" s="71">
        <f t="shared" si="1813"/>
        <v>3.7401026256352346E-2</v>
      </c>
      <c r="CJ211" s="71">
        <f t="shared" si="1813"/>
        <v>4.9833572134387353E-3</v>
      </c>
      <c r="CK211" s="71">
        <f t="shared" si="1813"/>
        <v>5.4119071146245059E-5</v>
      </c>
      <c r="CL211" s="71">
        <f t="shared" si="1813"/>
        <v>5.2997035573122534E-4</v>
      </c>
      <c r="CM211" s="71">
        <f t="shared" si="1813"/>
        <v>4.2800108695652175E-3</v>
      </c>
      <c r="CN211" s="71">
        <f t="shared" si="1813"/>
        <v>9.0649720026350467E-2</v>
      </c>
      <c r="CO211" s="71">
        <f t="shared" si="1813"/>
        <v>2.6141172595520418E-2</v>
      </c>
      <c r="CP211" s="71">
        <f t="shared" si="1813"/>
        <v>3.4909655561829472E-5</v>
      </c>
      <c r="CQ211" s="71">
        <f t="shared" si="1813"/>
        <v>-7.2762539996235652E-3</v>
      </c>
      <c r="CR211" s="71">
        <f t="shared" si="1813"/>
        <v>3.879625682288726E-2</v>
      </c>
      <c r="CS211" s="71">
        <f t="shared" si="1813"/>
        <v>9.1061965932618102E-2</v>
      </c>
      <c r="CT211" s="71">
        <f t="shared" si="1813"/>
        <v>6.3717412478825522E-2</v>
      </c>
      <c r="CU211" s="71">
        <f t="shared" si="1813"/>
        <v>7.1364165725578771E-2</v>
      </c>
      <c r="CV211" s="71">
        <f t="shared" si="1813"/>
        <v>0.25766354696028604</v>
      </c>
      <c r="CW211" s="71">
        <f t="shared" si="1813"/>
        <v>2.2102679747788446E-2</v>
      </c>
      <c r="CX211" s="71">
        <f t="shared" si="1813"/>
        <v>7.6878572134387356E-3</v>
      </c>
      <c r="CY211" s="71">
        <f t="shared" si="1813"/>
        <v>5.8650197628458495E-5</v>
      </c>
      <c r="CZ211" s="71">
        <f t="shared" si="1813"/>
        <v>1.1859930830039524E-4</v>
      </c>
      <c r="DA211" s="71">
        <f t="shared" si="1813"/>
        <v>4.5316067193675895E-3</v>
      </c>
      <c r="DB211" s="71">
        <f t="shared" si="1813"/>
        <v>3.5294071146245063E-4</v>
      </c>
      <c r="DC211" s="71">
        <f t="shared" si="1813"/>
        <v>4.3363364624505922E-3</v>
      </c>
      <c r="DD211" s="71">
        <f t="shared" si="1813"/>
        <v>2.2456422924901185E-4</v>
      </c>
      <c r="DE211" s="71">
        <f t="shared" si="1813"/>
        <v>3.964920948616601E-5</v>
      </c>
      <c r="DF211" s="71">
        <f t="shared" si="1813"/>
        <v>5.8734584980237148E-2</v>
      </c>
      <c r="DG211" s="71">
        <f t="shared" si="1813"/>
        <v>6.9057382834556754E-3</v>
      </c>
      <c r="DH211" s="71">
        <f t="shared" si="1813"/>
        <v>4.1793478260869569E-4</v>
      </c>
      <c r="DI211" s="71">
        <f t="shared" si="1813"/>
        <v>1.0846192193675891E-2</v>
      </c>
      <c r="DJ211" s="71">
        <f t="shared" si="1813"/>
        <v>4.5394762845849802E-5</v>
      </c>
      <c r="DK211" s="71">
        <f t="shared" si="1813"/>
        <v>4.0255434782608692E-5</v>
      </c>
      <c r="DL211" s="71">
        <f t="shared" si="1813"/>
        <v>7.8470019762845854E-3</v>
      </c>
      <c r="DM211" s="71">
        <f t="shared" si="1813"/>
        <v>1.9783033596837942E-2</v>
      </c>
      <c r="DN211" s="71">
        <f t="shared" si="1813"/>
        <v>6.9700592885375492E-5</v>
      </c>
      <c r="DO211" s="71">
        <f t="shared" si="1813"/>
        <v>0.32933279691323164</v>
      </c>
      <c r="DP211" s="71">
        <f t="shared" si="1813"/>
        <v>0.11896469367588933</v>
      </c>
      <c r="DQ211" s="71">
        <f t="shared" si="1813"/>
        <v>4.3555780632411066E-4</v>
      </c>
      <c r="DR211" s="71">
        <f t="shared" si="1813"/>
        <v>5.6309288537549409E-5</v>
      </c>
      <c r="DS211" s="71">
        <f t="shared" si="1813"/>
        <v>1.2019525691699603E-3</v>
      </c>
      <c r="DT211" s="71">
        <f t="shared" si="1813"/>
        <v>1.1244565217391301E-5</v>
      </c>
      <c r="DU211" s="72">
        <f t="shared" si="1813"/>
        <v>233.62337568981744</v>
      </c>
      <c r="DV211" s="73">
        <f t="shared" si="1813"/>
        <v>9.6285035295501586</v>
      </c>
      <c r="DW211" s="71">
        <f t="shared" si="1813"/>
        <v>6.3648341897233207</v>
      </c>
      <c r="DX211" s="71">
        <f t="shared" si="1813"/>
        <v>8.567265547266139</v>
      </c>
      <c r="DY211" s="71">
        <f t="shared" si="1813"/>
        <v>5.5546516996047437</v>
      </c>
      <c r="DZ211" s="71">
        <f t="shared" si="1813"/>
        <v>2.9161590909090909</v>
      </c>
      <c r="EA211" s="71">
        <f t="shared" si="1813"/>
        <v>0.2744146195652174</v>
      </c>
      <c r="EB211" s="71">
        <f t="shared" si="1813"/>
        <v>1.9370947233201581</v>
      </c>
      <c r="EC211" s="71">
        <f t="shared" si="1813"/>
        <v>0.19562015810276678</v>
      </c>
      <c r="ED211" s="71">
        <f t="shared" si="1813"/>
        <v>0.20181912055335971</v>
      </c>
      <c r="EE211" s="71">
        <f t="shared" si="1813"/>
        <v>3.136810686758893</v>
      </c>
      <c r="EF211" s="71">
        <f t="shared" si="1813"/>
        <v>2.9542999011857703E-2</v>
      </c>
      <c r="EG211" s="71">
        <f t="shared" si="1813"/>
        <v>2.0835909090909092E-2</v>
      </c>
      <c r="EH211" s="71">
        <f t="shared" si="1813"/>
        <v>1.528310276679842E-4</v>
      </c>
      <c r="EI211" s="71">
        <f t="shared" si="1813"/>
        <v>1.7400691699604744E-3</v>
      </c>
      <c r="EJ211" s="71">
        <f t="shared" si="1813"/>
        <v>1.3047544466403162E-2</v>
      </c>
      <c r="EK211" s="71">
        <f t="shared" ref="EK211:FR211" si="1814">IF(COUNT(EK181:EK185)&lt;3,"",AVERAGE(EK181:EK185))</f>
        <v>0.48315647233201575</v>
      </c>
      <c r="EL211" s="71">
        <f t="shared" si="1814"/>
        <v>7.3671986166007911E-2</v>
      </c>
      <c r="EM211" s="71">
        <f t="shared" si="1814"/>
        <v>4.9011857707509875E-4</v>
      </c>
      <c r="EN211" s="71">
        <f t="shared" si="1814"/>
        <v>1.331042490118577E-2</v>
      </c>
      <c r="EO211" s="71">
        <f t="shared" si="1814"/>
        <v>0.2518957015810277</v>
      </c>
      <c r="EP211" s="71">
        <f t="shared" si="1814"/>
        <v>0.25246526679841891</v>
      </c>
      <c r="EQ211" s="71">
        <f t="shared" si="1814"/>
        <v>0.19679392292490117</v>
      </c>
      <c r="ER211" s="71">
        <f t="shared" si="1814"/>
        <v>0.36169841897233201</v>
      </c>
      <c r="ES211" s="71">
        <f t="shared" si="1814"/>
        <v>1.0761637351778655</v>
      </c>
      <c r="ET211" s="71">
        <f t="shared" si="1814"/>
        <v>1.7954594861660081E-2</v>
      </c>
      <c r="EU211" s="71">
        <f t="shared" si="1814"/>
        <v>8.248270750988143E-4</v>
      </c>
      <c r="EV211" s="71">
        <f t="shared" si="1814"/>
        <v>1.4880928853754942E-4</v>
      </c>
      <c r="EW211" s="71">
        <f t="shared" si="1814"/>
        <v>4.4249999999999997E-4</v>
      </c>
      <c r="EX211" s="71">
        <f t="shared" si="1814"/>
        <v>1.8697727272727269E-2</v>
      </c>
      <c r="EY211" s="71">
        <f t="shared" si="1814"/>
        <v>1.1004594861660081E-3</v>
      </c>
      <c r="EZ211" s="71">
        <f t="shared" si="1814"/>
        <v>7.1952470355731227E-3</v>
      </c>
      <c r="FA211" s="71">
        <f t="shared" si="1814"/>
        <v>7.2377964426877475E-4</v>
      </c>
      <c r="FB211" s="71">
        <f t="shared" si="1814"/>
        <v>1.4151185770750987E-4</v>
      </c>
      <c r="FC211" s="71">
        <f t="shared" si="1814"/>
        <v>0.21272485177865613</v>
      </c>
      <c r="FD211" s="71">
        <f t="shared" si="1814"/>
        <v>1.0144614624505929E-2</v>
      </c>
      <c r="FE211" s="71">
        <f t="shared" si="1814"/>
        <v>1.25701581027668E-3</v>
      </c>
      <c r="FF211" s="71">
        <f t="shared" si="1814"/>
        <v>3.0771368577075096E-2</v>
      </c>
      <c r="FG211" s="71">
        <f t="shared" si="1814"/>
        <v>3.7707509881422928E-5</v>
      </c>
      <c r="FH211" s="71">
        <f t="shared" si="1814"/>
        <v>2.6123517786561261E-4</v>
      </c>
      <c r="FI211" s="71">
        <f t="shared" si="1814"/>
        <v>3.4761842885375496E-2</v>
      </c>
      <c r="FJ211" s="71">
        <f t="shared" si="1814"/>
        <v>2.3951793478260874E-2</v>
      </c>
      <c r="FK211" s="71">
        <f t="shared" si="1814"/>
        <v>1.8469367588932808E-4</v>
      </c>
      <c r="FL211" s="71">
        <f t="shared" si="1814"/>
        <v>1.9288607707509882</v>
      </c>
      <c r="FM211" s="71">
        <f t="shared" si="1814"/>
        <v>0.70694778162055316</v>
      </c>
      <c r="FN211" s="71">
        <f t="shared" si="1814"/>
        <v>1.4984486166007905E-3</v>
      </c>
      <c r="FO211" s="71">
        <f t="shared" si="1814"/>
        <v>2.0406126482213439E-4</v>
      </c>
      <c r="FP211" s="71">
        <f t="shared" si="1814"/>
        <v>4.0729100790513834E-3</v>
      </c>
      <c r="FQ211" s="71">
        <f t="shared" si="1814"/>
        <v>2.3942687747035576E-4</v>
      </c>
      <c r="FR211" s="72">
        <f t="shared" si="1814"/>
        <v>91.54691012351779</v>
      </c>
    </row>
    <row r="212" spans="1:174" x14ac:dyDescent="0.2">
      <c r="A212" s="62" t="str">
        <f t="shared" si="1688"/>
        <v>GRGU1</v>
      </c>
      <c r="B212" s="63" t="s">
        <v>75</v>
      </c>
      <c r="C212" s="20"/>
      <c r="D212" s="41"/>
      <c r="E212" s="41"/>
      <c r="F212" s="41"/>
      <c r="G212" s="41"/>
      <c r="H212" s="41"/>
      <c r="I212" s="20"/>
      <c r="J212" s="64">
        <f t="shared" si="1689"/>
        <v>5.6578792113683427</v>
      </c>
      <c r="K212" s="40"/>
      <c r="L212" s="41"/>
      <c r="M212" s="64">
        <f t="shared" ref="M212:V212" si="1815">IF(COUNT(M182:M186)&lt;3,"",AVERAGE(M182:M186))</f>
        <v>17.768485618106531</v>
      </c>
      <c r="N212" s="64">
        <f t="shared" si="1815"/>
        <v>6.7684856181065314</v>
      </c>
      <c r="O212" s="64">
        <f t="shared" si="1815"/>
        <v>3.532243648033127</v>
      </c>
      <c r="P212" s="64">
        <f t="shared" si="1815"/>
        <v>0.59855250216450206</v>
      </c>
      <c r="Q212" s="64">
        <f t="shared" si="1815"/>
        <v>1.3626698806700546</v>
      </c>
      <c r="R212" s="64">
        <f t="shared" si="1815"/>
        <v>0.4160426162243554</v>
      </c>
      <c r="S212" s="64">
        <f t="shared" si="1815"/>
        <v>4.56506305288914E-2</v>
      </c>
      <c r="T212" s="64">
        <f t="shared" si="1815"/>
        <v>0.62377865876152827</v>
      </c>
      <c r="U212" s="64">
        <f t="shared" si="1815"/>
        <v>0.18954806964050441</v>
      </c>
      <c r="V212" s="65">
        <f t="shared" si="1815"/>
        <v>11</v>
      </c>
      <c r="W212" s="20"/>
      <c r="X212" s="64">
        <f t="shared" si="1691"/>
        <v>15.166019968379448</v>
      </c>
      <c r="Y212" s="40"/>
      <c r="Z212" s="41"/>
      <c r="AA212" s="64">
        <f t="shared" ref="AA212:AJ212" si="1816">IF(COUNT(AA182:AA186)&lt;3,"",AVERAGE(AA182:AA186))</f>
        <v>48.477718490118583</v>
      </c>
      <c r="AB212" s="64">
        <f t="shared" si="1816"/>
        <v>37.477718490118576</v>
      </c>
      <c r="AC212" s="64">
        <f t="shared" si="1816"/>
        <v>24.542765691699607</v>
      </c>
      <c r="AD212" s="64">
        <f t="shared" si="1816"/>
        <v>2.5115398379446638</v>
      </c>
      <c r="AE212" s="64">
        <f t="shared" si="1816"/>
        <v>6.3055947272727275</v>
      </c>
      <c r="AF212" s="64">
        <f t="shared" si="1816"/>
        <v>1.940160355731225</v>
      </c>
      <c r="AG212" s="64">
        <f t="shared" si="1816"/>
        <v>0.19876811462450594</v>
      </c>
      <c r="AH212" s="64">
        <f t="shared" si="1816"/>
        <v>1.7909880395256921</v>
      </c>
      <c r="AI212" s="64">
        <f t="shared" si="1816"/>
        <v>0.18790218181818183</v>
      </c>
      <c r="AJ212" s="65">
        <f t="shared" si="1816"/>
        <v>11</v>
      </c>
      <c r="AK212" s="66">
        <f t="shared" si="1773"/>
        <v>5.6578792113683427</v>
      </c>
      <c r="AL212" s="67">
        <f t="shared" si="1774"/>
        <v>1</v>
      </c>
      <c r="AM212" s="67">
        <f t="shared" si="1775"/>
        <v>0.19879261091523084</v>
      </c>
      <c r="AN212" s="67">
        <f t="shared" si="1776"/>
        <v>3.3686185476299799E-2</v>
      </c>
      <c r="AO212" s="67">
        <f t="shared" si="1777"/>
        <v>7.6690265561036891E-2</v>
      </c>
      <c r="AP212" s="67">
        <f t="shared" si="1778"/>
        <v>2.3414635617590142E-2</v>
      </c>
      <c r="AQ212" s="67">
        <f t="shared" si="1779"/>
        <v>2.5691908421487685E-3</v>
      </c>
      <c r="AR212" s="67">
        <f t="shared" si="1780"/>
        <v>3.5105898846319365E-2</v>
      </c>
      <c r="AS212" s="67">
        <f t="shared" si="1781"/>
        <v>1.0667654729525751E-2</v>
      </c>
      <c r="AT212" s="68">
        <f t="shared" si="1782"/>
        <v>0.61907357984355882</v>
      </c>
      <c r="AU212" s="66">
        <f t="shared" si="1783"/>
        <v>15.166019968379448</v>
      </c>
      <c r="AV212" s="67">
        <f t="shared" si="1784"/>
        <v>1</v>
      </c>
      <c r="AW212" s="67">
        <f t="shared" si="1785"/>
        <v>0.50626899235578227</v>
      </c>
      <c r="AX212" s="67">
        <f t="shared" si="1786"/>
        <v>5.1808127860980123E-2</v>
      </c>
      <c r="AY212" s="67">
        <f t="shared" si="1787"/>
        <v>0.13007201913922628</v>
      </c>
      <c r="AZ212" s="67">
        <f t="shared" si="1788"/>
        <v>4.0021692772664125E-2</v>
      </c>
      <c r="BA212" s="67">
        <f t="shared" si="1789"/>
        <v>4.1001953230332339E-3</v>
      </c>
      <c r="BB212" s="67">
        <f t="shared" si="1790"/>
        <v>3.6944561239835506E-2</v>
      </c>
      <c r="BC212" s="67">
        <f t="shared" si="1791"/>
        <v>3.8760524973237491E-3</v>
      </c>
      <c r="BD212" s="68">
        <f t="shared" si="1792"/>
        <v>0.2269083682690673</v>
      </c>
      <c r="BE212" s="66">
        <f t="shared" si="1793"/>
        <v>5.6578792113683427</v>
      </c>
      <c r="BF212" s="69">
        <f t="shared" si="1794"/>
        <v>5.6578792113683427</v>
      </c>
      <c r="BG212" s="69">
        <f t="shared" si="1795"/>
        <v>1.12474458067092</v>
      </c>
      <c r="BH212" s="69">
        <f t="shared" si="1796"/>
        <v>0.19059236851665481</v>
      </c>
      <c r="BI212" s="69">
        <f t="shared" si="1797"/>
        <v>0.43390425923210818</v>
      </c>
      <c r="BJ212" s="69">
        <f t="shared" si="1798"/>
        <v>0.13247718010252801</v>
      </c>
      <c r="BK212" s="69">
        <f t="shared" si="1799"/>
        <v>1.4536171455831443E-2</v>
      </c>
      <c r="BL212" s="69">
        <f t="shared" si="1800"/>
        <v>0.19862493527899022</v>
      </c>
      <c r="BM212" s="69">
        <f t="shared" si="1801"/>
        <v>6.0356301928238924E-2</v>
      </c>
      <c r="BN212" s="70">
        <f t="shared" si="1802"/>
        <v>3.5026435377042513</v>
      </c>
      <c r="BO212" s="66">
        <f t="shared" si="1803"/>
        <v>15.166019968379448</v>
      </c>
      <c r="BP212" s="69">
        <f t="shared" si="1804"/>
        <v>15.166019968379448</v>
      </c>
      <c r="BQ212" s="69">
        <f t="shared" si="1805"/>
        <v>7.6780856474391364</v>
      </c>
      <c r="BR212" s="69">
        <f t="shared" si="1806"/>
        <v>0.78572310166398018</v>
      </c>
      <c r="BS212" s="69">
        <f t="shared" si="1807"/>
        <v>1.9726748395929394</v>
      </c>
      <c r="BT212" s="69">
        <f t="shared" si="1808"/>
        <v>0.60696979175857158</v>
      </c>
      <c r="BU212" s="69">
        <f t="shared" si="1809"/>
        <v>6.2183644143378049E-2</v>
      </c>
      <c r="BV212" s="69">
        <f t="shared" si="1810"/>
        <v>0.56030195348636269</v>
      </c>
      <c r="BW212" s="69">
        <f t="shared" si="1811"/>
        <v>5.8784289572899003E-2</v>
      </c>
      <c r="BX212" s="70">
        <f t="shared" si="1812"/>
        <v>3.4412968441610721</v>
      </c>
      <c r="BY212" s="71">
        <f t="shared" ref="BY212:EJ212" si="1817">IF(COUNT(BY182:BY186)&lt;3,"",AVERAGE(BY182:BY186))</f>
        <v>2.2317679040090344</v>
      </c>
      <c r="BZ212" s="71">
        <f t="shared" si="1817"/>
        <v>1.1881912028985506</v>
      </c>
      <c r="CA212" s="71">
        <f t="shared" si="1817"/>
        <v>2.1125452162055334</v>
      </c>
      <c r="CB212" s="71">
        <f t="shared" si="1817"/>
        <v>1.1199261622435535</v>
      </c>
      <c r="CC212" s="71">
        <f t="shared" si="1817"/>
        <v>0.4593605678524374</v>
      </c>
      <c r="CD212" s="71">
        <f t="shared" si="1817"/>
        <v>7.2534807265198564E-2</v>
      </c>
      <c r="CE212" s="71">
        <f t="shared" si="1817"/>
        <v>0.46946807905138338</v>
      </c>
      <c r="CF212" s="71">
        <f t="shared" si="1817"/>
        <v>4.1604261622435537E-2</v>
      </c>
      <c r="CG212" s="71">
        <f t="shared" si="1817"/>
        <v>4.56506305288914E-2</v>
      </c>
      <c r="CH212" s="71">
        <f t="shared" si="1817"/>
        <v>1.0396309392057219</v>
      </c>
      <c r="CI212" s="71">
        <f t="shared" si="1817"/>
        <v>3.1307868624129501E-2</v>
      </c>
      <c r="CJ212" s="71">
        <f t="shared" si="1817"/>
        <v>4.4867810088462263E-3</v>
      </c>
      <c r="CK212" s="71">
        <f t="shared" si="1817"/>
        <v>5.4057161678900812E-5</v>
      </c>
      <c r="CL212" s="71">
        <f t="shared" si="1817"/>
        <v>5.1369057029926595E-4</v>
      </c>
      <c r="CM212" s="71">
        <f t="shared" si="1817"/>
        <v>3.9110563146997927E-3</v>
      </c>
      <c r="CN212" s="71">
        <f t="shared" si="1817"/>
        <v>8.5789014116318479E-2</v>
      </c>
      <c r="CO212" s="71">
        <f t="shared" si="1817"/>
        <v>2.512150950498776E-2</v>
      </c>
      <c r="CP212" s="71">
        <f t="shared" si="1817"/>
        <v>5.4022962544701678E-5</v>
      </c>
      <c r="CQ212" s="71">
        <f t="shared" si="1817"/>
        <v>-7.0858603425559951E-3</v>
      </c>
      <c r="CR212" s="71">
        <f t="shared" si="1817"/>
        <v>3.6747195934500279E-2</v>
      </c>
      <c r="CS212" s="71">
        <f t="shared" si="1817"/>
        <v>9.5653477507999241E-2</v>
      </c>
      <c r="CT212" s="71">
        <f t="shared" si="1817"/>
        <v>6.6140501411631844E-2</v>
      </c>
      <c r="CU212" s="71">
        <f t="shared" si="1817"/>
        <v>6.93602849614154E-2</v>
      </c>
      <c r="CV212" s="71">
        <f t="shared" si="1817"/>
        <v>0.26081559947299071</v>
      </c>
      <c r="CW212" s="71">
        <f t="shared" si="1817"/>
        <v>1.8833393798230756E-2</v>
      </c>
      <c r="CX212" s="71">
        <f t="shared" si="1817"/>
        <v>6.3828571993224167E-3</v>
      </c>
      <c r="CY212" s="71">
        <f t="shared" si="1817"/>
        <v>5.3586824769433466E-5</v>
      </c>
      <c r="CZ212" s="71">
        <f t="shared" si="1817"/>
        <v>1.1602230378317333E-4</v>
      </c>
      <c r="DA212" s="71">
        <f t="shared" si="1817"/>
        <v>4.179571089779786E-3</v>
      </c>
      <c r="DB212" s="71">
        <f t="shared" si="1817"/>
        <v>3.5073352155091291E-4</v>
      </c>
      <c r="DC212" s="71">
        <f t="shared" si="1817"/>
        <v>3.8940215509128545E-3</v>
      </c>
      <c r="DD212" s="71">
        <f t="shared" si="1817"/>
        <v>2.0822281197063804E-4</v>
      </c>
      <c r="DE212" s="71">
        <f t="shared" si="1817"/>
        <v>3.7719367588932806E-5</v>
      </c>
      <c r="DF212" s="71">
        <f t="shared" si="1817"/>
        <v>5.4996167984189714E-2</v>
      </c>
      <c r="DG212" s="71">
        <f t="shared" si="1817"/>
        <v>7.7690906267645406E-3</v>
      </c>
      <c r="DH212" s="71">
        <f t="shared" si="1817"/>
        <v>3.9120496894409936E-4</v>
      </c>
      <c r="DI212" s="71">
        <f t="shared" si="1817"/>
        <v>1.018104899303595E-2</v>
      </c>
      <c r="DJ212" s="71">
        <f t="shared" si="1817"/>
        <v>3.6792000752870317E-5</v>
      </c>
      <c r="DK212" s="71">
        <f t="shared" si="1817"/>
        <v>4.0966252587991715E-5</v>
      </c>
      <c r="DL212" s="71">
        <f t="shared" si="1817"/>
        <v>7.0676015810276684E-3</v>
      </c>
      <c r="DM212" s="71">
        <f t="shared" si="1817"/>
        <v>1.7052903067946545E-2</v>
      </c>
      <c r="DN212" s="71">
        <f t="shared" si="1817"/>
        <v>6.4617617165443244E-5</v>
      </c>
      <c r="DO212" s="71">
        <f t="shared" si="1817"/>
        <v>0.30994298753058536</v>
      </c>
      <c r="DP212" s="71">
        <f t="shared" si="1817"/>
        <v>0.11150594541690192</v>
      </c>
      <c r="DQ212" s="71">
        <f t="shared" si="1817"/>
        <v>3.8835100696405043E-4</v>
      </c>
      <c r="DR212" s="71">
        <f t="shared" si="1817"/>
        <v>5.1333145115753809E-5</v>
      </c>
      <c r="DS212" s="71">
        <f t="shared" si="1817"/>
        <v>1.1305144362883492E-3</v>
      </c>
      <c r="DT212" s="71">
        <f t="shared" si="1817"/>
        <v>4.5757556935817806E-5</v>
      </c>
      <c r="DU212" s="72">
        <f t="shared" si="1817"/>
        <v>238.2030775042349</v>
      </c>
      <c r="DV212" s="73">
        <f t="shared" si="1817"/>
        <v>9.354556061735364</v>
      </c>
      <c r="DW212" s="71">
        <f t="shared" si="1817"/>
        <v>6.2352809881422928</v>
      </c>
      <c r="DX212" s="71">
        <f t="shared" si="1817"/>
        <v>8.3435798663843403</v>
      </c>
      <c r="DY212" s="71">
        <f t="shared" si="1817"/>
        <v>5.4788449960474308</v>
      </c>
      <c r="DZ212" s="71">
        <f t="shared" si="1817"/>
        <v>2.8050654545454545</v>
      </c>
      <c r="EA212" s="71">
        <f t="shared" si="1817"/>
        <v>0.30584687747035572</v>
      </c>
      <c r="EB212" s="71">
        <f t="shared" si="1817"/>
        <v>1.9443962332015812</v>
      </c>
      <c r="EC212" s="71">
        <f t="shared" si="1817"/>
        <v>0.1940160355731225</v>
      </c>
      <c r="ED212" s="71">
        <f t="shared" si="1817"/>
        <v>0.19876811462450594</v>
      </c>
      <c r="EE212" s="71">
        <f t="shared" si="1817"/>
        <v>2.984980185770751</v>
      </c>
      <c r="EF212" s="71">
        <f t="shared" si="1817"/>
        <v>3.075121739130434E-2</v>
      </c>
      <c r="EG212" s="71">
        <f t="shared" si="1817"/>
        <v>2.0495363636363638E-2</v>
      </c>
      <c r="EH212" s="71">
        <f t="shared" si="1817"/>
        <v>1.6208300395256916E-4</v>
      </c>
      <c r="EI212" s="71">
        <f t="shared" si="1817"/>
        <v>1.8815098814229248E-3</v>
      </c>
      <c r="EJ212" s="71">
        <f t="shared" si="1817"/>
        <v>1.3111035573122529E-2</v>
      </c>
      <c r="EK212" s="71">
        <f t="shared" ref="EK212:FR212" si="1818">IF(COUNT(EK182:EK186)&lt;3,"",AVERAGE(EK182:EK186))</f>
        <v>0.47990163241106715</v>
      </c>
      <c r="EL212" s="71">
        <f t="shared" si="1818"/>
        <v>6.8669770750988152E-2</v>
      </c>
      <c r="EM212" s="71">
        <f t="shared" si="1818"/>
        <v>3.969130434782608E-4</v>
      </c>
      <c r="EN212" s="71">
        <f t="shared" si="1818"/>
        <v>1.3952612648221344E-2</v>
      </c>
      <c r="EO212" s="71">
        <f t="shared" si="1818"/>
        <v>0.24739210671936762</v>
      </c>
      <c r="EP212" s="71">
        <f t="shared" si="1818"/>
        <v>0.26250639525691694</v>
      </c>
      <c r="EQ212" s="71">
        <f t="shared" si="1818"/>
        <v>0.20141677470355729</v>
      </c>
      <c r="ER212" s="71">
        <f t="shared" si="1818"/>
        <v>0.35495228063241108</v>
      </c>
      <c r="ES212" s="71">
        <f t="shared" si="1818"/>
        <v>1.0802201699604741</v>
      </c>
      <c r="ET212" s="71">
        <f t="shared" si="1818"/>
        <v>1.8797584980237154E-2</v>
      </c>
      <c r="EU212" s="71">
        <f t="shared" si="1818"/>
        <v>1.2280434782608696E-3</v>
      </c>
      <c r="EV212" s="71">
        <f t="shared" si="1818"/>
        <v>1.3795652173913045E-4</v>
      </c>
      <c r="EW212" s="71">
        <f t="shared" si="1818"/>
        <v>4.595454545454545E-4</v>
      </c>
      <c r="EX212" s="71">
        <f t="shared" si="1818"/>
        <v>1.857981818181818E-2</v>
      </c>
      <c r="EY212" s="71">
        <f t="shared" si="1818"/>
        <v>1.0971857707509883E-3</v>
      </c>
      <c r="EZ212" s="71">
        <f t="shared" si="1818"/>
        <v>7.9658339920948614E-3</v>
      </c>
      <c r="FA212" s="71">
        <f t="shared" si="1818"/>
        <v>7.1993280632411062E-4</v>
      </c>
      <c r="FB212" s="71">
        <f t="shared" si="1818"/>
        <v>1.3266403162055335E-4</v>
      </c>
      <c r="FC212" s="71">
        <f t="shared" si="1818"/>
        <v>0.23709088142292489</v>
      </c>
      <c r="FD212" s="71">
        <f t="shared" si="1818"/>
        <v>1.2317328063241106E-2</v>
      </c>
      <c r="FE212" s="71">
        <f t="shared" si="1818"/>
        <v>1.1447035573122529E-3</v>
      </c>
      <c r="FF212" s="71">
        <f t="shared" si="1818"/>
        <v>3.0908731225296443E-2</v>
      </c>
      <c r="FG212" s="71">
        <f t="shared" si="1818"/>
        <v>4.3711462450592884E-5</v>
      </c>
      <c r="FH212" s="71">
        <f t="shared" si="1818"/>
        <v>2.6126086956521739E-4</v>
      </c>
      <c r="FI212" s="71">
        <f t="shared" si="1818"/>
        <v>3.3952110671936757E-2</v>
      </c>
      <c r="FJ212" s="71">
        <f t="shared" si="1818"/>
        <v>2.8822252964426882E-2</v>
      </c>
      <c r="FK212" s="71">
        <f t="shared" si="1818"/>
        <v>1.914822134387352E-4</v>
      </c>
      <c r="FL212" s="71">
        <f t="shared" si="1818"/>
        <v>1.8490837984189725</v>
      </c>
      <c r="FM212" s="71">
        <f t="shared" si="1818"/>
        <v>0.6800159525691698</v>
      </c>
      <c r="FN212" s="71">
        <f t="shared" si="1818"/>
        <v>1.4449407114624506E-3</v>
      </c>
      <c r="FO212" s="71">
        <f t="shared" si="1818"/>
        <v>1.8270355731225298E-4</v>
      </c>
      <c r="FP212" s="71">
        <f t="shared" si="1818"/>
        <v>4.0134189723320156E-3</v>
      </c>
      <c r="FQ212" s="71">
        <f t="shared" si="1818"/>
        <v>2.1772332015810276E-4</v>
      </c>
      <c r="FR212" s="72">
        <f t="shared" si="1818"/>
        <v>93.08752928063241</v>
      </c>
    </row>
    <row r="213" spans="1:174" x14ac:dyDescent="0.2">
      <c r="A213" s="62" t="str">
        <f t="shared" si="1688"/>
        <v>GRGU1</v>
      </c>
      <c r="B213" s="63" t="s">
        <v>76</v>
      </c>
      <c r="C213" s="20"/>
      <c r="D213" s="41"/>
      <c r="E213" s="41"/>
      <c r="F213" s="41"/>
      <c r="G213" s="41"/>
      <c r="H213" s="41"/>
      <c r="I213" s="20"/>
      <c r="J213" s="64">
        <f t="shared" si="1689"/>
        <v>5.3171784908714477</v>
      </c>
      <c r="K213" s="40"/>
      <c r="L213" s="41"/>
      <c r="M213" s="64">
        <f t="shared" ref="M213:V217" si="1819">IF(COUNT(M183:M187)&lt;3,"",AVERAGE(M183:M187))</f>
        <v>17.169185953510258</v>
      </c>
      <c r="N213" s="64">
        <f t="shared" si="1819"/>
        <v>6.1691859535102562</v>
      </c>
      <c r="O213" s="64">
        <f t="shared" si="1819"/>
        <v>3.1957412505175986</v>
      </c>
      <c r="P213" s="64">
        <f t="shared" si="1819"/>
        <v>0.58962688311688305</v>
      </c>
      <c r="Q213" s="64">
        <f t="shared" si="1819"/>
        <v>1.263525623941276</v>
      </c>
      <c r="R213" s="64">
        <f t="shared" si="1819"/>
        <v>0.36837197440240921</v>
      </c>
      <c r="S213" s="64">
        <f t="shared" si="1819"/>
        <v>4.2732663655185396E-2</v>
      </c>
      <c r="T213" s="64">
        <f t="shared" si="1819"/>
        <v>0.55700784302653861</v>
      </c>
      <c r="U213" s="64">
        <f t="shared" si="1819"/>
        <v>0.15218045887445888</v>
      </c>
      <c r="V213" s="65">
        <f t="shared" si="1819"/>
        <v>11</v>
      </c>
      <c r="W213" s="20"/>
      <c r="X213" s="64">
        <f t="shared" si="1691"/>
        <v>13.917512278985507</v>
      </c>
      <c r="Y213" s="40"/>
      <c r="Z213" s="41"/>
      <c r="AA213" s="64">
        <f t="shared" ref="AA213:AJ217" si="1820">IF(COUNT(AA183:AA187)&lt;3,"",AVERAGE(AA183:AA187))</f>
        <v>42.596156944664031</v>
      </c>
      <c r="AB213" s="64">
        <f t="shared" si="1820"/>
        <v>31.596156944664028</v>
      </c>
      <c r="AC213" s="64">
        <f t="shared" si="1820"/>
        <v>19.878462972002637</v>
      </c>
      <c r="AD213" s="64">
        <f t="shared" si="1820"/>
        <v>2.4953914212779975</v>
      </c>
      <c r="AE213" s="64">
        <f t="shared" si="1820"/>
        <v>5.4539338030303028</v>
      </c>
      <c r="AF213" s="64">
        <f t="shared" si="1820"/>
        <v>1.6827837648221344</v>
      </c>
      <c r="AG213" s="64">
        <f t="shared" si="1820"/>
        <v>0.19831787977602108</v>
      </c>
      <c r="AH213" s="64">
        <f t="shared" si="1820"/>
        <v>1.7162918728590248</v>
      </c>
      <c r="AI213" s="64">
        <f t="shared" si="1820"/>
        <v>0.17097488636363639</v>
      </c>
      <c r="AJ213" s="65">
        <f t="shared" si="1820"/>
        <v>11</v>
      </c>
      <c r="AK213" s="66">
        <f t="shared" si="1773"/>
        <v>5.3171784908714477</v>
      </c>
      <c r="AL213" s="67">
        <f t="shared" si="1774"/>
        <v>1</v>
      </c>
      <c r="AM213" s="67">
        <f t="shared" si="1775"/>
        <v>0.18613236871980096</v>
      </c>
      <c r="AN213" s="67">
        <f t="shared" si="1776"/>
        <v>3.4342157206139014E-2</v>
      </c>
      <c r="AO213" s="67">
        <f t="shared" si="1777"/>
        <v>7.3592634348685987E-2</v>
      </c>
      <c r="AP213" s="67">
        <f t="shared" si="1778"/>
        <v>2.1455412935701541E-2</v>
      </c>
      <c r="AQ213" s="67">
        <f t="shared" si="1779"/>
        <v>2.4889161181487849E-3</v>
      </c>
      <c r="AR213" s="67">
        <f t="shared" si="1780"/>
        <v>3.2442297761511391E-2</v>
      </c>
      <c r="AS213" s="67">
        <f t="shared" si="1781"/>
        <v>8.8635803285330161E-3</v>
      </c>
      <c r="AT213" s="68">
        <f t="shared" si="1782"/>
        <v>0.64068267591632899</v>
      </c>
      <c r="AU213" s="66">
        <f t="shared" si="1783"/>
        <v>13.917512278985507</v>
      </c>
      <c r="AV213" s="67">
        <f t="shared" si="1784"/>
        <v>1</v>
      </c>
      <c r="AW213" s="67">
        <f t="shared" si="1785"/>
        <v>0.46667268593799255</v>
      </c>
      <c r="AX213" s="67">
        <f t="shared" si="1786"/>
        <v>5.858254829231941E-2</v>
      </c>
      <c r="AY213" s="67">
        <f t="shared" si="1787"/>
        <v>0.12803816574615917</v>
      </c>
      <c r="AZ213" s="67">
        <f t="shared" si="1788"/>
        <v>3.9505530205652381E-2</v>
      </c>
      <c r="BA213" s="67">
        <f t="shared" si="1789"/>
        <v>4.6557692994147947E-3</v>
      </c>
      <c r="BB213" s="67">
        <f t="shared" si="1790"/>
        <v>4.0292176477061806E-2</v>
      </c>
      <c r="BC213" s="67">
        <f t="shared" si="1791"/>
        <v>4.0138570854114158E-3</v>
      </c>
      <c r="BD213" s="68">
        <f t="shared" si="1792"/>
        <v>0.25823925886764665</v>
      </c>
      <c r="BE213" s="66">
        <f t="shared" si="1793"/>
        <v>5.3171784908714477</v>
      </c>
      <c r="BF213" s="69">
        <f t="shared" si="1794"/>
        <v>5.3171784908714477</v>
      </c>
      <c r="BG213" s="69">
        <f t="shared" si="1795"/>
        <v>0.9896990274118791</v>
      </c>
      <c r="BH213" s="69">
        <f t="shared" si="1796"/>
        <v>0.18260337962660825</v>
      </c>
      <c r="BI213" s="69">
        <f t="shared" si="1797"/>
        <v>0.39130517244540042</v>
      </c>
      <c r="BJ213" s="69">
        <f t="shared" si="1798"/>
        <v>0.11408226017447726</v>
      </c>
      <c r="BK213" s="69">
        <f t="shared" si="1799"/>
        <v>1.3234011249003978E-2</v>
      </c>
      <c r="BL213" s="69">
        <f t="shared" si="1800"/>
        <v>0.17250148785195529</v>
      </c>
      <c r="BM213" s="69">
        <f t="shared" si="1801"/>
        <v>4.7129238674987035E-2</v>
      </c>
      <c r="BN213" s="70">
        <f t="shared" si="1802"/>
        <v>3.4066241438562668</v>
      </c>
      <c r="BO213" s="66">
        <f t="shared" si="1803"/>
        <v>13.917512278985507</v>
      </c>
      <c r="BP213" s="69">
        <f t="shared" si="1804"/>
        <v>13.917512278985507</v>
      </c>
      <c r="BQ213" s="69">
        <f t="shared" si="1805"/>
        <v>6.4949228368091587</v>
      </c>
      <c r="BR213" s="69">
        <f t="shared" si="1806"/>
        <v>0.81532333519261679</v>
      </c>
      <c r="BS213" s="69">
        <f t="shared" si="1807"/>
        <v>1.7819727439509518</v>
      </c>
      <c r="BT213" s="69">
        <f t="shared" si="1808"/>
        <v>0.5498187017249998</v>
      </c>
      <c r="BU213" s="69">
        <f t="shared" si="1809"/>
        <v>6.4796726392729154E-2</v>
      </c>
      <c r="BV213" s="69">
        <f t="shared" si="1810"/>
        <v>0.56076686086655869</v>
      </c>
      <c r="BW213" s="69">
        <f t="shared" si="1811"/>
        <v>5.5862905272306355E-2</v>
      </c>
      <c r="BX213" s="70">
        <f t="shared" si="1812"/>
        <v>3.5940480562065891</v>
      </c>
      <c r="BY213" s="71">
        <f t="shared" ref="BY213:EJ216" si="1821">IF(COUNT(BY183:BY187)&lt;3,"",AVERAGE(BY183:BY187))</f>
        <v>2.0278149474872951</v>
      </c>
      <c r="BZ213" s="71">
        <f t="shared" si="1821"/>
        <v>1.0994688985507248</v>
      </c>
      <c r="CA213" s="71">
        <f t="shared" si="1821"/>
        <v>1.920300861660079</v>
      </c>
      <c r="CB213" s="71">
        <f t="shared" si="1821"/>
        <v>1.0295992554112554</v>
      </c>
      <c r="CC213" s="71">
        <f t="shared" si="1821"/>
        <v>0.4172692386598908</v>
      </c>
      <c r="CD213" s="71">
        <f t="shared" si="1821"/>
        <v>7.1709184076792762E-2</v>
      </c>
      <c r="CE213" s="71">
        <f t="shared" si="1821"/>
        <v>0.43620212874082442</v>
      </c>
      <c r="CF213" s="71">
        <f t="shared" si="1821"/>
        <v>3.6837197440240915E-2</v>
      </c>
      <c r="CG213" s="71">
        <f t="shared" si="1821"/>
        <v>4.2732663655185396E-2</v>
      </c>
      <c r="CH213" s="71">
        <f t="shared" si="1821"/>
        <v>0.92834604893657069</v>
      </c>
      <c r="CI213" s="71">
        <f t="shared" si="1821"/>
        <v>2.4849458686241298E-2</v>
      </c>
      <c r="CJ213" s="71">
        <f t="shared" si="1821"/>
        <v>4.3879331827592696E-3</v>
      </c>
      <c r="CK213" s="71">
        <f t="shared" si="1821"/>
        <v>4.8765857331074729E-5</v>
      </c>
      <c r="CL213" s="71">
        <f t="shared" si="1821"/>
        <v>4.9121230942970081E-4</v>
      </c>
      <c r="CM213" s="71">
        <f t="shared" si="1821"/>
        <v>3.6591345755693575E-3</v>
      </c>
      <c r="CN213" s="71">
        <f t="shared" si="1821"/>
        <v>7.3789680782985131E-2</v>
      </c>
      <c r="CO213" s="71">
        <f t="shared" si="1821"/>
        <v>2.4766002258610954E-2</v>
      </c>
      <c r="CP213" s="71">
        <f t="shared" si="1821"/>
        <v>4.8308676830415965E-5</v>
      </c>
      <c r="CQ213" s="71">
        <f t="shared" si="1821"/>
        <v>-7.5523116883116871E-3</v>
      </c>
      <c r="CR213" s="71">
        <f t="shared" si="1821"/>
        <v>3.3500728025597594E-2</v>
      </c>
      <c r="CS213" s="71">
        <f t="shared" si="1821"/>
        <v>9.4442616224355361E-2</v>
      </c>
      <c r="CT213" s="71">
        <f t="shared" si="1821"/>
        <v>6.0090476566911369E-2</v>
      </c>
      <c r="CU213" s="71">
        <f t="shared" si="1821"/>
        <v>6.1766794278185579E-2</v>
      </c>
      <c r="CV213" s="71">
        <f t="shared" si="1821"/>
        <v>0.24224830340673814</v>
      </c>
      <c r="CW213" s="71">
        <f t="shared" si="1821"/>
        <v>1.5109740118577075E-2</v>
      </c>
      <c r="CX213" s="71">
        <f t="shared" si="1821"/>
        <v>6.4556702428006773E-3</v>
      </c>
      <c r="CY213" s="71">
        <f t="shared" si="1821"/>
        <v>5.3812911725955216E-5</v>
      </c>
      <c r="CZ213" s="71">
        <f t="shared" si="1821"/>
        <v>1.088266516092603E-4</v>
      </c>
      <c r="DA213" s="71">
        <f t="shared" si="1821"/>
        <v>3.9074754376058722E-3</v>
      </c>
      <c r="DB213" s="71">
        <f t="shared" si="1821"/>
        <v>3.1268134763786938E-4</v>
      </c>
      <c r="DC213" s="71">
        <f t="shared" si="1821"/>
        <v>3.5346954639563334E-3</v>
      </c>
      <c r="DD213" s="71">
        <f t="shared" si="1821"/>
        <v>2.0101411631846412E-4</v>
      </c>
      <c r="DE213" s="71">
        <f t="shared" si="1821"/>
        <v>2.7762845849802377E-5</v>
      </c>
      <c r="DF213" s="71">
        <f t="shared" si="1821"/>
        <v>5.3095713438735169E-2</v>
      </c>
      <c r="DG213" s="71">
        <f t="shared" si="1821"/>
        <v>6.9390256916996062E-3</v>
      </c>
      <c r="DH213" s="71">
        <f t="shared" si="1821"/>
        <v>3.0737888198757767E-4</v>
      </c>
      <c r="DI213" s="71">
        <f t="shared" si="1821"/>
        <v>9.4134272539055132E-3</v>
      </c>
      <c r="DJ213" s="71">
        <f t="shared" si="1821"/>
        <v>1.8057218144174667E-5</v>
      </c>
      <c r="DK213" s="71">
        <f t="shared" si="1821"/>
        <v>2.1935817805383017E-5</v>
      </c>
      <c r="DL213" s="71">
        <f t="shared" si="1821"/>
        <v>6.8277233201581022E-3</v>
      </c>
      <c r="DM213" s="71">
        <f t="shared" si="1821"/>
        <v>1.5237555241859591E-2</v>
      </c>
      <c r="DN213" s="71">
        <f t="shared" si="1821"/>
        <v>6.4165443252399784E-5</v>
      </c>
      <c r="DO213" s="71">
        <f t="shared" si="1821"/>
        <v>0.28577298320158107</v>
      </c>
      <c r="DP213" s="71">
        <f t="shared" si="1821"/>
        <v>0.10115624976472801</v>
      </c>
      <c r="DQ213" s="71">
        <f t="shared" si="1821"/>
        <v>3.3339883305100692E-4</v>
      </c>
      <c r="DR213" s="71">
        <f t="shared" si="1821"/>
        <v>3.1550536420101637E-5</v>
      </c>
      <c r="DS213" s="71">
        <f t="shared" si="1821"/>
        <v>1.0317666102013928E-3</v>
      </c>
      <c r="DT213" s="71">
        <f t="shared" si="1821"/>
        <v>7.0022774327122158E-5</v>
      </c>
      <c r="DU213" s="72">
        <f t="shared" si="1821"/>
        <v>246.84226031996991</v>
      </c>
      <c r="DV213" s="73">
        <f t="shared" si="1821"/>
        <v>8.4034829784020317</v>
      </c>
      <c r="DW213" s="71">
        <f t="shared" si="1821"/>
        <v>5.4432899805665347</v>
      </c>
      <c r="DX213" s="71">
        <f t="shared" si="1821"/>
        <v>7.4831759163843401</v>
      </c>
      <c r="DY213" s="71">
        <f t="shared" si="1821"/>
        <v>4.7256052233201586</v>
      </c>
      <c r="DZ213" s="71">
        <f t="shared" si="1821"/>
        <v>2.3209720984848485</v>
      </c>
      <c r="EA213" s="71">
        <f t="shared" si="1821"/>
        <v>0.30546354413702237</v>
      </c>
      <c r="EB213" s="71">
        <f t="shared" si="1821"/>
        <v>1.7044854074440057</v>
      </c>
      <c r="EC213" s="71">
        <f t="shared" si="1821"/>
        <v>0.16827837648221339</v>
      </c>
      <c r="ED213" s="71">
        <f t="shared" si="1821"/>
        <v>0.19831787977602108</v>
      </c>
      <c r="EE213" s="71">
        <f t="shared" si="1821"/>
        <v>2.8604863827404476</v>
      </c>
      <c r="EF213" s="71">
        <f t="shared" si="1821"/>
        <v>2.8086952239789194E-2</v>
      </c>
      <c r="EG213" s="71">
        <f t="shared" si="1821"/>
        <v>2.0296136363636363E-2</v>
      </c>
      <c r="EH213" s="71">
        <f t="shared" si="1821"/>
        <v>1.472420948616601E-4</v>
      </c>
      <c r="EI213" s="71">
        <f t="shared" si="1821"/>
        <v>1.8034038208168644E-3</v>
      </c>
      <c r="EJ213" s="71">
        <f t="shared" si="1821"/>
        <v>1.286321739130435E-2</v>
      </c>
      <c r="EK213" s="71">
        <f t="shared" ref="EK213:FR217" si="1822">IF(COUNT(EK183:EK187)&lt;3,"",AVERAGE(EK183:EK187))</f>
        <v>0.40812545816864298</v>
      </c>
      <c r="EL213" s="71">
        <f t="shared" si="1822"/>
        <v>6.163747529644268E-2</v>
      </c>
      <c r="EM213" s="71">
        <f t="shared" si="1822"/>
        <v>3.1873122529644268E-4</v>
      </c>
      <c r="EN213" s="71">
        <f t="shared" si="1822"/>
        <v>1.4584711133069828E-2</v>
      </c>
      <c r="EO213" s="71">
        <f t="shared" si="1822"/>
        <v>0.20681444762845844</v>
      </c>
      <c r="EP213" s="71">
        <f t="shared" si="1822"/>
        <v>0.24686348616600789</v>
      </c>
      <c r="EQ213" s="71">
        <f t="shared" si="1822"/>
        <v>0.17687034288537551</v>
      </c>
      <c r="ER213" s="71">
        <f t="shared" si="1822"/>
        <v>0.30180328820816865</v>
      </c>
      <c r="ES213" s="71">
        <f t="shared" si="1822"/>
        <v>0.94693627602108033</v>
      </c>
      <c r="ET213" s="71">
        <f t="shared" si="1822"/>
        <v>1.7211039525691703E-2</v>
      </c>
      <c r="EU213" s="71">
        <f t="shared" si="1822"/>
        <v>1.3741419631093546E-3</v>
      </c>
      <c r="EV213" s="71">
        <f t="shared" si="1822"/>
        <v>1.1744894598155469E-4</v>
      </c>
      <c r="EW213" s="71">
        <f t="shared" si="1822"/>
        <v>4.6337878787878779E-4</v>
      </c>
      <c r="EX213" s="71">
        <f t="shared" si="1822"/>
        <v>1.8031053030303029E-2</v>
      </c>
      <c r="EY213" s="71">
        <f t="shared" si="1822"/>
        <v>9.4498122529644275E-4</v>
      </c>
      <c r="EZ213" s="71">
        <f t="shared" si="1822"/>
        <v>8.2007885375494066E-3</v>
      </c>
      <c r="FA213" s="71">
        <f t="shared" si="1822"/>
        <v>6.6572068511198935E-4</v>
      </c>
      <c r="FB213" s="71">
        <f t="shared" si="1822"/>
        <v>1.1126251646903821E-4</v>
      </c>
      <c r="FC213" s="71">
        <f t="shared" si="1822"/>
        <v>0.23679360869565219</v>
      </c>
      <c r="FD213" s="71">
        <f t="shared" si="1822"/>
        <v>1.354983563899868E-2</v>
      </c>
      <c r="FE213" s="71">
        <f t="shared" si="1822"/>
        <v>1.0630293148880105E-3</v>
      </c>
      <c r="FF213" s="71">
        <f t="shared" si="1822"/>
        <v>2.9181716073781293E-2</v>
      </c>
      <c r="FG213" s="71">
        <f t="shared" si="1822"/>
        <v>5.4059947299077741E-5</v>
      </c>
      <c r="FH213" s="71">
        <f t="shared" si="1822"/>
        <v>2.2620026350461133E-4</v>
      </c>
      <c r="FI213" s="71">
        <f t="shared" si="1822"/>
        <v>3.4643534914360993E-2</v>
      </c>
      <c r="FJ213" s="71">
        <f t="shared" si="1822"/>
        <v>3.0212502964426881E-2</v>
      </c>
      <c r="FK213" s="71">
        <f t="shared" si="1822"/>
        <v>1.7570191040843216E-4</v>
      </c>
      <c r="FL213" s="71">
        <f t="shared" si="1822"/>
        <v>1.5339096999341237</v>
      </c>
      <c r="FM213" s="71">
        <f t="shared" si="1822"/>
        <v>0.56265993741765474</v>
      </c>
      <c r="FN213" s="71">
        <f t="shared" si="1822"/>
        <v>1.4442361660079051E-3</v>
      </c>
      <c r="FO213" s="71">
        <f t="shared" si="1822"/>
        <v>1.2855961791831359E-4</v>
      </c>
      <c r="FP213" s="71">
        <f t="shared" si="1822"/>
        <v>3.5119568511198947E-3</v>
      </c>
      <c r="FQ213" s="71">
        <f t="shared" si="1822"/>
        <v>2.8176877470355733E-4</v>
      </c>
      <c r="FR213" s="72">
        <f t="shared" si="1822"/>
        <v>105.37891892457181</v>
      </c>
    </row>
    <row r="214" spans="1:174" x14ac:dyDescent="0.2">
      <c r="A214" s="62" t="str">
        <f t="shared" si="1688"/>
        <v>GRGU1</v>
      </c>
      <c r="B214" s="63" t="s">
        <v>77</v>
      </c>
      <c r="C214" s="20"/>
      <c r="D214" s="41"/>
      <c r="E214" s="41"/>
      <c r="F214" s="41"/>
      <c r="G214" s="41"/>
      <c r="H214" s="41"/>
      <c r="I214" s="20"/>
      <c r="J214" s="64">
        <f t="shared" si="1689"/>
        <v>5.1985658545078106</v>
      </c>
      <c r="K214" s="40"/>
      <c r="L214" s="41"/>
      <c r="M214" s="64">
        <f t="shared" si="1819"/>
        <v>16.974394680782986</v>
      </c>
      <c r="N214" s="64">
        <f t="shared" si="1819"/>
        <v>5.974394680782984</v>
      </c>
      <c r="O214" s="64">
        <f t="shared" si="1819"/>
        <v>3.1054556141539624</v>
      </c>
      <c r="P214" s="64">
        <f t="shared" si="1819"/>
        <v>0.57809942857142849</v>
      </c>
      <c r="Q214" s="64">
        <f t="shared" si="1819"/>
        <v>1.2483842603049125</v>
      </c>
      <c r="R214" s="64">
        <f t="shared" si="1819"/>
        <v>0.35775288349331824</v>
      </c>
      <c r="S214" s="64">
        <f t="shared" si="1819"/>
        <v>3.7328118200639936E-2</v>
      </c>
      <c r="T214" s="64">
        <f t="shared" si="1819"/>
        <v>0.51432538848108422</v>
      </c>
      <c r="U214" s="64">
        <f t="shared" si="1819"/>
        <v>0.13304909523809522</v>
      </c>
      <c r="V214" s="65">
        <f t="shared" si="1819"/>
        <v>11</v>
      </c>
      <c r="W214" s="20"/>
      <c r="X214" s="64">
        <f t="shared" si="1691"/>
        <v>13.308447757246375</v>
      </c>
      <c r="Y214" s="40"/>
      <c r="Z214" s="41"/>
      <c r="AA214" s="64">
        <f t="shared" si="1820"/>
        <v>40.22424998814229</v>
      </c>
      <c r="AB214" s="64">
        <f t="shared" si="1820"/>
        <v>29.224249988142294</v>
      </c>
      <c r="AC214" s="64">
        <f t="shared" si="1820"/>
        <v>17.793775928524376</v>
      </c>
      <c r="AD214" s="64">
        <f t="shared" si="1820"/>
        <v>2.6664687256258239</v>
      </c>
      <c r="AE214" s="64">
        <f t="shared" si="1820"/>
        <v>5.2268544986824761</v>
      </c>
      <c r="AF214" s="64">
        <f t="shared" si="1820"/>
        <v>1.5947750691699605</v>
      </c>
      <c r="AG214" s="64">
        <f t="shared" si="1820"/>
        <v>0.18105874934123845</v>
      </c>
      <c r="AH214" s="64">
        <f t="shared" si="1820"/>
        <v>1.5771729163372858</v>
      </c>
      <c r="AI214" s="64">
        <f t="shared" si="1820"/>
        <v>0.1841435820158103</v>
      </c>
      <c r="AJ214" s="65">
        <f t="shared" si="1820"/>
        <v>11</v>
      </c>
      <c r="AK214" s="66">
        <f t="shared" ref="AK214" si="1823">J214</f>
        <v>5.1985658545078106</v>
      </c>
      <c r="AL214" s="67">
        <f t="shared" ref="AL214" si="1824">M214/M214</f>
        <v>1</v>
      </c>
      <c r="AM214" s="67">
        <f t="shared" ref="AM214" si="1825">O214/M214</f>
        <v>0.18294941719893576</v>
      </c>
      <c r="AN214" s="67">
        <f t="shared" ref="AN214" si="1826">P214/M214</f>
        <v>3.4057145450135266E-2</v>
      </c>
      <c r="AO214" s="67">
        <f t="shared" ref="AO214" si="1827">Q214/M214</f>
        <v>7.354514159601995E-2</v>
      </c>
      <c r="AP214" s="67">
        <f t="shared" ref="AP214" si="1828">R214/M214</f>
        <v>2.1076031883383545E-2</v>
      </c>
      <c r="AQ214" s="67">
        <f t="shared" ref="AQ214" si="1829">S214/M214</f>
        <v>2.1990839085943821E-3</v>
      </c>
      <c r="AR214" s="67">
        <f t="shared" ref="AR214" si="1830">T214/M214</f>
        <v>3.0300072441661861E-2</v>
      </c>
      <c r="AS214" s="67">
        <f t="shared" ref="AS214" si="1831">U214/M214</f>
        <v>7.8382232615765955E-3</v>
      </c>
      <c r="AT214" s="68">
        <f t="shared" ref="AT214" si="1832">V214/M214</f>
        <v>0.64803489060221364</v>
      </c>
      <c r="AU214" s="66">
        <f t="shared" ref="AU214" si="1833">X214</f>
        <v>13.308447757246375</v>
      </c>
      <c r="AV214" s="67">
        <f t="shared" ref="AV214" si="1834">AA214/AA214</f>
        <v>1</v>
      </c>
      <c r="AW214" s="67">
        <f t="shared" ref="AW214" si="1835">AC214/AA214</f>
        <v>0.44236439296617847</v>
      </c>
      <c r="AX214" s="67">
        <f t="shared" ref="AX214" si="1836">AD214/AA214</f>
        <v>6.6290079402645724E-2</v>
      </c>
      <c r="AY214" s="67">
        <f t="shared" ref="AY214" si="1837">AE214/AA214</f>
        <v>0.12994287028902468</v>
      </c>
      <c r="AZ214" s="67">
        <f t="shared" ref="AZ214" si="1838">AF214/AA214</f>
        <v>3.9647105157711686E-2</v>
      </c>
      <c r="BA214" s="67">
        <f t="shared" ref="BA214" si="1839">AG214/AA214</f>
        <v>4.5012336934712955E-3</v>
      </c>
      <c r="BB214" s="67">
        <f t="shared" ref="BB214" si="1840">AH214/AA214</f>
        <v>3.9209504634697245E-2</v>
      </c>
      <c r="BC214" s="67">
        <f t="shared" ref="BC214" si="1841">AI214/AA214</f>
        <v>4.577924562175653E-3</v>
      </c>
      <c r="BD214" s="68">
        <f t="shared" ref="BD214" si="1842">AJ214/AA214</f>
        <v>0.27346687640522049</v>
      </c>
      <c r="BE214" s="66">
        <f t="shared" ref="BE214" si="1843">J214</f>
        <v>5.1985658545078106</v>
      </c>
      <c r="BF214" s="69">
        <f t="shared" ref="BF214" si="1844">BE214</f>
        <v>5.1985658545078106</v>
      </c>
      <c r="BG214" s="69">
        <f t="shared" ref="BG214" si="1845">BE214*AM214</f>
        <v>0.95107459335249145</v>
      </c>
      <c r="BH214" s="69">
        <f t="shared" ref="BH214" si="1846">BE214*AN214</f>
        <v>0.17704831343907923</v>
      </c>
      <c r="BI214" s="69">
        <f t="shared" ref="BI214" si="1847">BE214*AO214</f>
        <v>0.38232926186601141</v>
      </c>
      <c r="BJ214" s="69">
        <f t="shared" ref="BJ214" si="1848">BE214*AP214</f>
        <v>0.10956513969747564</v>
      </c>
      <c r="BK214" s="69">
        <f t="shared" ref="BK214" si="1849">BE214*AQ214</f>
        <v>1.143208251841633E-2</v>
      </c>
      <c r="BL214" s="69">
        <f t="shared" ref="BL214" si="1850">BE214*AR214</f>
        <v>0.15751692198433645</v>
      </c>
      <c r="BM214" s="69">
        <f t="shared" ref="BM214" si="1851">BE214*AS214</f>
        <v>4.0747519807640929E-2</v>
      </c>
      <c r="BN214" s="70">
        <f t="shared" ref="BN214" si="1852">BE214*AT214</f>
        <v>3.3688520548143726</v>
      </c>
      <c r="BO214" s="66">
        <f t="shared" ref="BO214" si="1853">X214</f>
        <v>13.308447757246375</v>
      </c>
      <c r="BP214" s="69">
        <f t="shared" ref="BP214" si="1854">BO214</f>
        <v>13.308447757246375</v>
      </c>
      <c r="BQ214" s="69">
        <f t="shared" ref="BQ214" si="1855">BO214*AW214</f>
        <v>5.8871834134563921</v>
      </c>
      <c r="BR214" s="69">
        <f t="shared" ref="BR214" si="1856">BO214*AX214</f>
        <v>0.88221805855382462</v>
      </c>
      <c r="BS214" s="69">
        <f t="shared" ref="BS214" si="1857">BO214*AY214</f>
        <v>1.7293379006681271</v>
      </c>
      <c r="BT214" s="69">
        <f t="shared" ref="BT214" si="1858">BO214*AZ214</f>
        <v>0.52764142771745925</v>
      </c>
      <c r="BU214" s="69">
        <f t="shared" ref="BU214" si="1859">BO214*BA214</f>
        <v>5.9904433452719882E-2</v>
      </c>
      <c r="BV214" s="69">
        <f t="shared" ref="BV214" si="1860">BO214*BB214</f>
        <v>0.52181764401837794</v>
      </c>
      <c r="BW214" s="69">
        <f t="shared" ref="BW214" si="1861">BO214*BC214</f>
        <v>6.0925069872329665E-2</v>
      </c>
      <c r="BX214" s="70">
        <f t="shared" ref="BX214" si="1862">BO214*BD214</f>
        <v>3.6394196379762285</v>
      </c>
      <c r="BY214" s="71">
        <f t="shared" si="1821"/>
        <v>1.8996677656691134</v>
      </c>
      <c r="BZ214" s="71">
        <f t="shared" si="1821"/>
        <v>1.0425848076416337</v>
      </c>
      <c r="CA214" s="71">
        <f t="shared" si="1821"/>
        <v>1.8291091343873518</v>
      </c>
      <c r="CB214" s="71">
        <f t="shared" si="1821"/>
        <v>1.0068299826839826</v>
      </c>
      <c r="CC214" s="71">
        <f t="shared" si="1821"/>
        <v>0.41002942047807267</v>
      </c>
      <c r="CD214" s="71">
        <f t="shared" si="1821"/>
        <v>7.102463862224731E-2</v>
      </c>
      <c r="CE214" s="71">
        <f t="shared" si="1821"/>
        <v>0.43075858328627897</v>
      </c>
      <c r="CF214" s="71">
        <f t="shared" si="1821"/>
        <v>3.577528834933183E-2</v>
      </c>
      <c r="CG214" s="71">
        <f t="shared" si="1821"/>
        <v>3.7328118200639936E-2</v>
      </c>
      <c r="CH214" s="71">
        <f t="shared" si="1821"/>
        <v>0.85720877620929803</v>
      </c>
      <c r="CI214" s="71">
        <f t="shared" si="1821"/>
        <v>2.1914458686241294E-2</v>
      </c>
      <c r="CJ214" s="71">
        <f t="shared" si="1821"/>
        <v>3.8296604554865429E-3</v>
      </c>
      <c r="CK214" s="71">
        <f t="shared" si="1821"/>
        <v>5.540222096743836E-5</v>
      </c>
      <c r="CL214" s="71">
        <f t="shared" si="1821"/>
        <v>4.9257594579333707E-4</v>
      </c>
      <c r="CM214" s="71">
        <f t="shared" si="1821"/>
        <v>3.1755891210239031E-3</v>
      </c>
      <c r="CN214" s="71">
        <f t="shared" si="1821"/>
        <v>6.9992226237530583E-2</v>
      </c>
      <c r="CO214" s="71">
        <f t="shared" si="1821"/>
        <v>2.5622365894974592E-2</v>
      </c>
      <c r="CP214" s="71">
        <f t="shared" si="1821"/>
        <v>4.4672313194052326E-5</v>
      </c>
      <c r="CQ214" s="71">
        <f t="shared" si="1821"/>
        <v>-5.1656753246753246E-3</v>
      </c>
      <c r="CR214" s="71">
        <f t="shared" si="1821"/>
        <v>3.2377273480143041E-2</v>
      </c>
      <c r="CS214" s="71">
        <f t="shared" si="1821"/>
        <v>9.5460888951628103E-2</v>
      </c>
      <c r="CT214" s="71">
        <f t="shared" si="1821"/>
        <v>5.6537567476002262E-2</v>
      </c>
      <c r="CU214" s="71">
        <f t="shared" si="1821"/>
        <v>5.9883976096367399E-2</v>
      </c>
      <c r="CV214" s="71">
        <f t="shared" si="1821"/>
        <v>0.23909403067946541</v>
      </c>
      <c r="CW214" s="71">
        <f t="shared" si="1821"/>
        <v>1.3775558300395258E-2</v>
      </c>
      <c r="CX214" s="71">
        <f t="shared" si="1821"/>
        <v>3.9202156973461326E-3</v>
      </c>
      <c r="CY214" s="71">
        <f t="shared" si="1821"/>
        <v>4.5085638998682478E-5</v>
      </c>
      <c r="CZ214" s="71">
        <f t="shared" si="1821"/>
        <v>1.0864483342744209E-4</v>
      </c>
      <c r="DA214" s="71">
        <f t="shared" si="1821"/>
        <v>3.4329299830604182E-3</v>
      </c>
      <c r="DB214" s="71">
        <f t="shared" si="1821"/>
        <v>2.9986316581968756E-4</v>
      </c>
      <c r="DC214" s="71">
        <f t="shared" si="1821"/>
        <v>3.0151500094108786E-3</v>
      </c>
      <c r="DD214" s="71">
        <f t="shared" si="1821"/>
        <v>1.7146866177300961E-4</v>
      </c>
      <c r="DE214" s="71">
        <f t="shared" si="1821"/>
        <v>2.458102766798419E-5</v>
      </c>
      <c r="DF214" s="71">
        <f t="shared" si="1821"/>
        <v>5.2564895256916988E-2</v>
      </c>
      <c r="DG214" s="71">
        <f t="shared" si="1821"/>
        <v>6.3748438735177883E-3</v>
      </c>
      <c r="DH214" s="71">
        <f t="shared" si="1821"/>
        <v>2.1328797289666855E-4</v>
      </c>
      <c r="DI214" s="71">
        <f t="shared" si="1821"/>
        <v>8.7355181629964231E-3</v>
      </c>
      <c r="DJ214" s="71">
        <f t="shared" si="1821"/>
        <v>2.2420854507811029E-5</v>
      </c>
      <c r="DK214" s="71">
        <f t="shared" si="1821"/>
        <v>1.7481272350837562E-5</v>
      </c>
      <c r="DL214" s="71">
        <f t="shared" si="1821"/>
        <v>5.9406324110671937E-3</v>
      </c>
      <c r="DM214" s="71">
        <f t="shared" si="1821"/>
        <v>1.2683737060041408E-2</v>
      </c>
      <c r="DN214" s="71">
        <f t="shared" si="1821"/>
        <v>5.6347261434217964E-5</v>
      </c>
      <c r="DO214" s="71">
        <f t="shared" si="1821"/>
        <v>0.28234816501976284</v>
      </c>
      <c r="DP214" s="71">
        <f t="shared" si="1821"/>
        <v>9.940115885563712E-2</v>
      </c>
      <c r="DQ214" s="71">
        <f t="shared" si="1821"/>
        <v>3.2303519668737065E-4</v>
      </c>
      <c r="DR214" s="71">
        <f t="shared" si="1821"/>
        <v>3.2095990965556186E-5</v>
      </c>
      <c r="DS214" s="71">
        <f t="shared" si="1821"/>
        <v>9.6649388292866542E-4</v>
      </c>
      <c r="DT214" s="71">
        <f t="shared" si="1821"/>
        <v>3.9386410690758513E-5</v>
      </c>
      <c r="DU214" s="72">
        <f t="shared" si="1821"/>
        <v>250.08945686542447</v>
      </c>
      <c r="DV214" s="73">
        <f t="shared" si="1821"/>
        <v>7.6778151191887805</v>
      </c>
      <c r="DW214" s="71">
        <f t="shared" si="1821"/>
        <v>5.0336182414361001</v>
      </c>
      <c r="DX214" s="71">
        <f t="shared" si="1821"/>
        <v>6.9164530758046308</v>
      </c>
      <c r="DY214" s="71">
        <f t="shared" si="1821"/>
        <v>4.4332581798418982</v>
      </c>
      <c r="DZ214" s="71">
        <f t="shared" si="1821"/>
        <v>2.0953118376152835</v>
      </c>
      <c r="EA214" s="71">
        <f t="shared" si="1821"/>
        <v>0.32919450065876149</v>
      </c>
      <c r="EB214" s="71">
        <f t="shared" si="1821"/>
        <v>1.6374912335309617</v>
      </c>
      <c r="EC214" s="71">
        <f t="shared" si="1821"/>
        <v>0.15947750691699605</v>
      </c>
      <c r="ED214" s="71">
        <f t="shared" si="1821"/>
        <v>0.18105874934123845</v>
      </c>
      <c r="EE214" s="71">
        <f t="shared" si="1821"/>
        <v>2.6286214262187086</v>
      </c>
      <c r="EF214" s="71">
        <f t="shared" si="1821"/>
        <v>3.0723734848484851E-2</v>
      </c>
      <c r="EG214" s="71">
        <f t="shared" si="1821"/>
        <v>1.8852310276679839E-2</v>
      </c>
      <c r="EH214" s="71">
        <f t="shared" si="1821"/>
        <v>1.3350296442687747E-4</v>
      </c>
      <c r="EI214" s="71">
        <f t="shared" si="1821"/>
        <v>1.8372299077733859E-3</v>
      </c>
      <c r="EJ214" s="71">
        <f t="shared" si="1821"/>
        <v>1.2255304347826087E-2</v>
      </c>
      <c r="EK214" s="71">
        <f t="shared" si="1822"/>
        <v>0.3778919799077734</v>
      </c>
      <c r="EL214" s="71">
        <f t="shared" si="1822"/>
        <v>5.4528257905138336E-2</v>
      </c>
      <c r="EM214" s="71">
        <f t="shared" si="1822"/>
        <v>1.448181818181818E-4</v>
      </c>
      <c r="EN214" s="71">
        <f t="shared" si="1822"/>
        <v>1.8693319828722001E-2</v>
      </c>
      <c r="EO214" s="71">
        <f t="shared" si="1822"/>
        <v>0.19282705632411065</v>
      </c>
      <c r="EP214" s="71">
        <f t="shared" si="1822"/>
        <v>0.24615461660079047</v>
      </c>
      <c r="EQ214" s="71">
        <f t="shared" si="1822"/>
        <v>0.17895486462450594</v>
      </c>
      <c r="ER214" s="71">
        <f t="shared" si="1822"/>
        <v>0.27308754907773392</v>
      </c>
      <c r="ES214" s="71">
        <f t="shared" si="1822"/>
        <v>0.90971740645586296</v>
      </c>
      <c r="ET214" s="71">
        <f t="shared" si="1822"/>
        <v>1.8952430830039526E-2</v>
      </c>
      <c r="EU214" s="71">
        <f t="shared" si="1822"/>
        <v>1.6322289196310936E-3</v>
      </c>
      <c r="EV214" s="71">
        <f t="shared" si="1822"/>
        <v>9.962285902503294E-5</v>
      </c>
      <c r="EW214" s="71">
        <f t="shared" si="1822"/>
        <v>4.3216139657444003E-4</v>
      </c>
      <c r="EX214" s="71">
        <f t="shared" si="1822"/>
        <v>1.641487911725955E-2</v>
      </c>
      <c r="EY214" s="71">
        <f t="shared" si="1822"/>
        <v>8.6993774703557315E-4</v>
      </c>
      <c r="EZ214" s="71">
        <f t="shared" si="1822"/>
        <v>8.5556581027667993E-3</v>
      </c>
      <c r="FA214" s="71">
        <f t="shared" si="1822"/>
        <v>5.8206851119894584E-4</v>
      </c>
      <c r="FB214" s="71">
        <f t="shared" si="1822"/>
        <v>9.4132081686429511E-5</v>
      </c>
      <c r="FC214" s="71">
        <f t="shared" si="1822"/>
        <v>0.25518952173913045</v>
      </c>
      <c r="FD214" s="71">
        <f t="shared" si="1822"/>
        <v>1.266200955204216E-2</v>
      </c>
      <c r="FE214" s="71">
        <f t="shared" si="1822"/>
        <v>8.1589888010540177E-4</v>
      </c>
      <c r="FF214" s="71">
        <f t="shared" si="1822"/>
        <v>2.861215085638999E-2</v>
      </c>
      <c r="FG214" s="71">
        <f t="shared" si="1822"/>
        <v>5.5277338603425564E-5</v>
      </c>
      <c r="FH214" s="71">
        <f t="shared" si="1822"/>
        <v>2.1176548089591566E-4</v>
      </c>
      <c r="FI214" s="71">
        <f t="shared" si="1822"/>
        <v>3.1037534914360999E-2</v>
      </c>
      <c r="FJ214" s="71">
        <f t="shared" si="1822"/>
        <v>3.2939546442687748E-2</v>
      </c>
      <c r="FK214" s="71">
        <f t="shared" si="1822"/>
        <v>1.587453886693017E-4</v>
      </c>
      <c r="FL214" s="71">
        <f t="shared" si="1822"/>
        <v>1.3993253521080367</v>
      </c>
      <c r="FM214" s="71">
        <f t="shared" si="1822"/>
        <v>0.50795437220026352</v>
      </c>
      <c r="FN214" s="71">
        <f t="shared" si="1822"/>
        <v>1.3403231225296442E-3</v>
      </c>
      <c r="FO214" s="71">
        <f t="shared" si="1822"/>
        <v>1.0803787878787879E-4</v>
      </c>
      <c r="FP214" s="71">
        <f t="shared" si="1822"/>
        <v>3.3505655467720684E-3</v>
      </c>
      <c r="FQ214" s="71">
        <f t="shared" si="1822"/>
        <v>2.7559486166007905E-4</v>
      </c>
      <c r="FR214" s="72">
        <f t="shared" si="1822"/>
        <v>112.35474075065876</v>
      </c>
    </row>
    <row r="215" spans="1:174" x14ac:dyDescent="0.2">
      <c r="A215" s="62" t="str">
        <f t="shared" ref="A215" si="1863">A199</f>
        <v>GRGU1</v>
      </c>
      <c r="B215" s="63" t="s">
        <v>78</v>
      </c>
      <c r="C215" s="20"/>
      <c r="D215" s="41"/>
      <c r="E215" s="41"/>
      <c r="F215" s="41"/>
      <c r="G215" s="41"/>
      <c r="H215" s="41"/>
      <c r="I215" s="20"/>
      <c r="J215" s="64">
        <f t="shared" si="1689"/>
        <v>4.989238652926784</v>
      </c>
      <c r="K215" s="40"/>
      <c r="L215" s="41"/>
      <c r="M215" s="64">
        <f t="shared" si="1819"/>
        <v>16.617889736118954</v>
      </c>
      <c r="N215" s="64">
        <f t="shared" si="1819"/>
        <v>5.6178897361189533</v>
      </c>
      <c r="O215" s="64">
        <f t="shared" si="1819"/>
        <v>2.7782846181065315</v>
      </c>
      <c r="P215" s="64">
        <f t="shared" si="1819"/>
        <v>0.54707302145680403</v>
      </c>
      <c r="Q215" s="64">
        <f t="shared" si="1819"/>
        <v>1.2940709164313948</v>
      </c>
      <c r="R215" s="64">
        <f t="shared" si="1819"/>
        <v>0.37492442499529449</v>
      </c>
      <c r="S215" s="64">
        <f t="shared" si="1819"/>
        <v>3.3759315829098434E-2</v>
      </c>
      <c r="T215" s="64">
        <f t="shared" si="1819"/>
        <v>0.49294145172219084</v>
      </c>
      <c r="U215" s="64">
        <f t="shared" si="1819"/>
        <v>9.6836186147186157E-2</v>
      </c>
      <c r="V215" s="65">
        <f t="shared" si="1819"/>
        <v>11</v>
      </c>
      <c r="W215" s="20"/>
      <c r="X215" s="64">
        <f t="shared" si="1691"/>
        <v>13.073982452898552</v>
      </c>
      <c r="Y215" s="40"/>
      <c r="Z215" s="41"/>
      <c r="AA215" s="64">
        <f t="shared" si="1820"/>
        <v>39.228770422924903</v>
      </c>
      <c r="AB215" s="64">
        <f t="shared" si="1820"/>
        <v>28.228770422924903</v>
      </c>
      <c r="AC215" s="64">
        <f t="shared" si="1820"/>
        <v>16.253270189393941</v>
      </c>
      <c r="AD215" s="64">
        <f t="shared" si="1820"/>
        <v>3.0029243777997365</v>
      </c>
      <c r="AE215" s="64">
        <f t="shared" si="1820"/>
        <v>5.4007965856389983</v>
      </c>
      <c r="AF215" s="64">
        <f t="shared" si="1820"/>
        <v>1.6468950691699604</v>
      </c>
      <c r="AG215" s="64">
        <f t="shared" si="1820"/>
        <v>0.17198422760210802</v>
      </c>
      <c r="AH215" s="64">
        <f t="shared" si="1820"/>
        <v>1.5549964815546771</v>
      </c>
      <c r="AI215" s="64">
        <f t="shared" si="1820"/>
        <v>0.19790279940711461</v>
      </c>
      <c r="AJ215" s="65">
        <f t="shared" si="1820"/>
        <v>11</v>
      </c>
      <c r="AK215" s="66">
        <f t="shared" ref="AK215" si="1864">J215</f>
        <v>4.989238652926784</v>
      </c>
      <c r="AL215" s="67">
        <f t="shared" ref="AL215" si="1865">M215/M215</f>
        <v>1</v>
      </c>
      <c r="AM215" s="67">
        <f t="shared" ref="AM215" si="1866">O215/M215</f>
        <v>0.16718636735613515</v>
      </c>
      <c r="AN215" s="67">
        <f t="shared" ref="AN215" si="1867">P215/M215</f>
        <v>3.2920727610061207E-2</v>
      </c>
      <c r="AO215" s="67">
        <f t="shared" ref="AO215" si="1868">Q215/M215</f>
        <v>7.7872156873127762E-2</v>
      </c>
      <c r="AP215" s="67">
        <f t="shared" ref="AP215" si="1869">R215/M215</f>
        <v>2.2561494326225846E-2</v>
      </c>
      <c r="AQ215" s="67">
        <f t="shared" ref="AQ215" si="1870">S215/M215</f>
        <v>2.0315043826366606E-3</v>
      </c>
      <c r="AR215" s="67">
        <f t="shared" ref="AR215" si="1871">T215/M215</f>
        <v>2.9663300187314605E-2</v>
      </c>
      <c r="AS215" s="67">
        <f t="shared" ref="AS215" si="1872">U215/M215</f>
        <v>5.8272252184170458E-3</v>
      </c>
      <c r="AT215" s="68">
        <f t="shared" ref="AT215" si="1873">V215/M215</f>
        <v>0.66193723599522503</v>
      </c>
      <c r="AU215" s="66">
        <f t="shared" ref="AU215" si="1874">X215</f>
        <v>13.073982452898552</v>
      </c>
      <c r="AV215" s="67">
        <f t="shared" ref="AV215" si="1875">AA215/AA215</f>
        <v>1</v>
      </c>
      <c r="AW215" s="67">
        <f t="shared" ref="AW215" si="1876">AC215/AA215</f>
        <v>0.4143201536568093</v>
      </c>
      <c r="AX215" s="67">
        <f t="shared" ref="AX215" si="1877">AD215/AA215</f>
        <v>7.6549031372261864E-2</v>
      </c>
      <c r="AY215" s="67">
        <f t="shared" ref="AY215" si="1878">AE215/AA215</f>
        <v>0.13767437845777666</v>
      </c>
      <c r="AZ215" s="67">
        <f t="shared" ref="AZ215" si="1879">AF215/AA215</f>
        <v>4.1981817207493492E-2</v>
      </c>
      <c r="BA215" s="67">
        <f t="shared" ref="BA215" si="1880">AG215/AA215</f>
        <v>4.3841350556733773E-3</v>
      </c>
      <c r="BB215" s="67">
        <f t="shared" ref="BB215" si="1881">AH215/AA215</f>
        <v>3.9639184832720442E-2</v>
      </c>
      <c r="BC215" s="67">
        <f t="shared" ref="BC215" si="1882">AI215/AA215</f>
        <v>5.0448381958834521E-3</v>
      </c>
      <c r="BD215" s="68">
        <f t="shared" ref="BD215" si="1883">AJ215/AA215</f>
        <v>0.28040644357213168</v>
      </c>
      <c r="BE215" s="66">
        <f t="shared" ref="BE215" si="1884">J215</f>
        <v>4.989238652926784</v>
      </c>
      <c r="BF215" s="69">
        <f t="shared" ref="BF215" si="1885">BE215</f>
        <v>4.989238652926784</v>
      </c>
      <c r="BG215" s="69">
        <f t="shared" ref="BG215" si="1886">BE215*AM215</f>
        <v>0.83413268625564618</v>
      </c>
      <c r="BH215" s="69">
        <f t="shared" ref="BH215" si="1887">BE215*AN215</f>
        <v>0.16424936667459136</v>
      </c>
      <c r="BI215" s="69">
        <f t="shared" ref="BI215" si="1888">BE215*AO215</f>
        <v>0.38852277505818716</v>
      </c>
      <c r="BJ215" s="69">
        <f t="shared" ref="BJ215" si="1889">BE215*AP215</f>
        <v>0.11256467956019432</v>
      </c>
      <c r="BK215" s="69">
        <f t="shared" ref="BK215" si="1890">BE215*AQ215</f>
        <v>1.013566018944099E-2</v>
      </c>
      <c r="BL215" s="69">
        <f t="shared" ref="BL215" si="1891">BE215*AR215</f>
        <v>0.14799728386792033</v>
      </c>
      <c r="BM215" s="69">
        <f t="shared" ref="BM215" si="1892">BE215*AS215</f>
        <v>2.9073417299036047E-2</v>
      </c>
      <c r="BN215" s="70">
        <f t="shared" ref="BN215" si="1893">BE215*AT215</f>
        <v>3.3025628436388952</v>
      </c>
      <c r="BO215" s="66">
        <f t="shared" ref="BO215" si="1894">X215</f>
        <v>13.073982452898552</v>
      </c>
      <c r="BP215" s="69">
        <f t="shared" ref="BP215" si="1895">BO215</f>
        <v>13.073982452898552</v>
      </c>
      <c r="BQ215" s="69">
        <f t="shared" ref="BQ215" si="1896">BO215*AW215</f>
        <v>5.4168144187913567</v>
      </c>
      <c r="BR215" s="69">
        <f t="shared" ref="BR215" si="1897">BO215*AX215</f>
        <v>1.0008006929473323</v>
      </c>
      <c r="BS215" s="69">
        <f t="shared" ref="BS215" si="1898">BO215*AY215</f>
        <v>1.7999524081706864</v>
      </c>
      <c r="BT215" s="69">
        <f t="shared" ref="BT215" si="1899">BO215*AZ215</f>
        <v>0.54886954151156442</v>
      </c>
      <c r="BU215" s="69">
        <f t="shared" ref="BU215" si="1900">BO215*BA215</f>
        <v>5.731810478901115E-2</v>
      </c>
      <c r="BV215" s="69">
        <f t="shared" ref="BV215" si="1901">BO215*BB215</f>
        <v>0.51824200695018952</v>
      </c>
      <c r="BW215" s="69">
        <f t="shared" ref="BW215" si="1902">BO215*BC215</f>
        <v>6.5956126050692634E-2</v>
      </c>
      <c r="BX215" s="70">
        <f t="shared" ref="BX215" si="1903">BO215*BD215</f>
        <v>3.6660289229417375</v>
      </c>
      <c r="BY215" s="71">
        <f t="shared" si="1821"/>
        <v>1.8075627617165444</v>
      </c>
      <c r="BZ215" s="71">
        <f t="shared" si="1821"/>
        <v>0.98879219104084315</v>
      </c>
      <c r="CA215" s="71">
        <f t="shared" si="1821"/>
        <v>1.7488830711462451</v>
      </c>
      <c r="CB215" s="71">
        <f t="shared" si="1821"/>
        <v>0.96609013288161094</v>
      </c>
      <c r="CC215" s="71">
        <f t="shared" si="1821"/>
        <v>0.36526147976661022</v>
      </c>
      <c r="CD215" s="71">
        <f t="shared" si="1821"/>
        <v>6.6955820440429123E-2</v>
      </c>
      <c r="CE215" s="71">
        <f t="shared" si="1821"/>
        <v>0.44643048842461885</v>
      </c>
      <c r="CF215" s="71">
        <f t="shared" si="1821"/>
        <v>3.7492442499529453E-2</v>
      </c>
      <c r="CG215" s="71">
        <f t="shared" si="1821"/>
        <v>3.3759315829098434E-2</v>
      </c>
      <c r="CH215" s="71">
        <f t="shared" si="1821"/>
        <v>0.821569171466215</v>
      </c>
      <c r="CI215" s="71">
        <f t="shared" si="1821"/>
        <v>1.6190929041972522E-2</v>
      </c>
      <c r="CJ215" s="71">
        <f t="shared" si="1821"/>
        <v>3.3145142104272539E-3</v>
      </c>
      <c r="CK215" s="71">
        <f t="shared" si="1821"/>
        <v>4.6228307923960098E-5</v>
      </c>
      <c r="CL215" s="71">
        <f t="shared" si="1821"/>
        <v>4.42184641445511E-4</v>
      </c>
      <c r="CM215" s="71">
        <f t="shared" si="1821"/>
        <v>2.777656314699793E-3</v>
      </c>
      <c r="CN215" s="71">
        <f t="shared" si="1821"/>
        <v>7.039884283832111E-2</v>
      </c>
      <c r="CO215" s="71">
        <f t="shared" si="1821"/>
        <v>2.7680769057029923E-2</v>
      </c>
      <c r="CP215" s="71">
        <f t="shared" si="1821"/>
        <v>3.7399585921325054E-5</v>
      </c>
      <c r="CQ215" s="71">
        <f t="shared" si="1821"/>
        <v>-5.6626397515527945E-3</v>
      </c>
      <c r="CR215" s="71">
        <f t="shared" si="1821"/>
        <v>3.2803984942593636E-2</v>
      </c>
      <c r="CS215" s="71">
        <f t="shared" si="1821"/>
        <v>0.10203963203463204</v>
      </c>
      <c r="CT215" s="71">
        <f t="shared" si="1821"/>
        <v>5.7995069452286843E-2</v>
      </c>
      <c r="CU215" s="71">
        <f t="shared" si="1821"/>
        <v>6.0624568981742885E-2</v>
      </c>
      <c r="CV215" s="71">
        <f t="shared" si="1821"/>
        <v>0.24780061565970257</v>
      </c>
      <c r="CW215" s="71">
        <f t="shared" si="1821"/>
        <v>1.0724182806324112E-2</v>
      </c>
      <c r="CX215" s="71">
        <f t="shared" si="1821"/>
        <v>2.6660022586109549E-3</v>
      </c>
      <c r="CY215" s="71">
        <f t="shared" si="1821"/>
        <v>3.9054018445322793E-5</v>
      </c>
      <c r="CZ215" s="71">
        <f t="shared" si="1821"/>
        <v>1.1048277809147373E-4</v>
      </c>
      <c r="DA215" s="71">
        <f t="shared" si="1821"/>
        <v>3.1312106154714851E-3</v>
      </c>
      <c r="DB215" s="71">
        <f t="shared" si="1821"/>
        <v>2.7766158479201962E-4</v>
      </c>
      <c r="DC215" s="71">
        <f t="shared" si="1821"/>
        <v>2.4758417090156221E-3</v>
      </c>
      <c r="DD215" s="71">
        <f t="shared" si="1821"/>
        <v>1.5688763410502541E-4</v>
      </c>
      <c r="DE215" s="71">
        <f t="shared" si="1821"/>
        <v>2.4015810276679841E-5</v>
      </c>
      <c r="DF215" s="71">
        <f t="shared" si="1821"/>
        <v>4.9422752964426872E-2</v>
      </c>
      <c r="DG215" s="71">
        <f t="shared" si="1821"/>
        <v>6.4612549407114623E-3</v>
      </c>
      <c r="DH215" s="71">
        <f t="shared" si="1821"/>
        <v>2.943986448334274E-4</v>
      </c>
      <c r="DI215" s="71">
        <f t="shared" si="1821"/>
        <v>8.369308676830417E-3</v>
      </c>
      <c r="DJ215" s="71">
        <f t="shared" si="1821"/>
        <v>2.437737624694146E-5</v>
      </c>
      <c r="DK215" s="71">
        <f t="shared" si="1821"/>
        <v>7.9951063429324277E-6</v>
      </c>
      <c r="DL215" s="71">
        <f t="shared" si="1821"/>
        <v>5.5263478260869567E-3</v>
      </c>
      <c r="DM215" s="71">
        <f t="shared" si="1821"/>
        <v>1.0043136269527573E-2</v>
      </c>
      <c r="DN215" s="71">
        <f t="shared" si="1821"/>
        <v>6.0212874082439307E-5</v>
      </c>
      <c r="DO215" s="71">
        <f t="shared" si="1821"/>
        <v>0.24875693972332016</v>
      </c>
      <c r="DP215" s="71">
        <f t="shared" si="1821"/>
        <v>8.8548285337850557E-2</v>
      </c>
      <c r="DQ215" s="71">
        <f t="shared" si="1821"/>
        <v>3.1003519668737066E-4</v>
      </c>
      <c r="DR215" s="71">
        <f t="shared" si="1821"/>
        <v>2.4645398080180688E-5</v>
      </c>
      <c r="DS215" s="71">
        <f t="shared" si="1821"/>
        <v>8.7886542443064172E-4</v>
      </c>
      <c r="DT215" s="71">
        <f t="shared" si="1821"/>
        <v>8.5303406738189359E-5</v>
      </c>
      <c r="DU215" s="72">
        <f t="shared" si="1821"/>
        <v>255.55038835554302</v>
      </c>
      <c r="DV215" s="73">
        <f t="shared" si="1821"/>
        <v>7.5161656330227729</v>
      </c>
      <c r="DW215" s="71">
        <f t="shared" si="1821"/>
        <v>4.8916969370882741</v>
      </c>
      <c r="DX215" s="71">
        <f t="shared" si="1821"/>
        <v>6.8033842655279502</v>
      </c>
      <c r="DY215" s="71">
        <f t="shared" si="1821"/>
        <v>4.3583566146245065</v>
      </c>
      <c r="DZ215" s="71">
        <f t="shared" si="1821"/>
        <v>1.929860881093544</v>
      </c>
      <c r="EA215" s="71">
        <f t="shared" si="1821"/>
        <v>0.37438337022397888</v>
      </c>
      <c r="EB215" s="71">
        <f t="shared" si="1821"/>
        <v>1.6843673204874832</v>
      </c>
      <c r="EC215" s="71">
        <f t="shared" si="1821"/>
        <v>0.16468950691699605</v>
      </c>
      <c r="ED215" s="71">
        <f t="shared" si="1821"/>
        <v>0.17198422760210802</v>
      </c>
      <c r="EE215" s="71">
        <f t="shared" si="1821"/>
        <v>2.5916607305665353</v>
      </c>
      <c r="EF215" s="71">
        <f t="shared" si="1821"/>
        <v>3.3070082674571809E-2</v>
      </c>
      <c r="EG215" s="71">
        <f t="shared" si="1821"/>
        <v>1.7624918972332013E-2</v>
      </c>
      <c r="EH215" s="71">
        <f t="shared" si="1821"/>
        <v>1.3541600790513834E-4</v>
      </c>
      <c r="EI215" s="71">
        <f t="shared" si="1821"/>
        <v>1.8688820816864294E-3</v>
      </c>
      <c r="EJ215" s="71">
        <f t="shared" si="1821"/>
        <v>1.2430956521739131E-2</v>
      </c>
      <c r="EK215" s="71">
        <f t="shared" si="1822"/>
        <v>0.37842502338603429</v>
      </c>
      <c r="EL215" s="71">
        <f t="shared" si="1822"/>
        <v>5.3995736166007911E-2</v>
      </c>
      <c r="EM215" s="71">
        <f t="shared" si="1822"/>
        <v>6.3948616600790505E-5</v>
      </c>
      <c r="EN215" s="71">
        <f t="shared" si="1822"/>
        <v>3.0522537220026347E-2</v>
      </c>
      <c r="EO215" s="71">
        <f t="shared" si="1822"/>
        <v>0.19294879545454546</v>
      </c>
      <c r="EP215" s="71">
        <f t="shared" si="1822"/>
        <v>0.25959661660079048</v>
      </c>
      <c r="EQ215" s="71">
        <f t="shared" si="1822"/>
        <v>0.18489651679841895</v>
      </c>
      <c r="ER215" s="71">
        <f t="shared" si="1822"/>
        <v>0.26779520125164691</v>
      </c>
      <c r="ES215" s="71">
        <f t="shared" si="1822"/>
        <v>0.93575966732542815</v>
      </c>
      <c r="ET215" s="71">
        <f t="shared" si="1822"/>
        <v>1.9907387351778653E-2</v>
      </c>
      <c r="EU215" s="71">
        <f t="shared" si="1822"/>
        <v>1.835794137022398E-3</v>
      </c>
      <c r="EV215" s="71">
        <f t="shared" si="1822"/>
        <v>9.370981554677209E-5</v>
      </c>
      <c r="EW215" s="71">
        <f t="shared" si="1822"/>
        <v>4.5259617918313566E-4</v>
      </c>
      <c r="EX215" s="71">
        <f t="shared" si="1822"/>
        <v>1.5701226943346511E-2</v>
      </c>
      <c r="EY215" s="71">
        <f t="shared" si="1822"/>
        <v>8.440247035573122E-4</v>
      </c>
      <c r="EZ215" s="71">
        <f t="shared" si="1822"/>
        <v>8.2892233201581032E-3</v>
      </c>
      <c r="FA215" s="71">
        <f t="shared" si="1822"/>
        <v>5.6650329380764151E-4</v>
      </c>
      <c r="FB215" s="71">
        <f t="shared" si="1822"/>
        <v>8.9088603425559952E-5</v>
      </c>
      <c r="FC215" s="71">
        <f t="shared" si="1822"/>
        <v>0.29021960869565222</v>
      </c>
      <c r="FD215" s="71">
        <f t="shared" si="1822"/>
        <v>1.1133574769433465E-2</v>
      </c>
      <c r="FE215" s="71">
        <f t="shared" si="1822"/>
        <v>8.6781192358366258E-4</v>
      </c>
      <c r="FF215" s="71">
        <f t="shared" si="1822"/>
        <v>2.8947194334650862E-2</v>
      </c>
      <c r="FG215" s="71">
        <f t="shared" si="1822"/>
        <v>5.6494729907773394E-5</v>
      </c>
      <c r="FH215" s="71">
        <f t="shared" si="1822"/>
        <v>2.0611330698287218E-4</v>
      </c>
      <c r="FI215" s="71">
        <f t="shared" si="1822"/>
        <v>2.9139447957839258E-2</v>
      </c>
      <c r="FJ215" s="71">
        <f t="shared" si="1822"/>
        <v>3.3855720355731228E-2</v>
      </c>
      <c r="FK215" s="71">
        <f t="shared" si="1822"/>
        <v>1.6935408432147562E-4</v>
      </c>
      <c r="FL215" s="71">
        <f t="shared" si="1822"/>
        <v>1.2733261347167324</v>
      </c>
      <c r="FM215" s="71">
        <f t="shared" si="1822"/>
        <v>0.46784506785243735</v>
      </c>
      <c r="FN215" s="71">
        <f t="shared" si="1822"/>
        <v>1.2336274703557313E-3</v>
      </c>
      <c r="FO215" s="71">
        <f t="shared" si="1822"/>
        <v>9.6211791831357052E-5</v>
      </c>
      <c r="FP215" s="71">
        <f t="shared" si="1822"/>
        <v>3.5103916337285907E-3</v>
      </c>
      <c r="FQ215" s="71">
        <f t="shared" si="1822"/>
        <v>1.9724703557312252E-4</v>
      </c>
      <c r="FR215" s="72">
        <f t="shared" si="1822"/>
        <v>115.01070475065876</v>
      </c>
    </row>
    <row r="216" spans="1:174" x14ac:dyDescent="0.2">
      <c r="A216" s="62" t="str">
        <f>A215</f>
        <v>GRGU1</v>
      </c>
      <c r="B216" s="63" t="s">
        <v>133</v>
      </c>
      <c r="C216" s="20"/>
      <c r="D216" s="41"/>
      <c r="E216" s="41"/>
      <c r="F216" s="41"/>
      <c r="G216" s="41"/>
      <c r="H216" s="41"/>
      <c r="I216" s="20"/>
      <c r="J216" s="64">
        <f t="shared" si="1689"/>
        <v>4.6983110086580089</v>
      </c>
      <c r="K216" s="40"/>
      <c r="L216" s="41"/>
      <c r="M216" s="64">
        <f t="shared" si="1819"/>
        <v>16.096238953510259</v>
      </c>
      <c r="N216" s="64">
        <f t="shared" si="1819"/>
        <v>5.096238953510257</v>
      </c>
      <c r="O216" s="64">
        <f t="shared" si="1819"/>
        <v>2.3875830133634479</v>
      </c>
      <c r="P216" s="64">
        <f t="shared" si="1819"/>
        <v>0.54738183963862208</v>
      </c>
      <c r="Q216" s="64">
        <f t="shared" si="1819"/>
        <v>1.1740119361942405</v>
      </c>
      <c r="R216" s="64">
        <f t="shared" si="1819"/>
        <v>0.36251007716920752</v>
      </c>
      <c r="S216" s="64">
        <f t="shared" si="1819"/>
        <v>3.2392481837003578E-2</v>
      </c>
      <c r="T216" s="64">
        <f t="shared" si="1819"/>
        <v>0.47648345962732924</v>
      </c>
      <c r="U216" s="64">
        <f t="shared" si="1819"/>
        <v>0.11587528100884623</v>
      </c>
      <c r="V216" s="65">
        <f t="shared" si="1819"/>
        <v>11</v>
      </c>
      <c r="W216" s="20"/>
      <c r="X216" s="64">
        <f t="shared" si="1691"/>
        <v>12.330069757246378</v>
      </c>
      <c r="Y216" s="40"/>
      <c r="Z216" s="41"/>
      <c r="AA216" s="64">
        <f t="shared" si="1820"/>
        <v>36.142921466403159</v>
      </c>
      <c r="AB216" s="64">
        <f t="shared" si="1820"/>
        <v>25.142921466403163</v>
      </c>
      <c r="AC216" s="64">
        <f t="shared" si="1820"/>
        <v>13.210416972002637</v>
      </c>
      <c r="AD216" s="64">
        <f t="shared" si="1820"/>
        <v>3.1549248125823453</v>
      </c>
      <c r="AE216" s="64">
        <f t="shared" si="1820"/>
        <v>5.3022818030303025</v>
      </c>
      <c r="AF216" s="64">
        <f t="shared" si="1820"/>
        <v>1.6463559387351778</v>
      </c>
      <c r="AG216" s="64">
        <f t="shared" si="1820"/>
        <v>0.16071979281949936</v>
      </c>
      <c r="AH216" s="64">
        <f t="shared" si="1820"/>
        <v>1.4764704815546772</v>
      </c>
      <c r="AI216" s="64">
        <f t="shared" si="1820"/>
        <v>0.19175149505928854</v>
      </c>
      <c r="AJ216" s="65">
        <f t="shared" si="1820"/>
        <v>11</v>
      </c>
      <c r="AK216" s="66">
        <f t="shared" ref="AK216" si="1904">J216</f>
        <v>4.6983110086580089</v>
      </c>
      <c r="AL216" s="67">
        <f t="shared" ref="AL216" si="1905">M216/M216</f>
        <v>1</v>
      </c>
      <c r="AM216" s="67">
        <f t="shared" ref="AM216" si="1906">O216/M216</f>
        <v>0.14833173266496302</v>
      </c>
      <c r="AN216" s="67">
        <f t="shared" ref="AN216" si="1907">P216/M216</f>
        <v>3.4006816202194201E-2</v>
      </c>
      <c r="AO216" s="67">
        <f t="shared" ref="AO216" si="1908">Q216/M216</f>
        <v>7.2937034519993421E-2</v>
      </c>
      <c r="AP216" s="67">
        <f t="shared" ref="AP216" si="1909">R216/M216</f>
        <v>2.2521414984967746E-2</v>
      </c>
      <c r="AQ216" s="67">
        <f t="shared" ref="AQ216" si="1910">S216/M216</f>
        <v>2.0124255070119623E-3</v>
      </c>
      <c r="AR216" s="67">
        <f t="shared" ref="AR216" si="1911">T216/M216</f>
        <v>2.9602161163457257E-2</v>
      </c>
      <c r="AS216" s="67">
        <f t="shared" ref="AS216" si="1912">U216/M216</f>
        <v>7.198904125586195E-3</v>
      </c>
      <c r="AT216" s="68">
        <f t="shared" ref="AT216" si="1913">V216/M216</f>
        <v>0.68338945711296895</v>
      </c>
      <c r="AU216" s="66">
        <f t="shared" ref="AU216" si="1914">X216</f>
        <v>12.330069757246378</v>
      </c>
      <c r="AV216" s="67">
        <f t="shared" ref="AV216" si="1915">AA216/AA216</f>
        <v>1</v>
      </c>
      <c r="AW216" s="67">
        <f t="shared" ref="AW216" si="1916">AC216/AA216</f>
        <v>0.36550495743080563</v>
      </c>
      <c r="AX216" s="67">
        <f t="shared" ref="AX216" si="1917">AD216/AA216</f>
        <v>8.7290254483579091E-2</v>
      </c>
      <c r="AY216" s="67">
        <f t="shared" ref="AY216" si="1918">AE216/AA216</f>
        <v>0.14670318800761764</v>
      </c>
      <c r="AZ216" s="67">
        <f t="shared" ref="AZ216" si="1919">AF216/AA216</f>
        <v>4.5551269015858514E-2</v>
      </c>
      <c r="BA216" s="67">
        <f t="shared" ref="BA216" si="1920">AG216/AA216</f>
        <v>4.4467847727499635E-3</v>
      </c>
      <c r="BB216" s="67">
        <f t="shared" ref="BB216" si="1921">AH216/AA216</f>
        <v>4.0850889237803813E-2</v>
      </c>
      <c r="BC216" s="67">
        <f t="shared" ref="BC216" si="1922">AI216/AA216</f>
        <v>5.3053678916778254E-3</v>
      </c>
      <c r="BD216" s="68">
        <f t="shared" ref="BD216" si="1923">AJ216/AA216</f>
        <v>0.30434728443922576</v>
      </c>
      <c r="BE216" s="66">
        <f t="shared" ref="BE216" si="1924">J216</f>
        <v>4.6983110086580089</v>
      </c>
      <c r="BF216" s="69">
        <f t="shared" ref="BF216" si="1925">BE216</f>
        <v>4.6983110086580089</v>
      </c>
      <c r="BG216" s="69">
        <f t="shared" ref="BG216" si="1926">BE216*AM216</f>
        <v>0.69690861251311254</v>
      </c>
      <c r="BH216" s="69">
        <f t="shared" ref="BH216" si="1927">BE216*AN216</f>
        <v>0.15977459893217855</v>
      </c>
      <c r="BI216" s="69">
        <f t="shared" ref="BI216" si="1928">BE216*AO216</f>
        <v>0.34268087222415428</v>
      </c>
      <c r="BJ216" s="69">
        <f t="shared" ref="BJ216" si="1929">BE216*AP216</f>
        <v>0.10581261195442941</v>
      </c>
      <c r="BK216" s="69">
        <f t="shared" ref="BK216" si="1930">BE216*AQ216</f>
        <v>9.4550009136984779E-3</v>
      </c>
      <c r="BL216" s="69">
        <f t="shared" ref="BL216" si="1931">BE216*AR216</f>
        <v>0.13908015967433979</v>
      </c>
      <c r="BM216" s="69">
        <f t="shared" ref="BM216" si="1932">BE216*AS216</f>
        <v>3.3822690503515176E-2</v>
      </c>
      <c r="BN216" s="70">
        <f t="shared" ref="BN216" si="1933">BE216*AT216</f>
        <v>3.2107762095546821</v>
      </c>
      <c r="BO216" s="66">
        <f t="shared" ref="BO216" si="1934">X216</f>
        <v>12.330069757246378</v>
      </c>
      <c r="BP216" s="69">
        <f t="shared" ref="BP216" si="1935">BO216</f>
        <v>12.330069757246378</v>
      </c>
      <c r="BQ216" s="69">
        <f t="shared" ref="BQ216" si="1936">BO216*AW216</f>
        <v>4.5067016217412013</v>
      </c>
      <c r="BR216" s="69">
        <f t="shared" ref="BR216" si="1937">BO216*AX216</f>
        <v>1.0762949269103186</v>
      </c>
      <c r="BS216" s="69">
        <f t="shared" ref="BS216" si="1938">BO216*AY216</f>
        <v>1.8088605417443557</v>
      </c>
      <c r="BT216" s="69">
        <f t="shared" ref="BT216" si="1939">BO216*AZ216</f>
        <v>0.56165032449663099</v>
      </c>
      <c r="BU216" s="69">
        <f t="shared" ref="BU216" si="1940">BO216*BA216</f>
        <v>5.4829166443468032E-2</v>
      </c>
      <c r="BV216" s="69">
        <f t="shared" ref="BV216" si="1941">BO216*BB216</f>
        <v>0.50369431394766628</v>
      </c>
      <c r="BW216" s="69">
        <f t="shared" ref="BW216" si="1942">BO216*BC216</f>
        <v>6.5415556192242735E-2</v>
      </c>
      <c r="BX216" s="70">
        <f t="shared" ref="BX216" si="1943">BO216*BD216</f>
        <v>3.7526232475641588</v>
      </c>
      <c r="BY216" s="71">
        <f t="shared" si="1821"/>
        <v>1.6921704810841334</v>
      </c>
      <c r="BZ216" s="71">
        <f t="shared" si="1821"/>
        <v>0.90082968511198946</v>
      </c>
      <c r="CA216" s="71">
        <f t="shared" si="1821"/>
        <v>1.6399573913043479</v>
      </c>
      <c r="CB216" s="71">
        <f t="shared" si="1821"/>
        <v>0.87719965462074145</v>
      </c>
      <c r="CC216" s="71">
        <f t="shared" si="1821"/>
        <v>0.31559385130811224</v>
      </c>
      <c r="CD216" s="71">
        <f t="shared" si="1821"/>
        <v>6.7327978543195915E-2</v>
      </c>
      <c r="CE216" s="71">
        <f t="shared" si="1821"/>
        <v>0.40631186391869001</v>
      </c>
      <c r="CF216" s="71">
        <f t="shared" si="1821"/>
        <v>3.6251007716920761E-2</v>
      </c>
      <c r="CG216" s="71">
        <f t="shared" si="1821"/>
        <v>3.2392481837003578E-2</v>
      </c>
      <c r="CH216" s="71">
        <f t="shared" si="1821"/>
        <v>0.79413939676265755</v>
      </c>
      <c r="CI216" s="71">
        <f t="shared" si="1821"/>
        <v>1.9322822322604932E-2</v>
      </c>
      <c r="CJ216" s="71">
        <f t="shared" si="1821"/>
        <v>2.973782985130811E-3</v>
      </c>
      <c r="CK216" s="71">
        <f t="shared" si="1821"/>
        <v>3.6923960097873137E-5</v>
      </c>
      <c r="CL216" s="71">
        <f t="shared" si="1821"/>
        <v>4.1248108413325795E-4</v>
      </c>
      <c r="CM216" s="71">
        <f t="shared" si="1821"/>
        <v>2.8135930735930731E-3</v>
      </c>
      <c r="CN216" s="71">
        <f t="shared" si="1821"/>
        <v>6.3899763786937708E-2</v>
      </c>
      <c r="CO216" s="71">
        <f t="shared" si="1821"/>
        <v>2.720043704121965E-2</v>
      </c>
      <c r="CP216" s="71">
        <f t="shared" si="1821"/>
        <v>2.6095238095238099E-5</v>
      </c>
      <c r="CQ216" s="71">
        <f t="shared" si="1821"/>
        <v>-5.629627893845285E-3</v>
      </c>
      <c r="CR216" s="71">
        <f t="shared" si="1821"/>
        <v>2.8347542254846602E-2</v>
      </c>
      <c r="CS216" s="71">
        <f t="shared" si="1821"/>
        <v>9.4065782232260503E-2</v>
      </c>
      <c r="CT216" s="71">
        <f t="shared" si="1821"/>
        <v>5.385351609260304E-2</v>
      </c>
      <c r="CU216" s="71">
        <f t="shared" si="1821"/>
        <v>5.4875288349331829E-2</v>
      </c>
      <c r="CV216" s="71">
        <f t="shared" si="1821"/>
        <v>0.22551250103519666</v>
      </c>
      <c r="CW216" s="71">
        <f t="shared" si="1821"/>
        <v>1.23563290513834E-2</v>
      </c>
      <c r="CX216" s="71">
        <f t="shared" si="1821"/>
        <v>3.8845437605872389E-3</v>
      </c>
      <c r="CY216" s="71">
        <f t="shared" si="1821"/>
        <v>3.5915678524374176E-5</v>
      </c>
      <c r="CZ216" s="71">
        <f t="shared" si="1821"/>
        <v>1.1255787690570297E-4</v>
      </c>
      <c r="DA216" s="71">
        <f t="shared" si="1821"/>
        <v>2.8826888763410505E-3</v>
      </c>
      <c r="DB216" s="71">
        <f t="shared" si="1821"/>
        <v>2.5752719744024093E-4</v>
      </c>
      <c r="DC216" s="71">
        <f t="shared" si="1821"/>
        <v>2.397454357236966E-3</v>
      </c>
      <c r="DD216" s="71">
        <f t="shared" si="1821"/>
        <v>1.281998870694523E-4</v>
      </c>
      <c r="DE216" s="71">
        <f t="shared" si="1821"/>
        <v>1.6387351778656129E-5</v>
      </c>
      <c r="DF216" s="71">
        <f t="shared" si="1821"/>
        <v>4.9744175889328064E-2</v>
      </c>
      <c r="DG216" s="71">
        <f t="shared" si="1821"/>
        <v>4.1287292490118574E-3</v>
      </c>
      <c r="DH216" s="71">
        <f t="shared" si="1821"/>
        <v>2.7023263692828911E-4</v>
      </c>
      <c r="DI216" s="71">
        <f t="shared" si="1821"/>
        <v>7.783727649162432E-3</v>
      </c>
      <c r="DJ216" s="71">
        <f t="shared" si="1821"/>
        <v>1.436156597026162E-5</v>
      </c>
      <c r="DK216" s="71">
        <f t="shared" si="1821"/>
        <v>8.1453039713909242E-6</v>
      </c>
      <c r="DL216" s="71">
        <f t="shared" si="1821"/>
        <v>5.4945098814229241E-3</v>
      </c>
      <c r="DM216" s="71">
        <f t="shared" si="1821"/>
        <v>1.2770618482966309E-2</v>
      </c>
      <c r="DN216" s="71">
        <f t="shared" si="1821"/>
        <v>5.4525127046866175E-5</v>
      </c>
      <c r="DO216" s="71">
        <f t="shared" si="1821"/>
        <v>0.2181231610671937</v>
      </c>
      <c r="DP216" s="71">
        <f t="shared" si="1821"/>
        <v>7.6507621306230011E-2</v>
      </c>
      <c r="DQ216" s="71">
        <f t="shared" si="1821"/>
        <v>3.1270713344626387E-4</v>
      </c>
      <c r="DR216" s="71">
        <f t="shared" si="1821"/>
        <v>2.559796725014117E-5</v>
      </c>
      <c r="DS216" s="71">
        <f t="shared" si="1821"/>
        <v>8.4924882364012804E-4</v>
      </c>
      <c r="DT216" s="71">
        <f t="shared" si="1821"/>
        <v>8.4335027291549037E-5</v>
      </c>
      <c r="DU216" s="72">
        <f t="shared" si="1821"/>
        <v>262.73522351364579</v>
      </c>
      <c r="DV216" s="73">
        <f t="shared" si="1821"/>
        <v>6.8456234591097296</v>
      </c>
      <c r="DW216" s="71">
        <f t="shared" si="1821"/>
        <v>4.3520316327404478</v>
      </c>
      <c r="DX216" s="71">
        <f t="shared" si="1821"/>
        <v>6.35623870031056</v>
      </c>
      <c r="DY216" s="71">
        <f t="shared" si="1821"/>
        <v>4.0141757450592888</v>
      </c>
      <c r="DZ216" s="71">
        <f t="shared" si="1821"/>
        <v>1.6119520984848486</v>
      </c>
      <c r="EA216" s="71">
        <f t="shared" si="1821"/>
        <v>0.39007337022397892</v>
      </c>
      <c r="EB216" s="71">
        <f t="shared" si="1821"/>
        <v>1.6546287117918315</v>
      </c>
      <c r="EC216" s="71">
        <f t="shared" si="1821"/>
        <v>0.16463559387351778</v>
      </c>
      <c r="ED216" s="71">
        <f t="shared" si="1821"/>
        <v>0.16071979281949936</v>
      </c>
      <c r="EE216" s="71">
        <f t="shared" si="1821"/>
        <v>2.4607838610013175</v>
      </c>
      <c r="EF216" s="71">
        <f t="shared" si="1821"/>
        <v>3.2164952239789199E-2</v>
      </c>
      <c r="EG216" s="71">
        <f t="shared" si="1821"/>
        <v>1.5567875494071145E-2</v>
      </c>
      <c r="EH216" s="71">
        <f t="shared" si="1821"/>
        <v>1.1002470355731228E-4</v>
      </c>
      <c r="EI216" s="71">
        <f t="shared" si="1821"/>
        <v>1.79183860342556E-3</v>
      </c>
      <c r="EJ216" s="71">
        <f t="shared" ref="EJ216:EJ217" si="1944">IF(COUNT(EJ186:EJ190)&lt;3,"",AVERAGE(EJ186:EJ190))</f>
        <v>1.2290521739130433E-2</v>
      </c>
      <c r="EK216" s="71">
        <f t="shared" si="1822"/>
        <v>0.36146824077733863</v>
      </c>
      <c r="EL216" s="71">
        <f t="shared" si="1822"/>
        <v>5.2427736166007911E-2</v>
      </c>
      <c r="EM216" s="71">
        <f t="shared" si="1822"/>
        <v>1.1861660079051382E-5</v>
      </c>
      <c r="EN216" s="71">
        <f t="shared" si="1822"/>
        <v>3.0886798089591567E-2</v>
      </c>
      <c r="EO216" s="71">
        <f t="shared" si="1822"/>
        <v>0.18421940415019761</v>
      </c>
      <c r="EP216" s="71">
        <f t="shared" si="1822"/>
        <v>0.26848513833992099</v>
      </c>
      <c r="EQ216" s="71">
        <f t="shared" si="1822"/>
        <v>0.18637460375494069</v>
      </c>
      <c r="ER216" s="71">
        <f t="shared" si="1822"/>
        <v>0.24927224472990778</v>
      </c>
      <c r="ES216" s="71">
        <f t="shared" si="1822"/>
        <v>0.91923818906455845</v>
      </c>
      <c r="ET216" s="71">
        <f t="shared" si="1822"/>
        <v>1.9336343873517785E-2</v>
      </c>
      <c r="EU216" s="71">
        <f t="shared" si="1822"/>
        <v>1.953881093544137E-3</v>
      </c>
      <c r="EV216" s="71">
        <f t="shared" si="1822"/>
        <v>9.1448945981554696E-5</v>
      </c>
      <c r="EW216" s="71">
        <f t="shared" si="1822"/>
        <v>4.357266139657444E-4</v>
      </c>
      <c r="EX216" s="71">
        <f t="shared" si="1822"/>
        <v>1.4776531291172595E-2</v>
      </c>
      <c r="EY216" s="71">
        <f t="shared" si="1822"/>
        <v>8.5185079051383389E-4</v>
      </c>
      <c r="EZ216" s="71">
        <f t="shared" si="1822"/>
        <v>7.7348754940711455E-3</v>
      </c>
      <c r="FA216" s="71">
        <f t="shared" si="1822"/>
        <v>5.4519894598155458E-4</v>
      </c>
      <c r="FB216" s="71">
        <f t="shared" si="1822"/>
        <v>8.1436429512516466E-5</v>
      </c>
      <c r="FC216" s="71">
        <f t="shared" si="1822"/>
        <v>0.30238239130434785</v>
      </c>
      <c r="FD216" s="71">
        <f t="shared" si="1822"/>
        <v>8.9649660737812914E-3</v>
      </c>
      <c r="FE216" s="71">
        <f t="shared" si="1822"/>
        <v>8.9911627140974964E-4</v>
      </c>
      <c r="FF216" s="71">
        <f t="shared" si="1822"/>
        <v>2.816562911725955E-2</v>
      </c>
      <c r="FG216" s="71">
        <f t="shared" si="1822"/>
        <v>6.6320816864295134E-5</v>
      </c>
      <c r="FH216" s="71">
        <f t="shared" si="1822"/>
        <v>2.0228722002635049E-4</v>
      </c>
      <c r="FI216" s="71">
        <f t="shared" si="1822"/>
        <v>2.7453969696969699E-2</v>
      </c>
      <c r="FJ216" s="71">
        <f t="shared" si="1822"/>
        <v>3.3987198616600788E-2</v>
      </c>
      <c r="FK216" s="71">
        <f t="shared" si="1822"/>
        <v>1.5465843214756259E-4</v>
      </c>
      <c r="FL216" s="71">
        <f t="shared" si="1822"/>
        <v>1.0625087434123845</v>
      </c>
      <c r="FM216" s="71">
        <f t="shared" si="1822"/>
        <v>0.39077628524374175</v>
      </c>
      <c r="FN216" s="71">
        <f t="shared" si="1822"/>
        <v>1.1946709486166007E-3</v>
      </c>
      <c r="FO216" s="71">
        <f t="shared" si="1822"/>
        <v>8.0211791831357056E-5</v>
      </c>
      <c r="FP216" s="71">
        <f t="shared" si="1822"/>
        <v>3.4557829380764161E-3</v>
      </c>
      <c r="FQ216" s="71">
        <f t="shared" si="1822"/>
        <v>1.24899209486166E-4</v>
      </c>
      <c r="FR216" s="72">
        <f t="shared" si="1822"/>
        <v>123.08824866370223</v>
      </c>
    </row>
    <row r="217" spans="1:174" x14ac:dyDescent="0.2">
      <c r="A217" s="62" t="str">
        <f t="shared" ref="A217:A225" si="1945">A216</f>
        <v>GRGU1</v>
      </c>
      <c r="B217" s="63" t="s">
        <v>134</v>
      </c>
      <c r="C217" s="20"/>
      <c r="D217" s="41"/>
      <c r="E217" s="41"/>
      <c r="F217" s="41"/>
      <c r="G217" s="41"/>
      <c r="H217" s="41"/>
      <c r="I217" s="20"/>
      <c r="J217" s="64">
        <f t="shared" si="1689"/>
        <v>4.6999131660079057</v>
      </c>
      <c r="K217" s="40"/>
      <c r="L217" s="41"/>
      <c r="M217" s="64">
        <f t="shared" si="1819"/>
        <v>16.089406324110673</v>
      </c>
      <c r="N217" s="64">
        <f t="shared" si="1819"/>
        <v>5.089406324110672</v>
      </c>
      <c r="O217" s="64">
        <f t="shared" si="1819"/>
        <v>2.3631347193675891</v>
      </c>
      <c r="P217" s="64">
        <f t="shared" si="1819"/>
        <v>0.55756075889328049</v>
      </c>
      <c r="Q217" s="64">
        <f t="shared" si="1819"/>
        <v>1.1119608181818181</v>
      </c>
      <c r="R217" s="64">
        <f t="shared" si="1819"/>
        <v>0.38548403162055328</v>
      </c>
      <c r="S217" s="64">
        <f t="shared" si="1819"/>
        <v>3.575292490118577E-2</v>
      </c>
      <c r="T217" s="64">
        <f t="shared" si="1819"/>
        <v>0.46452360869565223</v>
      </c>
      <c r="U217" s="64">
        <f t="shared" si="1819"/>
        <v>0.17098927272727274</v>
      </c>
      <c r="V217" s="65">
        <f t="shared" si="1819"/>
        <v>11</v>
      </c>
      <c r="W217" s="20"/>
      <c r="X217" s="64">
        <f t="shared" si="1691"/>
        <v>11.651390590579711</v>
      </c>
      <c r="Y217" s="40"/>
      <c r="Z217" s="41"/>
      <c r="AA217" s="64">
        <f t="shared" si="1820"/>
        <v>33.375810739130436</v>
      </c>
      <c r="AB217" s="64">
        <f t="shared" si="1820"/>
        <v>22.375810739130436</v>
      </c>
      <c r="AC217" s="64">
        <f t="shared" si="1820"/>
        <v>11.217639032608696</v>
      </c>
      <c r="AD217" s="64">
        <f t="shared" si="1820"/>
        <v>2.7870758731884058</v>
      </c>
      <c r="AE217" s="64">
        <f t="shared" si="1820"/>
        <v>4.9272726666666671</v>
      </c>
      <c r="AF217" s="64">
        <f t="shared" si="1820"/>
        <v>1.6214076811594205</v>
      </c>
      <c r="AG217" s="64">
        <f t="shared" si="1820"/>
        <v>0.16440564130434784</v>
      </c>
      <c r="AH217" s="64">
        <f t="shared" si="1820"/>
        <v>1.4751461557971015</v>
      </c>
      <c r="AI217" s="64">
        <f t="shared" si="1820"/>
        <v>0.1828636920289855</v>
      </c>
      <c r="AJ217" s="65">
        <f t="shared" si="1820"/>
        <v>11</v>
      </c>
      <c r="AK217" s="66">
        <f t="shared" ref="AK217" si="1946">J217</f>
        <v>4.6999131660079057</v>
      </c>
      <c r="AL217" s="67">
        <f t="shared" ref="AL217" si="1947">M217/M217</f>
        <v>1</v>
      </c>
      <c r="AM217" s="67">
        <f t="shared" ref="AM217" si="1948">O217/M217</f>
        <v>0.14687519674522292</v>
      </c>
      <c r="AN217" s="67">
        <f t="shared" ref="AN217" si="1949">P217/M217</f>
        <v>3.4653905039227675E-2</v>
      </c>
      <c r="AO217" s="67">
        <f t="shared" ref="AO217" si="1950">Q217/M217</f>
        <v>6.9111364072861822E-2</v>
      </c>
      <c r="AP217" s="67">
        <f t="shared" ref="AP217" si="1951">R217/M217</f>
        <v>2.3958872307357219E-2</v>
      </c>
      <c r="AQ217" s="67">
        <f t="shared" ref="AQ217" si="1952">S217/M217</f>
        <v>2.2221407167527657E-3</v>
      </c>
      <c r="AR217" s="67">
        <f t="shared" ref="AR217" si="1953">T217/M217</f>
        <v>2.8871395211117482E-2</v>
      </c>
      <c r="AS217" s="67">
        <f t="shared" ref="AS217" si="1954">U217/M217</f>
        <v>1.0627444498746849E-2</v>
      </c>
      <c r="AT217" s="68">
        <f t="shared" ref="AT217" si="1955">V217/M217</f>
        <v>0.68367966961689708</v>
      </c>
      <c r="AU217" s="66">
        <f t="shared" ref="AU217" si="1956">X217</f>
        <v>11.651390590579711</v>
      </c>
      <c r="AV217" s="67">
        <f t="shared" ref="AV217" si="1957">AA217/AA217</f>
        <v>1</v>
      </c>
      <c r="AW217" s="67">
        <f t="shared" ref="AW217" si="1958">AC217/AA217</f>
        <v>0.33610087018671048</v>
      </c>
      <c r="AX217" s="67">
        <f t="shared" ref="AX217" si="1959">AD217/AA217</f>
        <v>8.3505862823005067E-2</v>
      </c>
      <c r="AY217" s="67">
        <f t="shared" ref="AY217" si="1960">AE217/AA217</f>
        <v>0.14763005175151711</v>
      </c>
      <c r="AZ217" s="67">
        <f t="shared" ref="AZ217" si="1961">AF217/AA217</f>
        <v>4.8580323451392633E-2</v>
      </c>
      <c r="BA217" s="67">
        <f t="shared" ref="BA217" si="1962">AG217/AA217</f>
        <v>4.9258920656448813E-3</v>
      </c>
      <c r="BB217" s="67">
        <f t="shared" ref="BB217" si="1963">AH217/AA217</f>
        <v>4.4198062103330785E-2</v>
      </c>
      <c r="BC217" s="67">
        <f t="shared" ref="BC217" si="1964">AI217/AA217</f>
        <v>5.4789288403590038E-3</v>
      </c>
      <c r="BD217" s="68">
        <f t="shared" ref="BD217" si="1965">AJ217/AA217</f>
        <v>0.32958000888659733</v>
      </c>
      <c r="BE217" s="66">
        <f t="shared" ref="BE217" si="1966">J217</f>
        <v>4.6999131660079057</v>
      </c>
      <c r="BF217" s="69">
        <f t="shared" ref="BF217" si="1967">BE217</f>
        <v>4.6999131660079057</v>
      </c>
      <c r="BG217" s="69">
        <f t="shared" ref="BG217" si="1968">BE217*AM217</f>
        <v>0.69030067094287473</v>
      </c>
      <c r="BH217" s="69">
        <f t="shared" ref="BH217" si="1969">BE217*AN217</f>
        <v>0.16287034454745386</v>
      </c>
      <c r="BI217" s="69">
        <f t="shared" ref="BI217" si="1970">BE217*AO217</f>
        <v>0.32481740992680902</v>
      </c>
      <c r="BJ217" s="69">
        <f t="shared" ref="BJ217" si="1971">BE217*AP217</f>
        <v>0.1126046194000504</v>
      </c>
      <c r="BK217" s="69">
        <f t="shared" ref="BK217" si="1972">BE217*AQ217</f>
        <v>1.0443868411388568E-2</v>
      </c>
      <c r="BL217" s="69">
        <f t="shared" ref="BL217" si="1973">BE217*AR217</f>
        <v>0.13569305047374866</v>
      </c>
      <c r="BM217" s="69">
        <f t="shared" ref="BM217" si="1974">BE217*AS217</f>
        <v>4.9948066320678601E-2</v>
      </c>
      <c r="BN217" s="70">
        <f t="shared" ref="BN217" si="1975">BE217*AT217</f>
        <v>3.2132350805643899</v>
      </c>
      <c r="BO217" s="66">
        <f t="shared" ref="BO217" si="1976">X217</f>
        <v>11.651390590579711</v>
      </c>
      <c r="BP217" s="69">
        <f t="shared" ref="BP217" si="1977">BO217</f>
        <v>11.651390590579711</v>
      </c>
      <c r="BQ217" s="69">
        <f t="shared" ref="BQ217" si="1978">BO217*AW217</f>
        <v>3.9160425163790911</v>
      </c>
      <c r="BR217" s="69">
        <f t="shared" ref="BR217" si="1979">BO217*AX217</f>
        <v>0.97295942435420135</v>
      </c>
      <c r="BS217" s="69">
        <f t="shared" ref="BS217" si="1980">BO217*AY217</f>
        <v>1.7200953958644223</v>
      </c>
      <c r="BT217" s="69">
        <f t="shared" ref="BT217" si="1981">BO217*AZ217</f>
        <v>0.566028323548875</v>
      </c>
      <c r="BU217" s="69">
        <f t="shared" ref="BU217" si="1982">BO217*BA217</f>
        <v>5.7393492463866026E-2</v>
      </c>
      <c r="BV217" s="69">
        <f t="shared" ref="BV217" si="1983">BO217*BB217</f>
        <v>0.51496888491260595</v>
      </c>
      <c r="BW217" s="69">
        <f t="shared" ref="BW217" si="1984">BO217*BC217</f>
        <v>6.3837139937014703E-2</v>
      </c>
      <c r="BX217" s="70">
        <f t="shared" ref="BX217" si="1985">BO217*BD217</f>
        <v>3.8400654143844775</v>
      </c>
      <c r="BY217" s="71">
        <f t="shared" ref="BY217:EI217" si="1986">IF(COUNT(BY187:BY191)&lt;3,"",AVERAGE(BY187:BY191))</f>
        <v>1.6807132885375495</v>
      </c>
      <c r="BZ217" s="71">
        <f t="shared" si="1986"/>
        <v>0.90969826482213434</v>
      </c>
      <c r="CA217" s="71">
        <f t="shared" si="1986"/>
        <v>1.6278552608695656</v>
      </c>
      <c r="CB217" s="71">
        <f t="shared" si="1986"/>
        <v>0.87315864426877465</v>
      </c>
      <c r="CC217" s="71">
        <f t="shared" si="1986"/>
        <v>0.31550877470355737</v>
      </c>
      <c r="CD217" s="71">
        <f t="shared" si="1986"/>
        <v>6.9435320158102762E-2</v>
      </c>
      <c r="CE217" s="71">
        <f t="shared" si="1986"/>
        <v>0.3854476403162056</v>
      </c>
      <c r="CF217" s="71">
        <f t="shared" si="1986"/>
        <v>3.8548403162055336E-2</v>
      </c>
      <c r="CG217" s="71">
        <f t="shared" si="1986"/>
        <v>3.575292490118577E-2</v>
      </c>
      <c r="CH217" s="71">
        <f t="shared" si="1986"/>
        <v>0.77420649407114628</v>
      </c>
      <c r="CI217" s="71">
        <f t="shared" si="1986"/>
        <v>2.8466122529644273E-2</v>
      </c>
      <c r="CJ217" s="71">
        <f t="shared" si="1986"/>
        <v>3.3946442687747035E-3</v>
      </c>
      <c r="CK217" s="71">
        <f t="shared" si="1986"/>
        <v>2.6683794466403165E-5</v>
      </c>
      <c r="CL217" s="71">
        <f t="shared" si="1986"/>
        <v>3.933754940711462E-4</v>
      </c>
      <c r="CM217" s="71">
        <f t="shared" si="1986"/>
        <v>2.951675889328063E-3</v>
      </c>
      <c r="CN217" s="71">
        <f t="shared" si="1986"/>
        <v>6.631469960474308E-2</v>
      </c>
      <c r="CO217" s="71">
        <f t="shared" si="1986"/>
        <v>2.747299604743083E-2</v>
      </c>
      <c r="CP217" s="71">
        <f t="shared" si="1986"/>
        <v>0</v>
      </c>
      <c r="CQ217" s="71">
        <f t="shared" si="1986"/>
        <v>-6.0993794466403161E-3</v>
      </c>
      <c r="CR217" s="71">
        <f t="shared" si="1986"/>
        <v>3.0099873517786556E-2</v>
      </c>
      <c r="CS217" s="71">
        <f t="shared" si="1986"/>
        <v>8.5817790513834008E-2</v>
      </c>
      <c r="CT217" s="71">
        <f t="shared" si="1986"/>
        <v>4.8798075098814224E-2</v>
      </c>
      <c r="CU217" s="71">
        <f t="shared" si="1986"/>
        <v>5.5304857707509883E-2</v>
      </c>
      <c r="CV217" s="71">
        <f t="shared" si="1986"/>
        <v>0.21392121739130432</v>
      </c>
      <c r="CW217" s="71">
        <f t="shared" si="1986"/>
        <v>1.7277948616600793E-2</v>
      </c>
      <c r="CX217" s="71">
        <f t="shared" si="1986"/>
        <v>6.2367549407114625E-3</v>
      </c>
      <c r="CY217" s="71">
        <f t="shared" si="1986"/>
        <v>3.2553359683794466E-5</v>
      </c>
      <c r="CZ217" s="71">
        <f t="shared" si="1986"/>
        <v>1.109802371541502E-4</v>
      </c>
      <c r="DA217" s="71">
        <f t="shared" si="1986"/>
        <v>3.0900553359683794E-3</v>
      </c>
      <c r="DB217" s="71">
        <f t="shared" si="1986"/>
        <v>2.294071146245059E-4</v>
      </c>
      <c r="DC217" s="71">
        <f t="shared" si="1986"/>
        <v>2.4196324110671939E-3</v>
      </c>
      <c r="DD217" s="71">
        <f t="shared" si="1986"/>
        <v>1.3519367588932804E-4</v>
      </c>
      <c r="DE217" s="71">
        <f t="shared" si="1986"/>
        <v>1.4474308300395257E-5</v>
      </c>
      <c r="DF217" s="71">
        <f t="shared" si="1986"/>
        <v>5.2565154150197621E-2</v>
      </c>
      <c r="DG217" s="71">
        <f t="shared" si="1986"/>
        <v>2.5370988142292489E-3</v>
      </c>
      <c r="DH217" s="71">
        <f t="shared" si="1986"/>
        <v>2.3633201581027669E-4</v>
      </c>
      <c r="DI217" s="71">
        <f t="shared" si="1986"/>
        <v>8.1162411067193675E-3</v>
      </c>
      <c r="DJ217" s="71">
        <f t="shared" si="1986"/>
        <v>1.11897233201581E-5</v>
      </c>
      <c r="DK217" s="71">
        <f t="shared" si="1986"/>
        <v>9.1225296442687727E-6</v>
      </c>
      <c r="DL217" s="71">
        <f t="shared" si="1986"/>
        <v>6.1407707509881417E-3</v>
      </c>
      <c r="DM217" s="71">
        <f t="shared" si="1986"/>
        <v>1.6717620553359683E-2</v>
      </c>
      <c r="DN217" s="71">
        <f t="shared" si="1986"/>
        <v>6.0798418972332017E-5</v>
      </c>
      <c r="DO217" s="71">
        <f t="shared" si="1986"/>
        <v>0.21556849802371542</v>
      </c>
      <c r="DP217" s="71">
        <f t="shared" si="1986"/>
        <v>7.6486909090909092E-2</v>
      </c>
      <c r="DQ217" s="71">
        <f t="shared" si="1986"/>
        <v>3.5767193675889333E-4</v>
      </c>
      <c r="DR217" s="71">
        <f t="shared" si="1986"/>
        <v>2.2790513833992099E-5</v>
      </c>
      <c r="DS217" s="71">
        <f t="shared" si="1986"/>
        <v>9.194268774703557E-4</v>
      </c>
      <c r="DT217" s="71">
        <f t="shared" si="1986"/>
        <v>8.6790513833992093E-5</v>
      </c>
      <c r="DU217" s="72">
        <f t="shared" si="1986"/>
        <v>262.51546377865611</v>
      </c>
      <c r="DV217" s="73">
        <f t="shared" si="1986"/>
        <v>6.3489981376811588</v>
      </c>
      <c r="DW217" s="71">
        <f t="shared" si="1986"/>
        <v>3.8904215797101451</v>
      </c>
      <c r="DX217" s="71">
        <f t="shared" si="1986"/>
        <v>5.9761772717391306</v>
      </c>
      <c r="DY217" s="71">
        <f t="shared" si="1986"/>
        <v>3.6452255253623194</v>
      </c>
      <c r="DZ217" s="71">
        <f t="shared" si="1986"/>
        <v>1.3917063333333333</v>
      </c>
      <c r="EA217" s="71">
        <f t="shared" si="1986"/>
        <v>0.34274235507246387</v>
      </c>
      <c r="EB217" s="71">
        <f t="shared" si="1986"/>
        <v>1.5537295072463766</v>
      </c>
      <c r="EC217" s="71">
        <f t="shared" si="1986"/>
        <v>0.16214076811594205</v>
      </c>
      <c r="ED217" s="71">
        <f t="shared" si="1986"/>
        <v>0.16440564130434784</v>
      </c>
      <c r="EE217" s="71">
        <f t="shared" si="1986"/>
        <v>2.4585765579710146</v>
      </c>
      <c r="EF217" s="71">
        <f t="shared" si="1986"/>
        <v>3.0499967391304349E-2</v>
      </c>
      <c r="EG217" s="71">
        <f t="shared" si="1986"/>
        <v>1.5232655797101452E-2</v>
      </c>
      <c r="EH217" s="71">
        <f t="shared" si="1986"/>
        <v>7.3456521739130438E-5</v>
      </c>
      <c r="EI217" s="71">
        <f t="shared" si="1986"/>
        <v>1.5654673913043479E-3</v>
      </c>
      <c r="EJ217" s="71">
        <f t="shared" si="1944"/>
        <v>1.2495938405797101E-2</v>
      </c>
      <c r="EK217" s="71">
        <f t="shared" si="1822"/>
        <v>0.33037945289855075</v>
      </c>
      <c r="EL217" s="71">
        <f t="shared" si="1822"/>
        <v>5.6186804347826094E-2</v>
      </c>
      <c r="EM217" s="71">
        <f t="shared" si="1822"/>
        <v>8.954347826086958E-5</v>
      </c>
      <c r="EN217" s="71">
        <f t="shared" si="1822"/>
        <v>2.9280358695652171E-2</v>
      </c>
      <c r="EO217" s="71">
        <f t="shared" si="1822"/>
        <v>0.17240435869565215</v>
      </c>
      <c r="EP217" s="71">
        <f t="shared" si="1822"/>
        <v>0.25838253985507242</v>
      </c>
      <c r="EQ217" s="71">
        <f t="shared" si="1822"/>
        <v>0.17860080072463766</v>
      </c>
      <c r="ER217" s="71">
        <f t="shared" si="1822"/>
        <v>0.22451503260869568</v>
      </c>
      <c r="ES217" s="71">
        <f t="shared" si="1822"/>
        <v>0.86318309057971021</v>
      </c>
      <c r="ET217" s="71">
        <f t="shared" si="1822"/>
        <v>1.8260101449275361E-2</v>
      </c>
      <c r="EU217" s="71">
        <f t="shared" si="1822"/>
        <v>1.543699275362319E-3</v>
      </c>
      <c r="EV217" s="71">
        <f t="shared" si="1822"/>
        <v>8.3873188405797109E-5</v>
      </c>
      <c r="EW217" s="71">
        <f t="shared" si="1822"/>
        <v>4.105978260869565E-4</v>
      </c>
      <c r="EX217" s="71">
        <f t="shared" si="1822"/>
        <v>1.4358478260869565E-2</v>
      </c>
      <c r="EY217" s="71">
        <f t="shared" si="1822"/>
        <v>8.1936594202898559E-4</v>
      </c>
      <c r="EZ217" s="71">
        <f t="shared" si="1822"/>
        <v>6.6364891304347817E-3</v>
      </c>
      <c r="FA217" s="71">
        <f t="shared" si="1822"/>
        <v>5.1920652173913034E-4</v>
      </c>
      <c r="FB217" s="71">
        <f t="shared" si="1822"/>
        <v>7.2398550724637681E-5</v>
      </c>
      <c r="FC217" s="71">
        <f t="shared" si="1822"/>
        <v>0.2656917246376812</v>
      </c>
      <c r="FD217" s="71">
        <f t="shared" si="1822"/>
        <v>6.0671630434782613E-3</v>
      </c>
      <c r="FE217" s="71">
        <f t="shared" si="1822"/>
        <v>9.254420289855072E-4</v>
      </c>
      <c r="FF217" s="71">
        <f t="shared" si="1822"/>
        <v>2.6966159420289855E-2</v>
      </c>
      <c r="FG217" s="71">
        <f t="shared" si="1822"/>
        <v>7.1108695652173924E-5</v>
      </c>
      <c r="FH217" s="71">
        <f t="shared" si="1822"/>
        <v>1.7834782608695652E-4</v>
      </c>
      <c r="FI217" s="71">
        <f t="shared" si="1822"/>
        <v>2.9478583333333336E-2</v>
      </c>
      <c r="FJ217" s="71">
        <f t="shared" si="1822"/>
        <v>3.2514547101449277E-2</v>
      </c>
      <c r="FK217" s="71">
        <f t="shared" si="1822"/>
        <v>1.424311594202899E-4</v>
      </c>
      <c r="FL217" s="71">
        <f t="shared" si="1822"/>
        <v>0.91761047826086961</v>
      </c>
      <c r="FM217" s="71">
        <f t="shared" si="1822"/>
        <v>0.3373833913043478</v>
      </c>
      <c r="FN217" s="71">
        <f t="shared" si="1822"/>
        <v>1.2250724637681157E-3</v>
      </c>
      <c r="FO217" s="71">
        <f t="shared" si="1822"/>
        <v>7.4673913043478261E-5</v>
      </c>
      <c r="FP217" s="71">
        <f t="shared" si="1822"/>
        <v>3.2572753623188407E-3</v>
      </c>
      <c r="FQ217" s="71">
        <f t="shared" si="1822"/>
        <v>1.9121739130434782E-4</v>
      </c>
      <c r="FR217" s="72">
        <f t="shared" si="1822"/>
        <v>130.74876373188405</v>
      </c>
    </row>
    <row r="218" spans="1:174" x14ac:dyDescent="0.2">
      <c r="A218" s="62" t="str">
        <f t="shared" si="1945"/>
        <v>GRGU1</v>
      </c>
      <c r="B218" s="63" t="s">
        <v>135</v>
      </c>
      <c r="C218" s="20"/>
      <c r="D218" s="41"/>
      <c r="E218" s="41"/>
      <c r="F218" s="41"/>
      <c r="G218" s="41"/>
      <c r="H218" s="41"/>
      <c r="I218" s="20"/>
      <c r="J218" s="64" t="str">
        <f t="shared" ref="J218:J225" si="1987">IF(J192="","",J192)</f>
        <v/>
      </c>
      <c r="K218" s="40"/>
      <c r="L218" s="41"/>
      <c r="M218" s="64"/>
      <c r="N218" s="64"/>
      <c r="O218" s="64"/>
      <c r="P218" s="64"/>
      <c r="Q218" s="64"/>
      <c r="R218" s="64"/>
      <c r="S218" s="64"/>
      <c r="T218" s="64"/>
      <c r="U218" s="64"/>
      <c r="V218" s="65"/>
      <c r="W218" s="20"/>
      <c r="X218" s="64"/>
      <c r="Y218" s="40"/>
      <c r="Z218" s="41"/>
      <c r="AA218" s="64"/>
      <c r="AB218" s="64"/>
      <c r="AC218" s="64"/>
      <c r="AD218" s="64"/>
      <c r="AE218" s="64"/>
      <c r="AF218" s="64"/>
      <c r="AG218" s="64"/>
      <c r="AH218" s="64"/>
      <c r="AI218" s="64"/>
      <c r="AJ218" s="65"/>
      <c r="AK218" s="66"/>
      <c r="AL218" s="67"/>
      <c r="AM218" s="67"/>
      <c r="AN218" s="67"/>
      <c r="AO218" s="67"/>
      <c r="AP218" s="67"/>
      <c r="AQ218" s="67"/>
      <c r="AR218" s="67"/>
      <c r="AS218" s="67"/>
      <c r="AT218" s="68"/>
      <c r="AU218" s="66"/>
      <c r="AV218" s="67"/>
      <c r="AW218" s="67"/>
      <c r="AX218" s="67"/>
      <c r="AY218" s="67"/>
      <c r="AZ218" s="67"/>
      <c r="BA218" s="67"/>
      <c r="BB218" s="67"/>
      <c r="BC218" s="67"/>
      <c r="BD218" s="68"/>
      <c r="BE218" s="66"/>
      <c r="BF218" s="69"/>
      <c r="BG218" s="69"/>
      <c r="BH218" s="69"/>
      <c r="BI218" s="69"/>
      <c r="BJ218" s="69"/>
      <c r="BK218" s="69"/>
      <c r="BL218" s="69"/>
      <c r="BM218" s="69"/>
      <c r="BN218" s="70"/>
      <c r="BO218" s="66"/>
      <c r="BP218" s="69"/>
      <c r="BQ218" s="69"/>
      <c r="BR218" s="69"/>
      <c r="BS218" s="69"/>
      <c r="BT218" s="69"/>
      <c r="BU218" s="69"/>
      <c r="BV218" s="69"/>
      <c r="BW218" s="69"/>
      <c r="BX218" s="70"/>
      <c r="BY218" s="73"/>
      <c r="BZ218" s="71"/>
      <c r="CA218" s="71"/>
      <c r="CB218" s="71"/>
      <c r="CC218" s="71"/>
      <c r="CD218" s="71"/>
      <c r="CE218" s="71"/>
      <c r="CF218" s="71"/>
      <c r="CG218" s="71"/>
      <c r="CH218" s="71"/>
      <c r="CI218" s="71"/>
      <c r="CJ218" s="71"/>
      <c r="CK218" s="71"/>
      <c r="CL218" s="71"/>
      <c r="CM218" s="71"/>
      <c r="CN218" s="71"/>
      <c r="CO218" s="71"/>
      <c r="CP218" s="71"/>
      <c r="CQ218" s="71"/>
      <c r="CR218" s="71"/>
      <c r="CS218" s="71"/>
      <c r="CT218" s="71"/>
      <c r="CU218" s="71"/>
      <c r="CV218" s="71"/>
      <c r="CW218" s="71"/>
      <c r="CX218" s="71"/>
      <c r="CY218" s="71"/>
      <c r="CZ218" s="71"/>
      <c r="DA218" s="71"/>
      <c r="DB218" s="71"/>
      <c r="DC218" s="71"/>
      <c r="DD218" s="71"/>
      <c r="DE218" s="71"/>
      <c r="DF218" s="71"/>
      <c r="DG218" s="71"/>
      <c r="DH218" s="71"/>
      <c r="DI218" s="71"/>
      <c r="DJ218" s="71"/>
      <c r="DK218" s="71"/>
      <c r="DL218" s="71"/>
      <c r="DM218" s="71"/>
      <c r="DN218" s="71"/>
      <c r="DO218" s="71"/>
      <c r="DP218" s="71"/>
      <c r="DQ218" s="71"/>
      <c r="DR218" s="71"/>
      <c r="DS218" s="71"/>
      <c r="DT218" s="71"/>
      <c r="DU218" s="72"/>
      <c r="DV218" s="73"/>
      <c r="DW218" s="71"/>
      <c r="DX218" s="71"/>
      <c r="DY218" s="71"/>
      <c r="DZ218" s="71"/>
      <c r="EA218" s="71"/>
      <c r="EB218" s="71"/>
      <c r="EC218" s="71"/>
      <c r="ED218" s="71"/>
      <c r="EE218" s="71"/>
      <c r="EF218" s="71"/>
      <c r="EG218" s="71"/>
      <c r="EH218" s="71"/>
      <c r="EI218" s="71"/>
      <c r="EJ218" s="71"/>
      <c r="EK218" s="71"/>
      <c r="EL218" s="71"/>
      <c r="EM218" s="71"/>
      <c r="EN218" s="71"/>
      <c r="EO218" s="71"/>
      <c r="EP218" s="71"/>
      <c r="EQ218" s="71"/>
      <c r="ER218" s="71"/>
      <c r="ES218" s="71"/>
      <c r="ET218" s="71"/>
      <c r="EU218" s="71"/>
      <c r="EV218" s="71"/>
      <c r="EW218" s="71"/>
      <c r="EX218" s="71"/>
      <c r="EY218" s="71"/>
      <c r="EZ218" s="71"/>
      <c r="FA218" s="71"/>
      <c r="FB218" s="71"/>
      <c r="FC218" s="71"/>
      <c r="FD218" s="71"/>
      <c r="FE218" s="71"/>
      <c r="FF218" s="71"/>
      <c r="FG218" s="71"/>
      <c r="FH218" s="71"/>
      <c r="FI218" s="71"/>
      <c r="FJ218" s="71"/>
      <c r="FK218" s="71"/>
      <c r="FL218" s="71"/>
      <c r="FM218" s="71"/>
      <c r="FN218" s="71"/>
      <c r="FO218" s="71"/>
      <c r="FP218" s="71"/>
      <c r="FQ218" s="71"/>
      <c r="FR218" s="72"/>
    </row>
    <row r="219" spans="1:174" x14ac:dyDescent="0.2">
      <c r="A219" s="62" t="str">
        <f t="shared" si="1945"/>
        <v>GRGU1</v>
      </c>
      <c r="B219" s="63" t="s">
        <v>136</v>
      </c>
      <c r="C219" s="20"/>
      <c r="D219" s="41"/>
      <c r="E219" s="41"/>
      <c r="F219" s="41"/>
      <c r="G219" s="41"/>
      <c r="H219" s="41"/>
      <c r="I219" s="20"/>
      <c r="J219" s="64" t="str">
        <f t="shared" si="1987"/>
        <v/>
      </c>
      <c r="K219" s="40"/>
      <c r="L219" s="41"/>
      <c r="M219" s="64"/>
      <c r="N219" s="64"/>
      <c r="O219" s="64"/>
      <c r="P219" s="64"/>
      <c r="Q219" s="64"/>
      <c r="R219" s="64"/>
      <c r="S219" s="64"/>
      <c r="T219" s="64"/>
      <c r="U219" s="64"/>
      <c r="V219" s="65"/>
      <c r="W219" s="20"/>
      <c r="X219" s="64"/>
      <c r="Y219" s="40"/>
      <c r="Z219" s="41"/>
      <c r="AA219" s="64"/>
      <c r="AB219" s="64"/>
      <c r="AC219" s="64"/>
      <c r="AD219" s="64"/>
      <c r="AE219" s="64"/>
      <c r="AF219" s="64"/>
      <c r="AG219" s="64"/>
      <c r="AH219" s="64"/>
      <c r="AI219" s="64"/>
      <c r="AJ219" s="65"/>
      <c r="AK219" s="66"/>
      <c r="AL219" s="67"/>
      <c r="AM219" s="67"/>
      <c r="AN219" s="67"/>
      <c r="AO219" s="67"/>
      <c r="AP219" s="67"/>
      <c r="AQ219" s="67"/>
      <c r="AR219" s="67"/>
      <c r="AS219" s="67"/>
      <c r="AT219" s="68"/>
      <c r="AU219" s="66"/>
      <c r="AV219" s="67"/>
      <c r="AW219" s="67"/>
      <c r="AX219" s="67"/>
      <c r="AY219" s="67"/>
      <c r="AZ219" s="67"/>
      <c r="BA219" s="67"/>
      <c r="BB219" s="67"/>
      <c r="BC219" s="67"/>
      <c r="BD219" s="68"/>
      <c r="BE219" s="66"/>
      <c r="BF219" s="69"/>
      <c r="BG219" s="69"/>
      <c r="BH219" s="69"/>
      <c r="BI219" s="69"/>
      <c r="BJ219" s="69"/>
      <c r="BK219" s="69"/>
      <c r="BL219" s="69"/>
      <c r="BM219" s="69"/>
      <c r="BN219" s="70"/>
      <c r="BO219" s="66"/>
      <c r="BP219" s="69"/>
      <c r="BQ219" s="69"/>
      <c r="BR219" s="69"/>
      <c r="BS219" s="69"/>
      <c r="BT219" s="69"/>
      <c r="BU219" s="69"/>
      <c r="BV219" s="69"/>
      <c r="BW219" s="69"/>
      <c r="BX219" s="70"/>
      <c r="BY219" s="73"/>
      <c r="BZ219" s="71"/>
      <c r="CA219" s="71"/>
      <c r="CB219" s="71"/>
      <c r="CC219" s="71"/>
      <c r="CD219" s="71"/>
      <c r="CE219" s="71"/>
      <c r="CF219" s="71"/>
      <c r="CG219" s="71"/>
      <c r="CH219" s="71"/>
      <c r="CI219" s="71"/>
      <c r="CJ219" s="71"/>
      <c r="CK219" s="71"/>
      <c r="CL219" s="71"/>
      <c r="CM219" s="71"/>
      <c r="CN219" s="71"/>
      <c r="CO219" s="71"/>
      <c r="CP219" s="71"/>
      <c r="CQ219" s="71"/>
      <c r="CR219" s="71"/>
      <c r="CS219" s="71"/>
      <c r="CT219" s="71"/>
      <c r="CU219" s="71"/>
      <c r="CV219" s="71"/>
      <c r="CW219" s="71"/>
      <c r="CX219" s="71"/>
      <c r="CY219" s="71"/>
      <c r="CZ219" s="71"/>
      <c r="DA219" s="71"/>
      <c r="DB219" s="71"/>
      <c r="DC219" s="71"/>
      <c r="DD219" s="71"/>
      <c r="DE219" s="71"/>
      <c r="DF219" s="71"/>
      <c r="DG219" s="71"/>
      <c r="DH219" s="71"/>
      <c r="DI219" s="71"/>
      <c r="DJ219" s="71"/>
      <c r="DK219" s="71"/>
      <c r="DL219" s="71"/>
      <c r="DM219" s="71"/>
      <c r="DN219" s="71"/>
      <c r="DO219" s="71"/>
      <c r="DP219" s="71"/>
      <c r="DQ219" s="71"/>
      <c r="DR219" s="71"/>
      <c r="DS219" s="71"/>
      <c r="DT219" s="71"/>
      <c r="DU219" s="72"/>
      <c r="DV219" s="73"/>
      <c r="DW219" s="71"/>
      <c r="DX219" s="71"/>
      <c r="DY219" s="71"/>
      <c r="DZ219" s="71"/>
      <c r="EA219" s="71"/>
      <c r="EB219" s="71"/>
      <c r="EC219" s="71"/>
      <c r="ED219" s="71"/>
      <c r="EE219" s="71"/>
      <c r="EF219" s="71"/>
      <c r="EG219" s="71"/>
      <c r="EH219" s="71"/>
      <c r="EI219" s="71"/>
      <c r="EJ219" s="71"/>
      <c r="EK219" s="71"/>
      <c r="EL219" s="71"/>
      <c r="EM219" s="71"/>
      <c r="EN219" s="71"/>
      <c r="EO219" s="71"/>
      <c r="EP219" s="71"/>
      <c r="EQ219" s="71"/>
      <c r="ER219" s="71"/>
      <c r="ES219" s="71"/>
      <c r="ET219" s="71"/>
      <c r="EU219" s="71"/>
      <c r="EV219" s="71"/>
      <c r="EW219" s="71"/>
      <c r="EX219" s="71"/>
      <c r="EY219" s="71"/>
      <c r="EZ219" s="71"/>
      <c r="FA219" s="71"/>
      <c r="FB219" s="71"/>
      <c r="FC219" s="71"/>
      <c r="FD219" s="71"/>
      <c r="FE219" s="71"/>
      <c r="FF219" s="71"/>
      <c r="FG219" s="71"/>
      <c r="FH219" s="71"/>
      <c r="FI219" s="71"/>
      <c r="FJ219" s="71"/>
      <c r="FK219" s="71"/>
      <c r="FL219" s="71"/>
      <c r="FM219" s="71"/>
      <c r="FN219" s="71"/>
      <c r="FO219" s="71"/>
      <c r="FP219" s="71"/>
      <c r="FQ219" s="71"/>
      <c r="FR219" s="72"/>
    </row>
    <row r="220" spans="1:174" x14ac:dyDescent="0.2">
      <c r="A220" s="62" t="str">
        <f t="shared" si="1945"/>
        <v>GRGU1</v>
      </c>
      <c r="B220" s="63" t="s">
        <v>137</v>
      </c>
      <c r="C220" s="20"/>
      <c r="D220" s="41"/>
      <c r="E220" s="41"/>
      <c r="F220" s="41"/>
      <c r="G220" s="41"/>
      <c r="H220" s="41"/>
      <c r="I220" s="20"/>
      <c r="J220" s="64" t="str">
        <f t="shared" si="1987"/>
        <v/>
      </c>
      <c r="K220" s="40"/>
      <c r="L220" s="41"/>
      <c r="M220" s="64"/>
      <c r="N220" s="64"/>
      <c r="O220" s="64"/>
      <c r="P220" s="64"/>
      <c r="Q220" s="64"/>
      <c r="R220" s="64"/>
      <c r="S220" s="64"/>
      <c r="T220" s="64"/>
      <c r="U220" s="64"/>
      <c r="V220" s="65"/>
      <c r="W220" s="20"/>
      <c r="X220" s="64"/>
      <c r="Y220" s="40"/>
      <c r="Z220" s="41"/>
      <c r="AA220" s="64"/>
      <c r="AB220" s="64"/>
      <c r="AC220" s="64"/>
      <c r="AD220" s="64"/>
      <c r="AE220" s="64"/>
      <c r="AF220" s="64"/>
      <c r="AG220" s="64"/>
      <c r="AH220" s="64"/>
      <c r="AI220" s="64"/>
      <c r="AJ220" s="65"/>
      <c r="AK220" s="66"/>
      <c r="AL220" s="67"/>
      <c r="AM220" s="67"/>
      <c r="AN220" s="67"/>
      <c r="AO220" s="67"/>
      <c r="AP220" s="67"/>
      <c r="AQ220" s="67"/>
      <c r="AR220" s="67"/>
      <c r="AS220" s="67"/>
      <c r="AT220" s="68"/>
      <c r="AU220" s="66"/>
      <c r="AV220" s="67"/>
      <c r="AW220" s="67"/>
      <c r="AX220" s="67"/>
      <c r="AY220" s="67"/>
      <c r="AZ220" s="67"/>
      <c r="BA220" s="67"/>
      <c r="BB220" s="67"/>
      <c r="BC220" s="67"/>
      <c r="BD220" s="68"/>
      <c r="BE220" s="66"/>
      <c r="BF220" s="69"/>
      <c r="BG220" s="69"/>
      <c r="BH220" s="69"/>
      <c r="BI220" s="69"/>
      <c r="BJ220" s="69"/>
      <c r="BK220" s="69"/>
      <c r="BL220" s="69"/>
      <c r="BM220" s="69"/>
      <c r="BN220" s="70"/>
      <c r="BO220" s="66"/>
      <c r="BP220" s="69"/>
      <c r="BQ220" s="69"/>
      <c r="BR220" s="69"/>
      <c r="BS220" s="69"/>
      <c r="BT220" s="69"/>
      <c r="BU220" s="69"/>
      <c r="BV220" s="69"/>
      <c r="BW220" s="69"/>
      <c r="BX220" s="70"/>
      <c r="BY220" s="73"/>
      <c r="BZ220" s="71"/>
      <c r="CA220" s="71"/>
      <c r="CB220" s="71"/>
      <c r="CC220" s="71"/>
      <c r="CD220" s="71"/>
      <c r="CE220" s="71"/>
      <c r="CF220" s="71"/>
      <c r="CG220" s="71"/>
      <c r="CH220" s="71"/>
      <c r="CI220" s="71"/>
      <c r="CJ220" s="71"/>
      <c r="CK220" s="71"/>
      <c r="CL220" s="71"/>
      <c r="CM220" s="71"/>
      <c r="CN220" s="71"/>
      <c r="CO220" s="71"/>
      <c r="CP220" s="71"/>
      <c r="CQ220" s="71"/>
      <c r="CR220" s="71"/>
      <c r="CS220" s="71"/>
      <c r="CT220" s="71"/>
      <c r="CU220" s="71"/>
      <c r="CV220" s="71"/>
      <c r="CW220" s="71"/>
      <c r="CX220" s="71"/>
      <c r="CY220" s="71"/>
      <c r="CZ220" s="71"/>
      <c r="DA220" s="71"/>
      <c r="DB220" s="71"/>
      <c r="DC220" s="71"/>
      <c r="DD220" s="71"/>
      <c r="DE220" s="71"/>
      <c r="DF220" s="71"/>
      <c r="DG220" s="71"/>
      <c r="DH220" s="71"/>
      <c r="DI220" s="71"/>
      <c r="DJ220" s="71"/>
      <c r="DK220" s="71"/>
      <c r="DL220" s="71"/>
      <c r="DM220" s="71"/>
      <c r="DN220" s="71"/>
      <c r="DO220" s="71"/>
      <c r="DP220" s="71"/>
      <c r="DQ220" s="71"/>
      <c r="DR220" s="71"/>
      <c r="DS220" s="71"/>
      <c r="DT220" s="71"/>
      <c r="DU220" s="72"/>
      <c r="DV220" s="73"/>
      <c r="DW220" s="71"/>
      <c r="DX220" s="71"/>
      <c r="DY220" s="71"/>
      <c r="DZ220" s="71"/>
      <c r="EA220" s="71"/>
      <c r="EB220" s="71"/>
      <c r="EC220" s="71"/>
      <c r="ED220" s="71"/>
      <c r="EE220" s="71"/>
      <c r="EF220" s="71"/>
      <c r="EG220" s="71"/>
      <c r="EH220" s="71"/>
      <c r="EI220" s="71"/>
      <c r="EJ220" s="71"/>
      <c r="EK220" s="71"/>
      <c r="EL220" s="71"/>
      <c r="EM220" s="71"/>
      <c r="EN220" s="71"/>
      <c r="EO220" s="71"/>
      <c r="EP220" s="71"/>
      <c r="EQ220" s="71"/>
      <c r="ER220" s="71"/>
      <c r="ES220" s="71"/>
      <c r="ET220" s="71"/>
      <c r="EU220" s="71"/>
      <c r="EV220" s="71"/>
      <c r="EW220" s="71"/>
      <c r="EX220" s="71"/>
      <c r="EY220" s="71"/>
      <c r="EZ220" s="71"/>
      <c r="FA220" s="71"/>
      <c r="FB220" s="71"/>
      <c r="FC220" s="71"/>
      <c r="FD220" s="71"/>
      <c r="FE220" s="71"/>
      <c r="FF220" s="71"/>
      <c r="FG220" s="71"/>
      <c r="FH220" s="71"/>
      <c r="FI220" s="71"/>
      <c r="FJ220" s="71"/>
      <c r="FK220" s="71"/>
      <c r="FL220" s="71"/>
      <c r="FM220" s="71"/>
      <c r="FN220" s="71"/>
      <c r="FO220" s="71"/>
      <c r="FP220" s="71"/>
      <c r="FQ220" s="71"/>
      <c r="FR220" s="72"/>
    </row>
    <row r="221" spans="1:174" x14ac:dyDescent="0.2">
      <c r="A221" s="62" t="str">
        <f t="shared" si="1945"/>
        <v>GRGU1</v>
      </c>
      <c r="B221" s="63" t="s">
        <v>138</v>
      </c>
      <c r="C221" s="20"/>
      <c r="D221" s="41"/>
      <c r="E221" s="41"/>
      <c r="F221" s="41"/>
      <c r="G221" s="41"/>
      <c r="H221" s="41"/>
      <c r="I221" s="20"/>
      <c r="J221" s="64" t="str">
        <f t="shared" si="1987"/>
        <v/>
      </c>
      <c r="K221" s="40"/>
      <c r="L221" s="41"/>
      <c r="M221" s="64"/>
      <c r="N221" s="64"/>
      <c r="O221" s="64"/>
      <c r="P221" s="64"/>
      <c r="Q221" s="64"/>
      <c r="R221" s="64"/>
      <c r="S221" s="64"/>
      <c r="T221" s="64"/>
      <c r="U221" s="64"/>
      <c r="V221" s="65"/>
      <c r="W221" s="20"/>
      <c r="X221" s="64"/>
      <c r="Y221" s="40"/>
      <c r="Z221" s="41"/>
      <c r="AA221" s="64"/>
      <c r="AB221" s="64"/>
      <c r="AC221" s="64"/>
      <c r="AD221" s="64"/>
      <c r="AE221" s="64"/>
      <c r="AF221" s="64"/>
      <c r="AG221" s="64"/>
      <c r="AH221" s="64"/>
      <c r="AI221" s="64"/>
      <c r="AJ221" s="65"/>
      <c r="AK221" s="66"/>
      <c r="AL221" s="67"/>
      <c r="AM221" s="67"/>
      <c r="AN221" s="67"/>
      <c r="AO221" s="67"/>
      <c r="AP221" s="67"/>
      <c r="AQ221" s="67"/>
      <c r="AR221" s="67"/>
      <c r="AS221" s="67"/>
      <c r="AT221" s="68"/>
      <c r="AU221" s="66"/>
      <c r="AV221" s="67"/>
      <c r="AW221" s="67"/>
      <c r="AX221" s="67"/>
      <c r="AY221" s="67"/>
      <c r="AZ221" s="67"/>
      <c r="BA221" s="67"/>
      <c r="BB221" s="67"/>
      <c r="BC221" s="67"/>
      <c r="BD221" s="68"/>
      <c r="BE221" s="66"/>
      <c r="BF221" s="69"/>
      <c r="BG221" s="69"/>
      <c r="BH221" s="69"/>
      <c r="BI221" s="69"/>
      <c r="BJ221" s="69"/>
      <c r="BK221" s="69"/>
      <c r="BL221" s="69"/>
      <c r="BM221" s="69"/>
      <c r="BN221" s="70"/>
      <c r="BO221" s="66"/>
      <c r="BP221" s="69"/>
      <c r="BQ221" s="69"/>
      <c r="BR221" s="69"/>
      <c r="BS221" s="69"/>
      <c r="BT221" s="69"/>
      <c r="BU221" s="69"/>
      <c r="BV221" s="69"/>
      <c r="BW221" s="69"/>
      <c r="BX221" s="70"/>
      <c r="BY221" s="73"/>
      <c r="BZ221" s="71"/>
      <c r="CA221" s="71"/>
      <c r="CB221" s="71"/>
      <c r="CC221" s="71"/>
      <c r="CD221" s="71"/>
      <c r="CE221" s="71"/>
      <c r="CF221" s="71"/>
      <c r="CG221" s="71"/>
      <c r="CH221" s="71"/>
      <c r="CI221" s="71"/>
      <c r="CJ221" s="71"/>
      <c r="CK221" s="71"/>
      <c r="CL221" s="71"/>
      <c r="CM221" s="71"/>
      <c r="CN221" s="71"/>
      <c r="CO221" s="71"/>
      <c r="CP221" s="71"/>
      <c r="CQ221" s="71"/>
      <c r="CR221" s="71"/>
      <c r="CS221" s="71"/>
      <c r="CT221" s="71"/>
      <c r="CU221" s="71"/>
      <c r="CV221" s="71"/>
      <c r="CW221" s="71"/>
      <c r="CX221" s="71"/>
      <c r="CY221" s="71"/>
      <c r="CZ221" s="71"/>
      <c r="DA221" s="71"/>
      <c r="DB221" s="71"/>
      <c r="DC221" s="71"/>
      <c r="DD221" s="71"/>
      <c r="DE221" s="71"/>
      <c r="DF221" s="71"/>
      <c r="DG221" s="71"/>
      <c r="DH221" s="71"/>
      <c r="DI221" s="71"/>
      <c r="DJ221" s="71"/>
      <c r="DK221" s="71"/>
      <c r="DL221" s="71"/>
      <c r="DM221" s="71"/>
      <c r="DN221" s="71"/>
      <c r="DO221" s="71"/>
      <c r="DP221" s="71"/>
      <c r="DQ221" s="71"/>
      <c r="DR221" s="71"/>
      <c r="DS221" s="71"/>
      <c r="DT221" s="71"/>
      <c r="DU221" s="72"/>
      <c r="DV221" s="73"/>
      <c r="DW221" s="71"/>
      <c r="DX221" s="71"/>
      <c r="DY221" s="71"/>
      <c r="DZ221" s="71"/>
      <c r="EA221" s="71"/>
      <c r="EB221" s="71"/>
      <c r="EC221" s="71"/>
      <c r="ED221" s="71"/>
      <c r="EE221" s="71"/>
      <c r="EF221" s="71"/>
      <c r="EG221" s="71"/>
      <c r="EH221" s="71"/>
      <c r="EI221" s="71"/>
      <c r="EJ221" s="71"/>
      <c r="EK221" s="71"/>
      <c r="EL221" s="71"/>
      <c r="EM221" s="71"/>
      <c r="EN221" s="71"/>
      <c r="EO221" s="71"/>
      <c r="EP221" s="71"/>
      <c r="EQ221" s="71"/>
      <c r="ER221" s="71"/>
      <c r="ES221" s="71"/>
      <c r="ET221" s="71"/>
      <c r="EU221" s="71"/>
      <c r="EV221" s="71"/>
      <c r="EW221" s="71"/>
      <c r="EX221" s="71"/>
      <c r="EY221" s="71"/>
      <c r="EZ221" s="71"/>
      <c r="FA221" s="71"/>
      <c r="FB221" s="71"/>
      <c r="FC221" s="71"/>
      <c r="FD221" s="71"/>
      <c r="FE221" s="71"/>
      <c r="FF221" s="71"/>
      <c r="FG221" s="71"/>
      <c r="FH221" s="71"/>
      <c r="FI221" s="71"/>
      <c r="FJ221" s="71"/>
      <c r="FK221" s="71"/>
      <c r="FL221" s="71"/>
      <c r="FM221" s="71"/>
      <c r="FN221" s="71"/>
      <c r="FO221" s="71"/>
      <c r="FP221" s="71"/>
      <c r="FQ221" s="71"/>
      <c r="FR221" s="72"/>
    </row>
    <row r="222" spans="1:174" x14ac:dyDescent="0.2">
      <c r="A222" s="62" t="str">
        <f t="shared" si="1945"/>
        <v>GRGU1</v>
      </c>
      <c r="B222" s="63" t="s">
        <v>139</v>
      </c>
      <c r="C222" s="20"/>
      <c r="D222" s="41"/>
      <c r="E222" s="41"/>
      <c r="F222" s="41"/>
      <c r="G222" s="41"/>
      <c r="H222" s="41"/>
      <c r="I222" s="20"/>
      <c r="J222" s="64" t="str">
        <f t="shared" si="1987"/>
        <v/>
      </c>
      <c r="K222" s="40"/>
      <c r="L222" s="41"/>
      <c r="M222" s="64"/>
      <c r="N222" s="64"/>
      <c r="O222" s="64"/>
      <c r="P222" s="64"/>
      <c r="Q222" s="64"/>
      <c r="R222" s="64"/>
      <c r="S222" s="64"/>
      <c r="T222" s="64"/>
      <c r="U222" s="64"/>
      <c r="V222" s="65"/>
      <c r="W222" s="20"/>
      <c r="X222" s="64"/>
      <c r="Y222" s="40"/>
      <c r="Z222" s="41"/>
      <c r="AA222" s="64"/>
      <c r="AB222" s="64"/>
      <c r="AC222" s="64"/>
      <c r="AD222" s="64"/>
      <c r="AE222" s="64"/>
      <c r="AF222" s="64"/>
      <c r="AG222" s="64"/>
      <c r="AH222" s="64"/>
      <c r="AI222" s="64"/>
      <c r="AJ222" s="65"/>
      <c r="AK222" s="66"/>
      <c r="AL222" s="67"/>
      <c r="AM222" s="67"/>
      <c r="AN222" s="67"/>
      <c r="AO222" s="67"/>
      <c r="AP222" s="67"/>
      <c r="AQ222" s="67"/>
      <c r="AR222" s="67"/>
      <c r="AS222" s="67"/>
      <c r="AT222" s="68"/>
      <c r="AU222" s="66"/>
      <c r="AV222" s="67"/>
      <c r="AW222" s="67"/>
      <c r="AX222" s="67"/>
      <c r="AY222" s="67"/>
      <c r="AZ222" s="67"/>
      <c r="BA222" s="67"/>
      <c r="BB222" s="67"/>
      <c r="BC222" s="67"/>
      <c r="BD222" s="68"/>
      <c r="BE222" s="66"/>
      <c r="BF222" s="69"/>
      <c r="BG222" s="69"/>
      <c r="BH222" s="69"/>
      <c r="BI222" s="69"/>
      <c r="BJ222" s="69"/>
      <c r="BK222" s="69"/>
      <c r="BL222" s="69"/>
      <c r="BM222" s="69"/>
      <c r="BN222" s="70"/>
      <c r="BO222" s="66"/>
      <c r="BP222" s="69"/>
      <c r="BQ222" s="69"/>
      <c r="BR222" s="69"/>
      <c r="BS222" s="69"/>
      <c r="BT222" s="69"/>
      <c r="BU222" s="69"/>
      <c r="BV222" s="69"/>
      <c r="BW222" s="69"/>
      <c r="BX222" s="70"/>
      <c r="BY222" s="73"/>
      <c r="BZ222" s="71"/>
      <c r="CA222" s="71"/>
      <c r="CB222" s="71"/>
      <c r="CC222" s="71"/>
      <c r="CD222" s="71"/>
      <c r="CE222" s="71"/>
      <c r="CF222" s="71"/>
      <c r="CG222" s="71"/>
      <c r="CH222" s="71"/>
      <c r="CI222" s="71"/>
      <c r="CJ222" s="71"/>
      <c r="CK222" s="71"/>
      <c r="CL222" s="71"/>
      <c r="CM222" s="71"/>
      <c r="CN222" s="71"/>
      <c r="CO222" s="71"/>
      <c r="CP222" s="71"/>
      <c r="CQ222" s="71"/>
      <c r="CR222" s="71"/>
      <c r="CS222" s="71"/>
      <c r="CT222" s="71"/>
      <c r="CU222" s="71"/>
      <c r="CV222" s="71"/>
      <c r="CW222" s="71"/>
      <c r="CX222" s="71"/>
      <c r="CY222" s="71"/>
      <c r="CZ222" s="71"/>
      <c r="DA222" s="71"/>
      <c r="DB222" s="71"/>
      <c r="DC222" s="71"/>
      <c r="DD222" s="71"/>
      <c r="DE222" s="71"/>
      <c r="DF222" s="71"/>
      <c r="DG222" s="71"/>
      <c r="DH222" s="71"/>
      <c r="DI222" s="71"/>
      <c r="DJ222" s="71"/>
      <c r="DK222" s="71"/>
      <c r="DL222" s="71"/>
      <c r="DM222" s="71"/>
      <c r="DN222" s="71"/>
      <c r="DO222" s="71"/>
      <c r="DP222" s="71"/>
      <c r="DQ222" s="71"/>
      <c r="DR222" s="71"/>
      <c r="DS222" s="71"/>
      <c r="DT222" s="71"/>
      <c r="DU222" s="72"/>
      <c r="DV222" s="73"/>
      <c r="DW222" s="71"/>
      <c r="DX222" s="71"/>
      <c r="DY222" s="71"/>
      <c r="DZ222" s="71"/>
      <c r="EA222" s="71"/>
      <c r="EB222" s="71"/>
      <c r="EC222" s="71"/>
      <c r="ED222" s="71"/>
      <c r="EE222" s="71"/>
      <c r="EF222" s="71"/>
      <c r="EG222" s="71"/>
      <c r="EH222" s="71"/>
      <c r="EI222" s="71"/>
      <c r="EJ222" s="71"/>
      <c r="EK222" s="71"/>
      <c r="EL222" s="71"/>
      <c r="EM222" s="71"/>
      <c r="EN222" s="71"/>
      <c r="EO222" s="71"/>
      <c r="EP222" s="71"/>
      <c r="EQ222" s="71"/>
      <c r="ER222" s="71"/>
      <c r="ES222" s="71"/>
      <c r="ET222" s="71"/>
      <c r="EU222" s="71"/>
      <c r="EV222" s="71"/>
      <c r="EW222" s="71"/>
      <c r="EX222" s="71"/>
      <c r="EY222" s="71"/>
      <c r="EZ222" s="71"/>
      <c r="FA222" s="71"/>
      <c r="FB222" s="71"/>
      <c r="FC222" s="71"/>
      <c r="FD222" s="71"/>
      <c r="FE222" s="71"/>
      <c r="FF222" s="71"/>
      <c r="FG222" s="71"/>
      <c r="FH222" s="71"/>
      <c r="FI222" s="71"/>
      <c r="FJ222" s="71"/>
      <c r="FK222" s="71"/>
      <c r="FL222" s="71"/>
      <c r="FM222" s="71"/>
      <c r="FN222" s="71"/>
      <c r="FO222" s="71"/>
      <c r="FP222" s="71"/>
      <c r="FQ222" s="71"/>
      <c r="FR222" s="72"/>
    </row>
    <row r="223" spans="1:174" x14ac:dyDescent="0.2">
      <c r="A223" s="62" t="str">
        <f t="shared" si="1945"/>
        <v>GRGU1</v>
      </c>
      <c r="B223" s="63" t="s">
        <v>140</v>
      </c>
      <c r="C223" s="20"/>
      <c r="D223" s="41"/>
      <c r="E223" s="41"/>
      <c r="F223" s="41"/>
      <c r="G223" s="41"/>
      <c r="H223" s="41"/>
      <c r="I223" s="20"/>
      <c r="J223" s="64" t="str">
        <f t="shared" si="1987"/>
        <v/>
      </c>
      <c r="K223" s="40"/>
      <c r="L223" s="41"/>
      <c r="M223" s="64"/>
      <c r="N223" s="64"/>
      <c r="O223" s="64"/>
      <c r="P223" s="64"/>
      <c r="Q223" s="64"/>
      <c r="R223" s="64"/>
      <c r="S223" s="64"/>
      <c r="T223" s="64"/>
      <c r="U223" s="64"/>
      <c r="V223" s="65"/>
      <c r="W223" s="20"/>
      <c r="X223" s="64"/>
      <c r="Y223" s="40"/>
      <c r="Z223" s="41"/>
      <c r="AA223" s="64"/>
      <c r="AB223" s="64"/>
      <c r="AC223" s="64"/>
      <c r="AD223" s="64"/>
      <c r="AE223" s="64"/>
      <c r="AF223" s="64"/>
      <c r="AG223" s="64"/>
      <c r="AH223" s="64"/>
      <c r="AI223" s="64"/>
      <c r="AJ223" s="65"/>
      <c r="AK223" s="66"/>
      <c r="AL223" s="67"/>
      <c r="AM223" s="67"/>
      <c r="AN223" s="67"/>
      <c r="AO223" s="67"/>
      <c r="AP223" s="67"/>
      <c r="AQ223" s="67"/>
      <c r="AR223" s="67"/>
      <c r="AS223" s="67"/>
      <c r="AT223" s="68"/>
      <c r="AU223" s="66"/>
      <c r="AV223" s="67"/>
      <c r="AW223" s="67"/>
      <c r="AX223" s="67"/>
      <c r="AY223" s="67"/>
      <c r="AZ223" s="67"/>
      <c r="BA223" s="67"/>
      <c r="BB223" s="67"/>
      <c r="BC223" s="67"/>
      <c r="BD223" s="68"/>
      <c r="BE223" s="66"/>
      <c r="BF223" s="69"/>
      <c r="BG223" s="69"/>
      <c r="BH223" s="69"/>
      <c r="BI223" s="69"/>
      <c r="BJ223" s="69"/>
      <c r="BK223" s="69"/>
      <c r="BL223" s="69"/>
      <c r="BM223" s="69"/>
      <c r="BN223" s="70"/>
      <c r="BO223" s="66"/>
      <c r="BP223" s="69"/>
      <c r="BQ223" s="69"/>
      <c r="BR223" s="69"/>
      <c r="BS223" s="69"/>
      <c r="BT223" s="69"/>
      <c r="BU223" s="69"/>
      <c r="BV223" s="69"/>
      <c r="BW223" s="69"/>
      <c r="BX223" s="70"/>
      <c r="BY223" s="73"/>
      <c r="BZ223" s="71"/>
      <c r="CA223" s="71"/>
      <c r="CB223" s="71"/>
      <c r="CC223" s="71"/>
      <c r="CD223" s="71"/>
      <c r="CE223" s="71"/>
      <c r="CF223" s="71"/>
      <c r="CG223" s="71"/>
      <c r="CH223" s="71"/>
      <c r="CI223" s="71"/>
      <c r="CJ223" s="71"/>
      <c r="CK223" s="71"/>
      <c r="CL223" s="71"/>
      <c r="CM223" s="71"/>
      <c r="CN223" s="71"/>
      <c r="CO223" s="71"/>
      <c r="CP223" s="71"/>
      <c r="CQ223" s="71"/>
      <c r="CR223" s="71"/>
      <c r="CS223" s="71"/>
      <c r="CT223" s="71"/>
      <c r="CU223" s="71"/>
      <c r="CV223" s="71"/>
      <c r="CW223" s="71"/>
      <c r="CX223" s="71"/>
      <c r="CY223" s="71"/>
      <c r="CZ223" s="71"/>
      <c r="DA223" s="71"/>
      <c r="DB223" s="71"/>
      <c r="DC223" s="71"/>
      <c r="DD223" s="71"/>
      <c r="DE223" s="71"/>
      <c r="DF223" s="71"/>
      <c r="DG223" s="71"/>
      <c r="DH223" s="71"/>
      <c r="DI223" s="71"/>
      <c r="DJ223" s="71"/>
      <c r="DK223" s="71"/>
      <c r="DL223" s="71"/>
      <c r="DM223" s="71"/>
      <c r="DN223" s="71"/>
      <c r="DO223" s="71"/>
      <c r="DP223" s="71"/>
      <c r="DQ223" s="71"/>
      <c r="DR223" s="71"/>
      <c r="DS223" s="71"/>
      <c r="DT223" s="71"/>
      <c r="DU223" s="72"/>
      <c r="DV223" s="73"/>
      <c r="DW223" s="71"/>
      <c r="DX223" s="71"/>
      <c r="DY223" s="71"/>
      <c r="DZ223" s="71"/>
      <c r="EA223" s="71"/>
      <c r="EB223" s="71"/>
      <c r="EC223" s="71"/>
      <c r="ED223" s="71"/>
      <c r="EE223" s="71"/>
      <c r="EF223" s="71"/>
      <c r="EG223" s="71"/>
      <c r="EH223" s="71"/>
      <c r="EI223" s="71"/>
      <c r="EJ223" s="71"/>
      <c r="EK223" s="71"/>
      <c r="EL223" s="71"/>
      <c r="EM223" s="71"/>
      <c r="EN223" s="71"/>
      <c r="EO223" s="71"/>
      <c r="EP223" s="71"/>
      <c r="EQ223" s="71"/>
      <c r="ER223" s="71"/>
      <c r="ES223" s="71"/>
      <c r="ET223" s="71"/>
      <c r="EU223" s="71"/>
      <c r="EV223" s="71"/>
      <c r="EW223" s="71"/>
      <c r="EX223" s="71"/>
      <c r="EY223" s="71"/>
      <c r="EZ223" s="71"/>
      <c r="FA223" s="71"/>
      <c r="FB223" s="71"/>
      <c r="FC223" s="71"/>
      <c r="FD223" s="71"/>
      <c r="FE223" s="71"/>
      <c r="FF223" s="71"/>
      <c r="FG223" s="71"/>
      <c r="FH223" s="71"/>
      <c r="FI223" s="71"/>
      <c r="FJ223" s="71"/>
      <c r="FK223" s="71"/>
      <c r="FL223" s="71"/>
      <c r="FM223" s="71"/>
      <c r="FN223" s="71"/>
      <c r="FO223" s="71"/>
      <c r="FP223" s="71"/>
      <c r="FQ223" s="71"/>
      <c r="FR223" s="72"/>
    </row>
    <row r="224" spans="1:174" x14ac:dyDescent="0.2">
      <c r="A224" s="62" t="str">
        <f t="shared" si="1945"/>
        <v>GRGU1</v>
      </c>
      <c r="B224" s="63" t="s">
        <v>141</v>
      </c>
      <c r="C224" s="20"/>
      <c r="D224" s="41"/>
      <c r="E224" s="41"/>
      <c r="F224" s="41"/>
      <c r="G224" s="41"/>
      <c r="H224" s="41"/>
      <c r="I224" s="20"/>
      <c r="J224" s="64" t="str">
        <f t="shared" si="1987"/>
        <v/>
      </c>
      <c r="K224" s="40"/>
      <c r="L224" s="41"/>
      <c r="M224" s="64"/>
      <c r="N224" s="64"/>
      <c r="O224" s="64"/>
      <c r="P224" s="64"/>
      <c r="Q224" s="64"/>
      <c r="R224" s="64"/>
      <c r="S224" s="64"/>
      <c r="T224" s="64"/>
      <c r="U224" s="64"/>
      <c r="V224" s="65"/>
      <c r="W224" s="20"/>
      <c r="X224" s="64"/>
      <c r="Y224" s="40"/>
      <c r="Z224" s="41"/>
      <c r="AA224" s="64"/>
      <c r="AB224" s="64"/>
      <c r="AC224" s="64"/>
      <c r="AD224" s="64"/>
      <c r="AE224" s="64"/>
      <c r="AF224" s="64"/>
      <c r="AG224" s="64"/>
      <c r="AH224" s="64"/>
      <c r="AI224" s="64"/>
      <c r="AJ224" s="65"/>
      <c r="AK224" s="66"/>
      <c r="AL224" s="67"/>
      <c r="AM224" s="67"/>
      <c r="AN224" s="67"/>
      <c r="AO224" s="67"/>
      <c r="AP224" s="67"/>
      <c r="AQ224" s="67"/>
      <c r="AR224" s="67"/>
      <c r="AS224" s="67"/>
      <c r="AT224" s="68"/>
      <c r="AU224" s="66"/>
      <c r="AV224" s="67"/>
      <c r="AW224" s="67"/>
      <c r="AX224" s="67"/>
      <c r="AY224" s="67"/>
      <c r="AZ224" s="67"/>
      <c r="BA224" s="67"/>
      <c r="BB224" s="67"/>
      <c r="BC224" s="67"/>
      <c r="BD224" s="68"/>
      <c r="BE224" s="66"/>
      <c r="BF224" s="69"/>
      <c r="BG224" s="69"/>
      <c r="BH224" s="69"/>
      <c r="BI224" s="69"/>
      <c r="BJ224" s="69"/>
      <c r="BK224" s="69"/>
      <c r="BL224" s="69"/>
      <c r="BM224" s="69"/>
      <c r="BN224" s="70"/>
      <c r="BO224" s="66"/>
      <c r="BP224" s="69"/>
      <c r="BQ224" s="69"/>
      <c r="BR224" s="69"/>
      <c r="BS224" s="69"/>
      <c r="BT224" s="69"/>
      <c r="BU224" s="69"/>
      <c r="BV224" s="69"/>
      <c r="BW224" s="69"/>
      <c r="BX224" s="70"/>
      <c r="BY224" s="73"/>
      <c r="BZ224" s="71"/>
      <c r="CA224" s="71"/>
      <c r="CB224" s="71"/>
      <c r="CC224" s="71"/>
      <c r="CD224" s="71"/>
      <c r="CE224" s="71"/>
      <c r="CF224" s="71"/>
      <c r="CG224" s="71"/>
      <c r="CH224" s="71"/>
      <c r="CI224" s="71"/>
      <c r="CJ224" s="71"/>
      <c r="CK224" s="71"/>
      <c r="CL224" s="71"/>
      <c r="CM224" s="71"/>
      <c r="CN224" s="71"/>
      <c r="CO224" s="71"/>
      <c r="CP224" s="71"/>
      <c r="CQ224" s="71"/>
      <c r="CR224" s="71"/>
      <c r="CS224" s="71"/>
      <c r="CT224" s="71"/>
      <c r="CU224" s="71"/>
      <c r="CV224" s="71"/>
      <c r="CW224" s="71"/>
      <c r="CX224" s="71"/>
      <c r="CY224" s="71"/>
      <c r="CZ224" s="71"/>
      <c r="DA224" s="71"/>
      <c r="DB224" s="71"/>
      <c r="DC224" s="71"/>
      <c r="DD224" s="71"/>
      <c r="DE224" s="71"/>
      <c r="DF224" s="71"/>
      <c r="DG224" s="71"/>
      <c r="DH224" s="71"/>
      <c r="DI224" s="71"/>
      <c r="DJ224" s="71"/>
      <c r="DK224" s="71"/>
      <c r="DL224" s="71"/>
      <c r="DM224" s="71"/>
      <c r="DN224" s="71"/>
      <c r="DO224" s="71"/>
      <c r="DP224" s="71"/>
      <c r="DQ224" s="71"/>
      <c r="DR224" s="71"/>
      <c r="DS224" s="71"/>
      <c r="DT224" s="71"/>
      <c r="DU224" s="72"/>
      <c r="DV224" s="73"/>
      <c r="DW224" s="71"/>
      <c r="DX224" s="71"/>
      <c r="DY224" s="71"/>
      <c r="DZ224" s="71"/>
      <c r="EA224" s="71"/>
      <c r="EB224" s="71"/>
      <c r="EC224" s="71"/>
      <c r="ED224" s="71"/>
      <c r="EE224" s="71"/>
      <c r="EF224" s="71"/>
      <c r="EG224" s="71"/>
      <c r="EH224" s="71"/>
      <c r="EI224" s="71"/>
      <c r="EJ224" s="71"/>
      <c r="EK224" s="71"/>
      <c r="EL224" s="71"/>
      <c r="EM224" s="71"/>
      <c r="EN224" s="71"/>
      <c r="EO224" s="71"/>
      <c r="EP224" s="71"/>
      <c r="EQ224" s="71"/>
      <c r="ER224" s="71"/>
      <c r="ES224" s="71"/>
      <c r="ET224" s="71"/>
      <c r="EU224" s="71"/>
      <c r="EV224" s="71"/>
      <c r="EW224" s="71"/>
      <c r="EX224" s="71"/>
      <c r="EY224" s="71"/>
      <c r="EZ224" s="71"/>
      <c r="FA224" s="71"/>
      <c r="FB224" s="71"/>
      <c r="FC224" s="71"/>
      <c r="FD224" s="71"/>
      <c r="FE224" s="71"/>
      <c r="FF224" s="71"/>
      <c r="FG224" s="71"/>
      <c r="FH224" s="71"/>
      <c r="FI224" s="71"/>
      <c r="FJ224" s="71"/>
      <c r="FK224" s="71"/>
      <c r="FL224" s="71"/>
      <c r="FM224" s="71"/>
      <c r="FN224" s="71"/>
      <c r="FO224" s="71"/>
      <c r="FP224" s="71"/>
      <c r="FQ224" s="71"/>
      <c r="FR224" s="72"/>
    </row>
    <row r="225" spans="1:174" x14ac:dyDescent="0.2">
      <c r="A225" s="62" t="str">
        <f t="shared" si="1945"/>
        <v>GRGU1</v>
      </c>
      <c r="B225" s="63" t="s">
        <v>142</v>
      </c>
      <c r="C225" s="20"/>
      <c r="D225" s="41"/>
      <c r="E225" s="41"/>
      <c r="F225" s="41"/>
      <c r="G225" s="41"/>
      <c r="H225" s="41"/>
      <c r="I225" s="20"/>
      <c r="J225" s="64" t="str">
        <f t="shared" si="1987"/>
        <v/>
      </c>
      <c r="K225" s="40"/>
      <c r="L225" s="41"/>
      <c r="M225" s="64"/>
      <c r="N225" s="64"/>
      <c r="O225" s="64"/>
      <c r="P225" s="64"/>
      <c r="Q225" s="64"/>
      <c r="R225" s="64"/>
      <c r="S225" s="64"/>
      <c r="T225" s="64"/>
      <c r="U225" s="64"/>
      <c r="V225" s="65"/>
      <c r="W225" s="20"/>
      <c r="X225" s="64"/>
      <c r="Y225" s="40"/>
      <c r="Z225" s="41"/>
      <c r="AA225" s="64"/>
      <c r="AB225" s="64"/>
      <c r="AC225" s="64"/>
      <c r="AD225" s="64"/>
      <c r="AE225" s="64"/>
      <c r="AF225" s="64"/>
      <c r="AG225" s="64"/>
      <c r="AH225" s="64"/>
      <c r="AI225" s="64"/>
      <c r="AJ225" s="65"/>
      <c r="AK225" s="66"/>
      <c r="AL225" s="67"/>
      <c r="AM225" s="67"/>
      <c r="AN225" s="67"/>
      <c r="AO225" s="67"/>
      <c r="AP225" s="67"/>
      <c r="AQ225" s="67"/>
      <c r="AR225" s="67"/>
      <c r="AS225" s="67"/>
      <c r="AT225" s="68"/>
      <c r="AU225" s="66"/>
      <c r="AV225" s="67"/>
      <c r="AW225" s="67"/>
      <c r="AX225" s="67"/>
      <c r="AY225" s="67"/>
      <c r="AZ225" s="67"/>
      <c r="BA225" s="67"/>
      <c r="BB225" s="67"/>
      <c r="BC225" s="67"/>
      <c r="BD225" s="68"/>
      <c r="BE225" s="66"/>
      <c r="BF225" s="69"/>
      <c r="BG225" s="69"/>
      <c r="BH225" s="69"/>
      <c r="BI225" s="69"/>
      <c r="BJ225" s="69"/>
      <c r="BK225" s="69"/>
      <c r="BL225" s="69"/>
      <c r="BM225" s="69"/>
      <c r="BN225" s="70"/>
      <c r="BO225" s="66"/>
      <c r="BP225" s="69"/>
      <c r="BQ225" s="69"/>
      <c r="BR225" s="69"/>
      <c r="BS225" s="69"/>
      <c r="BT225" s="69"/>
      <c r="BU225" s="69"/>
      <c r="BV225" s="69"/>
      <c r="BW225" s="69"/>
      <c r="BX225" s="70"/>
      <c r="BY225" s="73"/>
      <c r="BZ225" s="71"/>
      <c r="CA225" s="71"/>
      <c r="CB225" s="71"/>
      <c r="CC225" s="71"/>
      <c r="CD225" s="71"/>
      <c r="CE225" s="71"/>
      <c r="CF225" s="71"/>
      <c r="CG225" s="71"/>
      <c r="CH225" s="71"/>
      <c r="CI225" s="71"/>
      <c r="CJ225" s="71"/>
      <c r="CK225" s="71"/>
      <c r="CL225" s="71"/>
      <c r="CM225" s="71"/>
      <c r="CN225" s="71"/>
      <c r="CO225" s="71"/>
      <c r="CP225" s="71"/>
      <c r="CQ225" s="71"/>
      <c r="CR225" s="71"/>
      <c r="CS225" s="71"/>
      <c r="CT225" s="71"/>
      <c r="CU225" s="71"/>
      <c r="CV225" s="71"/>
      <c r="CW225" s="71"/>
      <c r="CX225" s="71"/>
      <c r="CY225" s="71"/>
      <c r="CZ225" s="71"/>
      <c r="DA225" s="71"/>
      <c r="DB225" s="71"/>
      <c r="DC225" s="71"/>
      <c r="DD225" s="71"/>
      <c r="DE225" s="71"/>
      <c r="DF225" s="71"/>
      <c r="DG225" s="71"/>
      <c r="DH225" s="71"/>
      <c r="DI225" s="71"/>
      <c r="DJ225" s="71"/>
      <c r="DK225" s="71"/>
      <c r="DL225" s="71"/>
      <c r="DM225" s="71"/>
      <c r="DN225" s="71"/>
      <c r="DO225" s="71"/>
      <c r="DP225" s="71"/>
      <c r="DQ225" s="71"/>
      <c r="DR225" s="71"/>
      <c r="DS225" s="71"/>
      <c r="DT225" s="71"/>
      <c r="DU225" s="72"/>
      <c r="DV225" s="73"/>
      <c r="DW225" s="71"/>
      <c r="DX225" s="71"/>
      <c r="DY225" s="71"/>
      <c r="DZ225" s="71"/>
      <c r="EA225" s="71"/>
      <c r="EB225" s="71"/>
      <c r="EC225" s="71"/>
      <c r="ED225" s="71"/>
      <c r="EE225" s="71"/>
      <c r="EF225" s="71"/>
      <c r="EG225" s="71"/>
      <c r="EH225" s="71"/>
      <c r="EI225" s="71"/>
      <c r="EJ225" s="71"/>
      <c r="EK225" s="71"/>
      <c r="EL225" s="71"/>
      <c r="EM225" s="71"/>
      <c r="EN225" s="71"/>
      <c r="EO225" s="71"/>
      <c r="EP225" s="71"/>
      <c r="EQ225" s="71"/>
      <c r="ER225" s="71"/>
      <c r="ES225" s="71"/>
      <c r="ET225" s="71"/>
      <c r="EU225" s="71"/>
      <c r="EV225" s="71"/>
      <c r="EW225" s="71"/>
      <c r="EX225" s="71"/>
      <c r="EY225" s="71"/>
      <c r="EZ225" s="71"/>
      <c r="FA225" s="71"/>
      <c r="FB225" s="71"/>
      <c r="FC225" s="71"/>
      <c r="FD225" s="71"/>
      <c r="FE225" s="71"/>
      <c r="FF225" s="71"/>
      <c r="FG225" s="71"/>
      <c r="FH225" s="71"/>
      <c r="FI225" s="71"/>
      <c r="FJ225" s="71"/>
      <c r="FK225" s="71"/>
      <c r="FL225" s="71"/>
      <c r="FM225" s="71"/>
      <c r="FN225" s="71"/>
      <c r="FO225" s="71"/>
      <c r="FP225" s="71"/>
      <c r="FQ225" s="71"/>
      <c r="FR225" s="72"/>
    </row>
    <row r="226" spans="1:174" ht="12" thickBot="1" x14ac:dyDescent="0.25">
      <c r="A226" s="29" t="s">
        <v>83</v>
      </c>
      <c r="B226" s="21"/>
      <c r="C226" s="20"/>
      <c r="D226" s="41"/>
      <c r="E226" s="41"/>
      <c r="F226" s="41"/>
      <c r="G226" s="41"/>
      <c r="H226" s="41"/>
      <c r="I226" s="20"/>
      <c r="J226" s="41" t="str">
        <f>IF(J200="","",J200)</f>
        <v/>
      </c>
      <c r="K226" s="40"/>
      <c r="L226" s="41"/>
      <c r="M226" s="40"/>
      <c r="N226" s="40"/>
      <c r="O226" s="40"/>
      <c r="P226" s="40"/>
      <c r="Q226" s="40"/>
      <c r="R226" s="40"/>
      <c r="S226" s="40"/>
      <c r="T226" s="40"/>
      <c r="U226" s="40"/>
      <c r="V226" s="28"/>
      <c r="W226" s="20"/>
      <c r="X226" s="41"/>
      <c r="Y226" s="40"/>
      <c r="Z226" s="41"/>
      <c r="AA226" s="40"/>
      <c r="AB226" s="40"/>
      <c r="AC226" s="40"/>
      <c r="AD226" s="40"/>
      <c r="AE226" s="40"/>
      <c r="AF226" s="40"/>
      <c r="AG226" s="40"/>
      <c r="AH226" s="40"/>
      <c r="AI226" s="40"/>
      <c r="AJ226" s="28"/>
      <c r="AK226" s="20"/>
      <c r="AL226" s="43"/>
      <c r="AM226" s="43"/>
      <c r="AN226" s="43"/>
      <c r="AO226" s="43"/>
      <c r="AP226" s="43"/>
      <c r="AQ226" s="43"/>
      <c r="AR226" s="43"/>
      <c r="AS226" s="43"/>
      <c r="AT226" s="44"/>
      <c r="AU226" s="20"/>
      <c r="AV226" s="43"/>
      <c r="AW226" s="43"/>
      <c r="AX226" s="43"/>
      <c r="AY226" s="43"/>
      <c r="AZ226" s="43"/>
      <c r="BA226" s="43"/>
      <c r="BB226" s="43"/>
      <c r="BC226" s="43"/>
      <c r="BD226" s="44"/>
      <c r="BE226" s="20"/>
      <c r="BF226" s="45"/>
      <c r="BG226" s="45"/>
      <c r="BH226" s="45"/>
      <c r="BI226" s="45"/>
      <c r="BJ226" s="45"/>
      <c r="BK226" s="45"/>
      <c r="BL226" s="45"/>
      <c r="BM226" s="45"/>
      <c r="BN226" s="46"/>
      <c r="BO226" s="20"/>
      <c r="BP226" s="45"/>
      <c r="BQ226" s="45"/>
      <c r="BR226" s="45"/>
      <c r="BS226" s="45"/>
      <c r="BT226" s="45"/>
      <c r="BU226" s="45"/>
      <c r="BV226" s="45"/>
      <c r="BW226" s="45"/>
      <c r="BX226" s="46"/>
      <c r="BY226" s="47"/>
      <c r="BZ226" s="48"/>
      <c r="CA226" s="48"/>
      <c r="CB226" s="48"/>
      <c r="CC226" s="48"/>
      <c r="CD226" s="48"/>
      <c r="CE226" s="48"/>
      <c r="CF226" s="48"/>
      <c r="CG226" s="48"/>
      <c r="CH226" s="48"/>
      <c r="CI226" s="48"/>
      <c r="CJ226" s="48"/>
      <c r="CK226" s="48"/>
      <c r="CL226" s="48"/>
      <c r="CM226" s="48"/>
      <c r="CN226" s="48"/>
      <c r="CO226" s="48"/>
      <c r="CP226" s="48"/>
      <c r="CQ226" s="48"/>
      <c r="CR226" s="48"/>
      <c r="CS226" s="48"/>
      <c r="CT226" s="48"/>
      <c r="CU226" s="48"/>
      <c r="CV226" s="48"/>
      <c r="CW226" s="48"/>
      <c r="CX226" s="48"/>
      <c r="CY226" s="48"/>
      <c r="CZ226" s="48"/>
      <c r="DA226" s="48"/>
      <c r="DB226" s="48"/>
      <c r="DC226" s="48"/>
      <c r="DD226" s="48"/>
      <c r="DE226" s="48"/>
      <c r="DF226" s="48"/>
      <c r="DG226" s="48"/>
      <c r="DH226" s="48"/>
      <c r="DI226" s="48"/>
      <c r="DJ226" s="48"/>
      <c r="DK226" s="48"/>
      <c r="DL226" s="48"/>
      <c r="DM226" s="48"/>
      <c r="DN226" s="48"/>
      <c r="DO226" s="48"/>
      <c r="DP226" s="48"/>
      <c r="DQ226" s="48"/>
      <c r="DR226" s="48"/>
      <c r="DS226" s="48"/>
      <c r="DT226" s="48"/>
      <c r="DU226" s="49"/>
      <c r="DV226" s="47"/>
      <c r="DW226" s="48"/>
      <c r="DX226" s="48"/>
      <c r="DY226" s="48"/>
      <c r="DZ226" s="48"/>
      <c r="EA226" s="48"/>
      <c r="EB226" s="48"/>
      <c r="EC226" s="48"/>
      <c r="ED226" s="48"/>
      <c r="EE226" s="48"/>
      <c r="EF226" s="48"/>
      <c r="EG226" s="48"/>
      <c r="EH226" s="48"/>
      <c r="EI226" s="48"/>
      <c r="EJ226" s="48"/>
      <c r="EK226" s="48"/>
      <c r="EL226" s="48"/>
      <c r="EM226" s="48"/>
      <c r="EN226" s="48"/>
      <c r="EO226" s="48"/>
      <c r="EP226" s="48"/>
      <c r="EQ226" s="48"/>
      <c r="ER226" s="48"/>
      <c r="ES226" s="48"/>
      <c r="ET226" s="48"/>
      <c r="EU226" s="48"/>
      <c r="EV226" s="48"/>
      <c r="EW226" s="48"/>
      <c r="EX226" s="48"/>
      <c r="EY226" s="48"/>
      <c r="EZ226" s="48"/>
      <c r="FA226" s="48"/>
      <c r="FB226" s="48"/>
      <c r="FC226" s="48"/>
      <c r="FD226" s="48"/>
      <c r="FE226" s="48"/>
      <c r="FF226" s="48"/>
      <c r="FG226" s="48"/>
      <c r="FH226" s="48"/>
      <c r="FI226" s="48"/>
      <c r="FJ226" s="48"/>
      <c r="FK226" s="48"/>
      <c r="FL226" s="48"/>
      <c r="FM226" s="48"/>
      <c r="FN226" s="48"/>
      <c r="FO226" s="48"/>
      <c r="FP226" s="48"/>
      <c r="FQ226" s="48"/>
      <c r="FR226" s="49"/>
    </row>
    <row r="227" spans="1:174" x14ac:dyDescent="0.2">
      <c r="A227" s="34" t="s">
        <v>144</v>
      </c>
      <c r="B227" s="35">
        <v>2000</v>
      </c>
      <c r="C227" s="36"/>
      <c r="D227" s="37"/>
      <c r="E227" s="37"/>
      <c r="F227" s="37"/>
      <c r="G227" s="125">
        <f>Tracking!BS23</f>
        <v>2.7944661922999998</v>
      </c>
      <c r="H227" s="125">
        <f>Tracking!BT20</f>
        <v>10.243066239999999</v>
      </c>
      <c r="I227" s="74">
        <f>Tracking!BO23</f>
        <v>6.4925799999999994</v>
      </c>
      <c r="J227" s="37"/>
      <c r="K227" s="39"/>
      <c r="L227" s="37"/>
      <c r="M227" s="107">
        <v>19.453746499999998</v>
      </c>
      <c r="N227" s="107">
        <v>8.4537464999999994</v>
      </c>
      <c r="O227" s="107">
        <v>5.0730304999999998</v>
      </c>
      <c r="P227" s="107">
        <v>1.2223635000000002</v>
      </c>
      <c r="Q227" s="107">
        <v>1.1101665000000001</v>
      </c>
      <c r="R227" s="107">
        <v>0.58640000000000003</v>
      </c>
      <c r="S227" s="107">
        <v>7.8670999999999991E-2</v>
      </c>
      <c r="T227" s="107">
        <v>0.36897599999999997</v>
      </c>
      <c r="U227" s="107">
        <v>1.4141500000000001E-2</v>
      </c>
      <c r="V227" s="109">
        <v>11</v>
      </c>
      <c r="W227" s="74">
        <f>Tracking!BN23</f>
        <v>23.101413809523809</v>
      </c>
      <c r="X227" s="37"/>
      <c r="Y227" s="39"/>
      <c r="Z227" s="37"/>
      <c r="AA227" s="107">
        <v>104.96110952380951</v>
      </c>
      <c r="AB227" s="107">
        <v>93.96110952380954</v>
      </c>
      <c r="AC227" s="107">
        <v>68.778435238095241</v>
      </c>
      <c r="AD227" s="107">
        <v>9.3691219047619043</v>
      </c>
      <c r="AE227" s="107">
        <v>8.9556085714285736</v>
      </c>
      <c r="AF227" s="107">
        <v>4.8967619047619042</v>
      </c>
      <c r="AG227" s="107">
        <v>0.34698523809523807</v>
      </c>
      <c r="AH227" s="107">
        <v>1.5932600000000001</v>
      </c>
      <c r="AI227" s="107">
        <v>2.0937619047619045E-2</v>
      </c>
      <c r="AJ227" s="109">
        <v>11</v>
      </c>
      <c r="AK227" s="74">
        <f>I227</f>
        <v>6.4925799999999994</v>
      </c>
      <c r="AL227" s="117">
        <f t="shared" ref="AL227:AL243" si="1988">M227/M227</f>
        <v>1</v>
      </c>
      <c r="AM227" s="117">
        <f t="shared" ref="AM227:AM243" si="1989">O227/M227</f>
        <v>0.26077395940159909</v>
      </c>
      <c r="AN227" s="117">
        <f t="shared" ref="AN227:AN243" si="1990">P227/M227</f>
        <v>6.2834349157371835E-2</v>
      </c>
      <c r="AO227" s="117">
        <f t="shared" ref="AO227:AO243" si="1991">Q227/M227</f>
        <v>5.7066976790306187E-2</v>
      </c>
      <c r="AP227" s="117">
        <f t="shared" ref="AP227:AP243" si="1992">R227/M227</f>
        <v>3.0143293992239494E-2</v>
      </c>
      <c r="AQ227" s="117">
        <f t="shared" ref="AQ227:AQ243" si="1993">S227/M227</f>
        <v>4.0440025267112429E-3</v>
      </c>
      <c r="AR227" s="117">
        <f t="shared" ref="AR227:AR243" si="1994">T227/M227</f>
        <v>1.8966835000137378E-2</v>
      </c>
      <c r="AS227" s="117">
        <f t="shared" ref="AS227:AS243" si="1995">U227/M227</f>
        <v>7.2692938606967056E-4</v>
      </c>
      <c r="AT227" s="118">
        <f t="shared" ref="AT227:AT243" si="1996">V227/M227</f>
        <v>0.56544378225551573</v>
      </c>
      <c r="AU227" s="74">
        <f>W227</f>
        <v>23.101413809523809</v>
      </c>
      <c r="AV227" s="117">
        <f>AA227/AA227</f>
        <v>1</v>
      </c>
      <c r="AW227" s="117">
        <f>AC227/AA227</f>
        <v>0.65527542105958259</v>
      </c>
      <c r="AX227" s="117">
        <f>AD227/AA227</f>
        <v>8.9262794069803544E-2</v>
      </c>
      <c r="AY227" s="117">
        <f>AE227/AA227</f>
        <v>8.5323112646756766E-2</v>
      </c>
      <c r="AZ227" s="117">
        <f>AF227/AA227</f>
        <v>4.6653107298290482E-2</v>
      </c>
      <c r="BA227" s="117">
        <f>AG227/AA227</f>
        <v>3.3058457524834709E-3</v>
      </c>
      <c r="BB227" s="117">
        <f>AH227/AA227</f>
        <v>1.5179527038427343E-2</v>
      </c>
      <c r="BC227" s="117">
        <f>AI227/AA227</f>
        <v>1.9947978010721704E-4</v>
      </c>
      <c r="BD227" s="117">
        <f>AJ227/AA227</f>
        <v>0.10480072142820428</v>
      </c>
      <c r="BE227" s="74">
        <f>I227</f>
        <v>6.4925799999999994</v>
      </c>
      <c r="BF227" s="119">
        <f>BE227</f>
        <v>6.4925799999999994</v>
      </c>
      <c r="BG227" s="119">
        <f>BE227*AM227</f>
        <v>1.693095793331634</v>
      </c>
      <c r="BH227" s="119">
        <f>BE227*AN227</f>
        <v>0.4079570386521692</v>
      </c>
      <c r="BI227" s="119">
        <f>BE227*AO227</f>
        <v>0.37051191216920609</v>
      </c>
      <c r="BJ227" s="119">
        <f>BE227*AP227</f>
        <v>0.19570774770813426</v>
      </c>
      <c r="BK227" s="119">
        <f>BE227*AQ227</f>
        <v>2.6256009924874878E-2</v>
      </c>
      <c r="BL227" s="119">
        <f>BE227*AR227</f>
        <v>0.12314369358519192</v>
      </c>
      <c r="BM227" s="119">
        <f>BE227*AS227</f>
        <v>4.7196471934082213E-3</v>
      </c>
      <c r="BN227" s="120">
        <f>BE227*AT227</f>
        <v>3.6711889917965159</v>
      </c>
      <c r="BO227" s="74">
        <f>W227</f>
        <v>23.101413809523809</v>
      </c>
      <c r="BP227" s="119">
        <f>BO227</f>
        <v>23.101413809523809</v>
      </c>
      <c r="BQ227" s="119">
        <f>BO227*AW227</f>
        <v>15.13778866110737</v>
      </c>
      <c r="BR227" s="119">
        <f>BO227*AX227</f>
        <v>2.0620967436008395</v>
      </c>
      <c r="BS227" s="119">
        <f>BO227*AY227</f>
        <v>1.9710845327693423</v>
      </c>
      <c r="BT227" s="119">
        <f>BO227*AZ227</f>
        <v>1.0777527371979236</v>
      </c>
      <c r="BU227" s="119">
        <f>BO227*BA227</f>
        <v>7.6369710718577288E-2</v>
      </c>
      <c r="BV227" s="119">
        <f>BO227*BB227</f>
        <v>0.35066853554756544</v>
      </c>
      <c r="BW227" s="119">
        <f>BO227*BC227</f>
        <v>4.6082649468896369E-3</v>
      </c>
      <c r="BX227" s="120">
        <f>BO227*BD227</f>
        <v>2.4210448332495762</v>
      </c>
      <c r="BY227" s="111">
        <v>1.9402900000000003</v>
      </c>
      <c r="BZ227" s="112">
        <v>1.326965</v>
      </c>
      <c r="CA227" s="112"/>
      <c r="CB227" s="112">
        <v>1.3514875</v>
      </c>
      <c r="CC227" s="112">
        <v>0.67746300000000004</v>
      </c>
      <c r="CD227" s="112">
        <v>0.15057549999999997</v>
      </c>
      <c r="CE227" s="112">
        <v>0.3838049999999999</v>
      </c>
      <c r="CF227" s="112">
        <v>5.8639999999999991E-2</v>
      </c>
      <c r="CG227" s="112">
        <v>7.8670999999999991E-2</v>
      </c>
      <c r="CH227" s="112">
        <v>0.61495999999999995</v>
      </c>
      <c r="CI227" s="112">
        <v>2.3345000000000002E-3</v>
      </c>
      <c r="CJ227" s="112">
        <v>1.0925000000000002E-3</v>
      </c>
      <c r="CK227" s="112">
        <v>8.9999999999999992E-5</v>
      </c>
      <c r="CL227" s="112">
        <v>5.4750000000000003E-4</v>
      </c>
      <c r="CM227" s="112">
        <v>6.2449999999999988E-3</v>
      </c>
      <c r="CN227" s="112">
        <v>8.7054999999999993E-2</v>
      </c>
      <c r="CO227" s="112">
        <v>4.2930000000000003E-2</v>
      </c>
      <c r="CP227" s="112">
        <v>3.2550000000000001E-3</v>
      </c>
      <c r="CQ227" s="112">
        <v>-2.4149999999999996E-3</v>
      </c>
      <c r="CR227" s="112">
        <v>2.632E-2</v>
      </c>
      <c r="CS227" s="112">
        <v>5.1390000000000005E-2</v>
      </c>
      <c r="CT227" s="112">
        <v>5.7655000000000012E-2</v>
      </c>
      <c r="CU227" s="112">
        <v>7.46E-2</v>
      </c>
      <c r="CV227" s="112">
        <v>0.20754999999999996</v>
      </c>
      <c r="CW227" s="112">
        <v>7.719999999999996E-3</v>
      </c>
      <c r="CX227" s="112">
        <v>1.2049999999999999E-4</v>
      </c>
      <c r="CY227" s="112">
        <v>6.0149999999999993E-4</v>
      </c>
      <c r="CZ227" s="112">
        <v>1.5650000000000001E-4</v>
      </c>
      <c r="DA227" s="112">
        <v>3.7600000000000003E-3</v>
      </c>
      <c r="DB227" s="112">
        <v>6.7050000000000009E-4</v>
      </c>
      <c r="DC227" s="112">
        <v>4.0764999999999994E-3</v>
      </c>
      <c r="DD227" s="112">
        <v>5.31E-4</v>
      </c>
      <c r="DE227" s="112">
        <v>3.0500000000000003E-5</v>
      </c>
      <c r="DF227" s="112">
        <v>0.11672500000000001</v>
      </c>
      <c r="DG227" s="112">
        <v>1.2465E-2</v>
      </c>
      <c r="DH227" s="112">
        <v>4.9100000000000001E-4</v>
      </c>
      <c r="DI227" s="112">
        <v>1.1478499999999997E-2</v>
      </c>
      <c r="DJ227" s="112">
        <v>4.6999999999999997E-5</v>
      </c>
      <c r="DK227" s="112">
        <v>6.4999999999999994E-5</v>
      </c>
      <c r="DL227" s="112">
        <v>1.9825499999999996E-2</v>
      </c>
      <c r="DM227" s="112">
        <v>1.2800000000000001E-2</v>
      </c>
      <c r="DN227" s="112">
        <v>4.6E-5</v>
      </c>
      <c r="DO227" s="112">
        <v>0.43953999999999988</v>
      </c>
      <c r="DP227" s="112">
        <v>0.1642335</v>
      </c>
      <c r="DQ227" s="112">
        <v>1.6379999999999999E-3</v>
      </c>
      <c r="DR227" s="112">
        <v>1.727E-3</v>
      </c>
      <c r="DS227" s="112">
        <v>1.2639999999999999E-3</v>
      </c>
      <c r="DT227" s="112">
        <v>2.1500000000000001E-5</v>
      </c>
      <c r="DU227" s="113">
        <v>220.27551049999997</v>
      </c>
      <c r="DV227" s="111">
        <v>14.850566666666669</v>
      </c>
      <c r="DW227" s="112">
        <v>12.195133333333334</v>
      </c>
      <c r="DX227" s="112"/>
      <c r="DY227" s="112">
        <v>11.866387142857143</v>
      </c>
      <c r="DZ227" s="112">
        <v>7.2085776190476194</v>
      </c>
      <c r="EA227" s="112">
        <v>1.1129457142857142</v>
      </c>
      <c r="EB227" s="112">
        <v>2.7048171428571428</v>
      </c>
      <c r="EC227" s="112">
        <v>0.48967619047619043</v>
      </c>
      <c r="ED227" s="112">
        <v>0.34698523809523807</v>
      </c>
      <c r="EE227" s="112">
        <v>2.6554333333333333</v>
      </c>
      <c r="EF227" s="112">
        <v>3.3861904761904758E-3</v>
      </c>
      <c r="EG227" s="112">
        <v>8.1442857142857133E-3</v>
      </c>
      <c r="EH227" s="112">
        <v>5.2476190476190483E-4</v>
      </c>
      <c r="EI227" s="112">
        <v>2.965238095238095E-3</v>
      </c>
      <c r="EJ227" s="112">
        <v>2.485095238095238E-2</v>
      </c>
      <c r="EK227" s="112">
        <v>0.61852857142857143</v>
      </c>
      <c r="EL227" s="112">
        <v>0.13704285714285711</v>
      </c>
      <c r="EM227" s="112">
        <v>1.3923809523809521E-2</v>
      </c>
      <c r="EN227" s="112">
        <v>0.12013333333333331</v>
      </c>
      <c r="EO227" s="112">
        <v>0.34426190476190471</v>
      </c>
      <c r="EP227" s="112">
        <v>0.33046666666666669</v>
      </c>
      <c r="EQ227" s="112">
        <v>0.42799523809523815</v>
      </c>
      <c r="ER227" s="112">
        <v>0.27981904761904763</v>
      </c>
      <c r="ES227" s="112">
        <v>1.5026761904761909</v>
      </c>
      <c r="ET227" s="112">
        <v>-0.10500476190476192</v>
      </c>
      <c r="EU227" s="112">
        <v>0</v>
      </c>
      <c r="EV227" s="112">
        <v>4.8000000000000001E-4</v>
      </c>
      <c r="EW227" s="112">
        <v>8.6190476190476165E-4</v>
      </c>
      <c r="EX227" s="112">
        <v>3.1715714285714278E-2</v>
      </c>
      <c r="EY227" s="112">
        <v>2.5471428571428568E-3</v>
      </c>
      <c r="EZ227" s="112">
        <v>4.8357142857142861E-3</v>
      </c>
      <c r="FA227" s="112">
        <v>1.8657142857142857E-3</v>
      </c>
      <c r="FB227" s="112">
        <v>2.3857142857142859E-4</v>
      </c>
      <c r="FC227" s="112">
        <v>0.86274761904761899</v>
      </c>
      <c r="FD227" s="112">
        <v>1.9333333333333331E-2</v>
      </c>
      <c r="FE227" s="112">
        <v>0</v>
      </c>
      <c r="FF227" s="112">
        <v>3.7868095238095235E-2</v>
      </c>
      <c r="FG227" s="112">
        <v>3.0000000000000001E-5</v>
      </c>
      <c r="FH227" s="112">
        <v>1.0309523809523807E-3</v>
      </c>
      <c r="FI227" s="112">
        <v>7.3986190476190469E-2</v>
      </c>
      <c r="FJ227" s="112">
        <v>1.2861428571428571E-2</v>
      </c>
      <c r="FK227" s="112">
        <v>1.1190476190476189E-4</v>
      </c>
      <c r="FL227" s="112">
        <v>5.2837666666666676</v>
      </c>
      <c r="FM227" s="112">
        <v>1.7475338095238093</v>
      </c>
      <c r="FN227" s="112">
        <v>1.1626190476190476E-2</v>
      </c>
      <c r="FO227" s="112">
        <v>2.8619047619047618E-4</v>
      </c>
      <c r="FP227" s="112">
        <v>8.1857142857142857E-3</v>
      </c>
      <c r="FQ227" s="112">
        <v>4.6666666666666665E-5</v>
      </c>
      <c r="FR227" s="113">
        <v>40.72804285714286</v>
      </c>
    </row>
    <row r="228" spans="1:174" x14ac:dyDescent="0.2">
      <c r="A228" s="27" t="s">
        <v>144</v>
      </c>
      <c r="B228" s="21">
        <v>2001</v>
      </c>
      <c r="C228" s="20"/>
      <c r="D228" s="15"/>
      <c r="E228" s="15"/>
      <c r="F228" s="15"/>
      <c r="G228" s="42">
        <f>G227</f>
        <v>2.7944661922999998</v>
      </c>
      <c r="H228" s="104">
        <f>H227</f>
        <v>10.243066239999999</v>
      </c>
      <c r="I228" s="38">
        <f>Tracking!BO24</f>
        <v>6.4714184999999986</v>
      </c>
      <c r="J228" s="41"/>
      <c r="K228" s="40"/>
      <c r="L228" s="41"/>
      <c r="M228" s="108">
        <v>19.305620000000005</v>
      </c>
      <c r="N228" s="108">
        <v>8.3056200000000011</v>
      </c>
      <c r="O228" s="108">
        <v>4.3964220000000003</v>
      </c>
      <c r="P228" s="108">
        <v>1.2348465000000002</v>
      </c>
      <c r="Q228" s="108">
        <v>1.2440169999999997</v>
      </c>
      <c r="R228" s="108">
        <v>0.67825000000000002</v>
      </c>
      <c r="S228" s="108">
        <v>0.16131100000000001</v>
      </c>
      <c r="T228" s="108">
        <v>0.58004450000000007</v>
      </c>
      <c r="U228" s="108">
        <v>1.0729500000000001E-2</v>
      </c>
      <c r="V228" s="110">
        <v>11</v>
      </c>
      <c r="W228" s="38">
        <f>Tracking!BN24</f>
        <v>25.480404499999999</v>
      </c>
      <c r="X228" s="41"/>
      <c r="Y228" s="40"/>
      <c r="Z228" s="41"/>
      <c r="AA228" s="108">
        <v>147.831729</v>
      </c>
      <c r="AB228" s="108">
        <v>136.831729</v>
      </c>
      <c r="AC228" s="108">
        <v>113.57203500000003</v>
      </c>
      <c r="AD228" s="108">
        <v>6.6982180000000016</v>
      </c>
      <c r="AE228" s="108">
        <v>9.7213119999999993</v>
      </c>
      <c r="AF228" s="108">
        <v>4.3008500000000005</v>
      </c>
      <c r="AG228" s="108">
        <v>0.63775500000000007</v>
      </c>
      <c r="AH228" s="108">
        <v>1.8724564999999995</v>
      </c>
      <c r="AI228" s="108">
        <v>2.9101999999999996E-2</v>
      </c>
      <c r="AJ228" s="110">
        <v>11</v>
      </c>
      <c r="AK228" s="38">
        <f t="shared" ref="AK228:AK243" si="1997">I228</f>
        <v>6.4714184999999986</v>
      </c>
      <c r="AL228" s="121">
        <f t="shared" si="1988"/>
        <v>1</v>
      </c>
      <c r="AM228" s="121">
        <f t="shared" si="1989"/>
        <v>0.22772757362881893</v>
      </c>
      <c r="AN228" s="121">
        <f t="shared" si="1990"/>
        <v>6.396305842547402E-2</v>
      </c>
      <c r="AO228" s="121">
        <f t="shared" si="1991"/>
        <v>6.4438075544841322E-2</v>
      </c>
      <c r="AP228" s="121">
        <f t="shared" si="1992"/>
        <v>3.5132256824696638E-2</v>
      </c>
      <c r="AQ228" s="121">
        <f t="shared" si="1993"/>
        <v>8.3556498056006467E-3</v>
      </c>
      <c r="AR228" s="121">
        <f t="shared" si="1994"/>
        <v>3.0045370208260595E-2</v>
      </c>
      <c r="AS228" s="121">
        <f t="shared" si="1995"/>
        <v>5.5577080663558062E-4</v>
      </c>
      <c r="AT228" s="122">
        <f t="shared" si="1996"/>
        <v>0.5697822706548662</v>
      </c>
      <c r="AU228" s="38">
        <f t="shared" ref="AU228:AU243" si="1998">W228</f>
        <v>25.480404499999999</v>
      </c>
      <c r="AV228" s="121">
        <f>AA228/AA228</f>
        <v>1</v>
      </c>
      <c r="AW228" s="121">
        <f>AC228/AA228</f>
        <v>0.76825209153848173</v>
      </c>
      <c r="AX228" s="121">
        <f>AD228/AA228</f>
        <v>4.5309745379491582E-2</v>
      </c>
      <c r="AY228" s="121">
        <f>AE228/AA228</f>
        <v>6.5759306650604074E-2</v>
      </c>
      <c r="AZ228" s="121">
        <f>AF228/AA228</f>
        <v>2.909287491320622E-2</v>
      </c>
      <c r="BA228" s="121">
        <f>AG228/AA228</f>
        <v>4.3140603462738375E-3</v>
      </c>
      <c r="BB228" s="121">
        <f>AH228/AA228</f>
        <v>1.2666134074641037E-2</v>
      </c>
      <c r="BC228" s="121">
        <f>AI228/AA228</f>
        <v>1.9685895711873868E-4</v>
      </c>
      <c r="BD228" s="122">
        <f>AJ228/AA228</f>
        <v>7.44089247579591E-2</v>
      </c>
      <c r="BE228" s="38">
        <f t="shared" ref="BE228:BE243" si="1999">I228</f>
        <v>6.4714184999999986</v>
      </c>
      <c r="BF228" s="123">
        <f>BE228</f>
        <v>6.4714184999999986</v>
      </c>
      <c r="BG228" s="123">
        <f t="shared" ref="BG228:BG243" si="2000">BE228*AM228</f>
        <v>1.4737204329416507</v>
      </c>
      <c r="BH228" s="123">
        <f t="shared" ref="BH228:BH243" si="2001">BE228*AN228</f>
        <v>0.41393171961119335</v>
      </c>
      <c r="BI228" s="123">
        <f t="shared" ref="BI228:BI243" si="2002">BE228*AO228</f>
        <v>0.41700575418528363</v>
      </c>
      <c r="BJ228" s="123">
        <f t="shared" ref="BJ228:BJ243" si="2003">BE228*AP228</f>
        <v>0.22735553676209302</v>
      </c>
      <c r="BK228" s="123">
        <f t="shared" ref="BK228:BK243" si="2004">BE228*AQ228</f>
        <v>5.4072906731485418E-2</v>
      </c>
      <c r="BL228" s="123">
        <f t="shared" ref="BL228:BL243" si="2005">BE228*AR228</f>
        <v>0.19443616460508642</v>
      </c>
      <c r="BM228" s="123">
        <f t="shared" ref="BM228:BM243" si="2006">BE228*AS228</f>
        <v>3.5966254798214183E-3</v>
      </c>
      <c r="BN228" s="124">
        <f t="shared" ref="BN228:BN243" si="2007">BE228*AT228</f>
        <v>3.6872995272879074</v>
      </c>
      <c r="BO228" s="38">
        <f t="shared" ref="BO228:BO243" si="2008">W228</f>
        <v>25.480404499999999</v>
      </c>
      <c r="BP228" s="123">
        <f>BO228</f>
        <v>25.480404499999999</v>
      </c>
      <c r="BQ228" s="123">
        <f t="shared" ref="BQ228:BQ243" si="2009">BO228*AW228</f>
        <v>19.57537405037154</v>
      </c>
      <c r="BR228" s="123">
        <f t="shared" ref="BR228:BR243" si="2010">BO228*AX228</f>
        <v>1.1545106400614515</v>
      </c>
      <c r="BS228" s="123">
        <f t="shared" ref="BS228:BS243" si="2011">BO228*AY228</f>
        <v>1.6755737330969318</v>
      </c>
      <c r="BT228" s="123">
        <f t="shared" ref="BT228:BT243" si="2012">BO228*AZ228</f>
        <v>0.74129822085639685</v>
      </c>
      <c r="BU228" s="123">
        <f t="shared" ref="BU228:BU243" si="2013">BO228*BA228</f>
        <v>0.10992400266046744</v>
      </c>
      <c r="BV228" s="123">
        <f t="shared" ref="BV228:BV243" si="2014">BO228*BB228</f>
        <v>0.3227382196730868</v>
      </c>
      <c r="BW228" s="123">
        <f t="shared" ref="BW228:BW243" si="2015">BO228*BC228</f>
        <v>5.0160458568336156E-3</v>
      </c>
      <c r="BX228" s="124">
        <f t="shared" ref="BX228:BX243" si="2016">BO228*BD228</f>
        <v>1.8959695012428623</v>
      </c>
      <c r="BY228" s="114">
        <v>2.1889894736842104</v>
      </c>
      <c r="BZ228" s="115">
        <v>1.24532</v>
      </c>
      <c r="CA228" s="115">
        <v>2.2222957894736841</v>
      </c>
      <c r="CB228" s="115">
        <v>1.3990590000000003</v>
      </c>
      <c r="CC228" s="115">
        <v>0.5839740000000001</v>
      </c>
      <c r="CD228" s="115">
        <v>0.15323300000000001</v>
      </c>
      <c r="CE228" s="115">
        <v>0.43092900000000001</v>
      </c>
      <c r="CF228" s="115">
        <v>6.7824999999999983E-2</v>
      </c>
      <c r="CG228" s="115">
        <v>0.16131100000000001</v>
      </c>
      <c r="CH228" s="115">
        <v>0.96674049999999989</v>
      </c>
      <c r="CI228" s="115">
        <v>1.7874999999999998E-3</v>
      </c>
      <c r="CJ228" s="115">
        <v>9.6710000000000008E-3</v>
      </c>
      <c r="CK228" s="115">
        <v>7.5000000000000007E-5</v>
      </c>
      <c r="CL228" s="115">
        <v>6.0350000000000009E-4</v>
      </c>
      <c r="CM228" s="115">
        <v>8.8400000000000006E-3</v>
      </c>
      <c r="CN228" s="115">
        <v>8.1040000000000001E-2</v>
      </c>
      <c r="CO228" s="115">
        <v>4.972E-2</v>
      </c>
      <c r="CP228" s="115">
        <v>4.1249999999999993E-3</v>
      </c>
      <c r="CQ228" s="115">
        <v>-3.5950000000000001E-3</v>
      </c>
      <c r="CR228" s="115">
        <v>2.7184999999999997E-2</v>
      </c>
      <c r="CS228" s="115">
        <v>7.708000000000001E-2</v>
      </c>
      <c r="CT228" s="115">
        <v>7.1675000000000003E-2</v>
      </c>
      <c r="CU228" s="115">
        <v>6.7059999999999981E-2</v>
      </c>
      <c r="CV228" s="115">
        <v>0.23940500000000003</v>
      </c>
      <c r="CW228" s="115">
        <v>-1.1435000000000001E-2</v>
      </c>
      <c r="CX228" s="115">
        <v>0</v>
      </c>
      <c r="CY228" s="115">
        <v>9.3050000000000012E-4</v>
      </c>
      <c r="CZ228" s="115">
        <v>2.675E-4</v>
      </c>
      <c r="DA228" s="115">
        <v>8.5974999999999992E-3</v>
      </c>
      <c r="DB228" s="115">
        <v>8.3749999999999992E-4</v>
      </c>
      <c r="DC228" s="115">
        <v>2.3314999999999998E-3</v>
      </c>
      <c r="DD228" s="115">
        <v>3.7099999999999996E-4</v>
      </c>
      <c r="DE228" s="115">
        <v>4.9399999999999997E-4</v>
      </c>
      <c r="DF228" s="115">
        <v>0.11878499999999999</v>
      </c>
      <c r="DG228" s="115">
        <v>5.4149999999999997E-3</v>
      </c>
      <c r="DH228" s="115">
        <v>0</v>
      </c>
      <c r="DI228" s="115">
        <v>1.2064E-2</v>
      </c>
      <c r="DJ228" s="115">
        <v>1.495E-4</v>
      </c>
      <c r="DK228" s="115">
        <v>1.8350000000000002E-4</v>
      </c>
      <c r="DL228" s="115">
        <v>3.9335999999999996E-2</v>
      </c>
      <c r="DM228" s="115">
        <v>7.2090000000000001E-3</v>
      </c>
      <c r="DN228" s="115">
        <v>1.1E-4</v>
      </c>
      <c r="DO228" s="115">
        <v>0.35910999999999993</v>
      </c>
      <c r="DP228" s="115">
        <v>0.14156949999999999</v>
      </c>
      <c r="DQ228" s="115">
        <v>1.593E-3</v>
      </c>
      <c r="DR228" s="115">
        <v>1.4139999999999999E-3</v>
      </c>
      <c r="DS228" s="115">
        <v>1.1150000000000001E-3</v>
      </c>
      <c r="DT228" s="115">
        <v>2.0000000000000002E-5</v>
      </c>
      <c r="DU228" s="116">
        <v>218.72595749999999</v>
      </c>
      <c r="DV228" s="114">
        <v>19.544915789473681</v>
      </c>
      <c r="DW228" s="115">
        <v>16.383640000000003</v>
      </c>
      <c r="DX228" s="115">
        <v>18.127113684210528</v>
      </c>
      <c r="DY228" s="115">
        <v>15.056965999999999</v>
      </c>
      <c r="DZ228" s="115">
        <v>10.321461500000002</v>
      </c>
      <c r="EA228" s="115">
        <v>0.77691650000000001</v>
      </c>
      <c r="EB228" s="115">
        <v>2.8861019999999997</v>
      </c>
      <c r="EC228" s="115">
        <v>0.43008500000000005</v>
      </c>
      <c r="ED228" s="115">
        <v>0.63775500000000007</v>
      </c>
      <c r="EE228" s="115">
        <v>3.1207604999999998</v>
      </c>
      <c r="EF228" s="115">
        <v>4.6464999999999996E-3</v>
      </c>
      <c r="EG228" s="115">
        <v>8.9949999999999991E-4</v>
      </c>
      <c r="EH228" s="115">
        <v>3.4750000000000004E-4</v>
      </c>
      <c r="EI228" s="115">
        <v>2.5625000000000001E-3</v>
      </c>
      <c r="EJ228" s="115">
        <v>3.7370500000000001E-2</v>
      </c>
      <c r="EK228" s="115">
        <v>0.66206999999999994</v>
      </c>
      <c r="EL228" s="115">
        <v>0.12902</v>
      </c>
      <c r="EM228" s="115">
        <v>7.1349999999999998E-3</v>
      </c>
      <c r="EN228" s="115">
        <v>0.15765000000000001</v>
      </c>
      <c r="EO228" s="115">
        <v>0.36920999999999993</v>
      </c>
      <c r="EP228" s="115">
        <v>0.289275</v>
      </c>
      <c r="EQ228" s="115">
        <v>0.41911500000000002</v>
      </c>
      <c r="ER228" s="115">
        <v>0.36813999999999997</v>
      </c>
      <c r="ES228" s="115">
        <v>1.6033899999999999</v>
      </c>
      <c r="ET228" s="115">
        <v>-0.15216499999999999</v>
      </c>
      <c r="EU228" s="115">
        <v>5.7899999999999998E-4</v>
      </c>
      <c r="EV228" s="115">
        <v>5.5649999999999992E-4</v>
      </c>
      <c r="EW228" s="115">
        <v>8.3849999999999984E-4</v>
      </c>
      <c r="EX228" s="115">
        <v>3.8671999999999998E-2</v>
      </c>
      <c r="EY228" s="115">
        <v>2.5025E-3</v>
      </c>
      <c r="EZ228" s="115">
        <v>0</v>
      </c>
      <c r="FA228" s="115">
        <v>1.3984999999999998E-3</v>
      </c>
      <c r="FB228" s="115">
        <v>9.3500000000000007E-4</v>
      </c>
      <c r="FC228" s="115">
        <v>0.60226000000000002</v>
      </c>
      <c r="FD228" s="115">
        <v>1.6150000000000001E-2</v>
      </c>
      <c r="FE228" s="115">
        <v>0</v>
      </c>
      <c r="FF228" s="115">
        <v>3.6450000000000003E-2</v>
      </c>
      <c r="FG228" s="115">
        <v>9.4499999999999993E-5</v>
      </c>
      <c r="FH228" s="115">
        <v>1.271E-3</v>
      </c>
      <c r="FI228" s="115">
        <v>0.17776049999999999</v>
      </c>
      <c r="FJ228" s="115">
        <v>1.2441000000000001E-2</v>
      </c>
      <c r="FK228" s="115">
        <v>2.5799999999999998E-4</v>
      </c>
      <c r="FL228" s="115">
        <v>7.6781449999999989</v>
      </c>
      <c r="FM228" s="115">
        <v>2.5021724999999999</v>
      </c>
      <c r="FN228" s="115">
        <v>1.6395500000000004E-2</v>
      </c>
      <c r="FO228" s="115">
        <v>1.0869999999999999E-3</v>
      </c>
      <c r="FP228" s="115">
        <v>6.3460000000000018E-3</v>
      </c>
      <c r="FQ228" s="115">
        <v>9.5000000000000005E-6</v>
      </c>
      <c r="FR228" s="116">
        <v>35.532325999999998</v>
      </c>
    </row>
    <row r="229" spans="1:174" x14ac:dyDescent="0.2">
      <c r="A229" s="27" t="s">
        <v>144</v>
      </c>
      <c r="B229" s="21">
        <v>2002</v>
      </c>
      <c r="C229" s="20"/>
      <c r="D229" s="15"/>
      <c r="E229" s="15"/>
      <c r="F229" s="15"/>
      <c r="G229" s="42">
        <f>G227</f>
        <v>2.7944661922999998</v>
      </c>
      <c r="H229" s="104">
        <f>H227</f>
        <v>10.243066239999999</v>
      </c>
      <c r="I229" s="38">
        <f>Tracking!BO25</f>
        <v>6.4278559090909084</v>
      </c>
      <c r="J229" s="41"/>
      <c r="K229" s="40"/>
      <c r="L229" s="41"/>
      <c r="M229" s="108">
        <v>19.239019090909096</v>
      </c>
      <c r="N229" s="108">
        <v>8.239019090909089</v>
      </c>
      <c r="O229" s="108">
        <v>4.6584604545454544</v>
      </c>
      <c r="P229" s="108">
        <v>1.1721622727272727</v>
      </c>
      <c r="Q229" s="108">
        <v>1.2095745454545455</v>
      </c>
      <c r="R229" s="108">
        <v>0.55618181818181822</v>
      </c>
      <c r="S229" s="108">
        <v>5.7888181818181811E-2</v>
      </c>
      <c r="T229" s="108">
        <v>0.51161727272727286</v>
      </c>
      <c r="U229" s="108">
        <v>7.3132727272727252E-2</v>
      </c>
      <c r="V229" s="110">
        <v>11</v>
      </c>
      <c r="W229" s="38">
        <f>Tracking!BN25</f>
        <v>23.464843913043474</v>
      </c>
      <c r="X229" s="41"/>
      <c r="Y229" s="40"/>
      <c r="Z229" s="41"/>
      <c r="AA229" s="108">
        <v>121.29144217391304</v>
      </c>
      <c r="AB229" s="108">
        <v>110.29144217391304</v>
      </c>
      <c r="AC229" s="108">
        <v>82.392016086956531</v>
      </c>
      <c r="AD229" s="108">
        <v>11.595106956521738</v>
      </c>
      <c r="AE229" s="108">
        <v>10.233933478260868</v>
      </c>
      <c r="AF229" s="108">
        <v>4.0979999999999999</v>
      </c>
      <c r="AG229" s="108">
        <v>0.61319739130434781</v>
      </c>
      <c r="AH229" s="108">
        <v>1.3149573913043477</v>
      </c>
      <c r="AI229" s="108">
        <v>4.4230434782608699E-2</v>
      </c>
      <c r="AJ229" s="110">
        <v>11</v>
      </c>
      <c r="AK229" s="38">
        <f t="shared" si="1997"/>
        <v>6.4278559090909084</v>
      </c>
      <c r="AL229" s="121">
        <f t="shared" si="1988"/>
        <v>1</v>
      </c>
      <c r="AM229" s="121">
        <f t="shared" si="1989"/>
        <v>0.24213606902374196</v>
      </c>
      <c r="AN229" s="121">
        <f t="shared" si="1990"/>
        <v>6.0926301241685854E-2</v>
      </c>
      <c r="AO229" s="121">
        <f t="shared" si="1991"/>
        <v>6.28709052025474E-2</v>
      </c>
      <c r="AP229" s="121">
        <f t="shared" si="1992"/>
        <v>2.8909052772062981E-2</v>
      </c>
      <c r="AQ229" s="121">
        <f t="shared" si="1993"/>
        <v>3.0088946606189179E-3</v>
      </c>
      <c r="AR229" s="121">
        <f t="shared" si="1994"/>
        <v>2.6592690111161877E-2</v>
      </c>
      <c r="AS229" s="121">
        <f t="shared" si="1995"/>
        <v>3.8012711005252988E-3</v>
      </c>
      <c r="AT229" s="122">
        <f t="shared" si="1996"/>
        <v>0.57175472138274286</v>
      </c>
      <c r="AU229" s="38">
        <f t="shared" si="1998"/>
        <v>23.464843913043474</v>
      </c>
      <c r="AV229" s="121">
        <f t="shared" ref="AV229:AV243" si="2017">AA229/AA229</f>
        <v>1</v>
      </c>
      <c r="AW229" s="121">
        <f t="shared" ref="AW229:AW243" si="2018">AC229/AA229</f>
        <v>0.67928960700145036</v>
      </c>
      <c r="AX229" s="121">
        <f t="shared" ref="AX229:AX243" si="2019">AD229/AA229</f>
        <v>9.559707386359674E-2</v>
      </c>
      <c r="AY229" s="121">
        <f t="shared" ref="AY229:AY243" si="2020">AE229/AA229</f>
        <v>8.4374736542311049E-2</v>
      </c>
      <c r="AZ229" s="121">
        <f t="shared" ref="AZ229:AZ243" si="2021">AF229/AA229</f>
        <v>3.378639025599272E-2</v>
      </c>
      <c r="BA229" s="121">
        <f t="shared" ref="BA229:BA243" si="2022">AG229/AA229</f>
        <v>5.0555701236128289E-3</v>
      </c>
      <c r="BB229" s="121">
        <f t="shared" ref="BB229:BB243" si="2023">AH229/AA229</f>
        <v>1.0841303951344758E-2</v>
      </c>
      <c r="BC229" s="121">
        <f t="shared" ref="BC229:BC243" si="2024">AI229/AA229</f>
        <v>3.6466245260064715E-4</v>
      </c>
      <c r="BD229" s="122">
        <f t="shared" ref="BD229:BD243" si="2025">AJ229/AA229</f>
        <v>9.0690652224480209E-2</v>
      </c>
      <c r="BE229" s="38">
        <f t="shared" si="1999"/>
        <v>6.4278559090909084</v>
      </c>
      <c r="BF229" s="123">
        <f t="shared" ref="BF229:BF243" si="2026">BE229</f>
        <v>6.4278559090909084</v>
      </c>
      <c r="BG229" s="123">
        <f t="shared" si="2000"/>
        <v>1.5564157620783039</v>
      </c>
      <c r="BH229" s="123">
        <f t="shared" si="2001"/>
        <v>0.39162548545542319</v>
      </c>
      <c r="BI229" s="123">
        <f t="shared" si="2002"/>
        <v>0.40412511951608865</v>
      </c>
      <c r="BJ229" s="123">
        <f t="shared" si="2003"/>
        <v>0.18582322568712595</v>
      </c>
      <c r="BK229" s="123">
        <f t="shared" si="2004"/>
        <v>1.9340741324091394E-2</v>
      </c>
      <c r="BL229" s="123">
        <f t="shared" si="2005"/>
        <v>0.17093398026965523</v>
      </c>
      <c r="BM229" s="123">
        <f t="shared" si="2006"/>
        <v>2.4434022905568044E-2</v>
      </c>
      <c r="BN229" s="124">
        <f t="shared" si="2007"/>
        <v>3.6751569643906898</v>
      </c>
      <c r="BO229" s="38">
        <f t="shared" si="2008"/>
        <v>23.464843913043474</v>
      </c>
      <c r="BP229" s="123">
        <f t="shared" ref="BP229:BP243" si="2027">BO229</f>
        <v>23.464843913043474</v>
      </c>
      <c r="BQ229" s="123">
        <f t="shared" si="2009"/>
        <v>15.939424600041676</v>
      </c>
      <c r="BR229" s="123">
        <f t="shared" si="2010"/>
        <v>2.2431704167529851</v>
      </c>
      <c r="BS229" s="123">
        <f t="shared" si="2011"/>
        <v>1.9798400231694941</v>
      </c>
      <c r="BT229" s="123">
        <f t="shared" si="2012"/>
        <v>0.79279237374204214</v>
      </c>
      <c r="BU229" s="123">
        <f t="shared" si="2013"/>
        <v>0.11862816384202093</v>
      </c>
      <c r="BV229" s="123">
        <f t="shared" si="2014"/>
        <v>0.25438950503216623</v>
      </c>
      <c r="BW229" s="123">
        <f t="shared" si="2015"/>
        <v>8.5567475312217992E-3</v>
      </c>
      <c r="BX229" s="124">
        <f t="shared" si="2016"/>
        <v>2.1280419988195369</v>
      </c>
      <c r="BY229" s="114">
        <v>2.1145772727272725</v>
      </c>
      <c r="BZ229" s="115">
        <v>1.2618818181818183</v>
      </c>
      <c r="CA229" s="115">
        <v>2.120100454545454</v>
      </c>
      <c r="CB229" s="115">
        <v>1.3085404545454542</v>
      </c>
      <c r="CC229" s="115">
        <v>0.61649136363636359</v>
      </c>
      <c r="CD229" s="115">
        <v>0.1473581818181818</v>
      </c>
      <c r="CE229" s="115">
        <v>0.41869636363636364</v>
      </c>
      <c r="CF229" s="115">
        <v>5.5618181818181817E-2</v>
      </c>
      <c r="CG229" s="115">
        <v>5.7888181818181811E-2</v>
      </c>
      <c r="CH229" s="115">
        <v>0.85269545454545448</v>
      </c>
      <c r="CI229" s="115">
        <v>1.2485909090909091E-2</v>
      </c>
      <c r="CJ229" s="115">
        <v>1.9322727272727271E-3</v>
      </c>
      <c r="CK229" s="115">
        <v>4.636363636363637E-5</v>
      </c>
      <c r="CL229" s="115">
        <v>4.6590909090909083E-4</v>
      </c>
      <c r="CM229" s="115">
        <v>4.1545454545454542E-3</v>
      </c>
      <c r="CN229" s="115">
        <v>7.333636363636363E-2</v>
      </c>
      <c r="CO229" s="115">
        <v>5.215454545454546E-2</v>
      </c>
      <c r="CP229" s="115">
        <v>3.5545454545454548E-3</v>
      </c>
      <c r="CQ229" s="115">
        <v>1.3686363636363635E-2</v>
      </c>
      <c r="CR229" s="115">
        <v>2.6090909090909088E-2</v>
      </c>
      <c r="CS229" s="115">
        <v>5.7736363636363634E-2</v>
      </c>
      <c r="CT229" s="115">
        <v>6.1668181818181809E-2</v>
      </c>
      <c r="CU229" s="115">
        <v>7.342727272727273E-2</v>
      </c>
      <c r="CV229" s="115">
        <v>0.2326090909090909</v>
      </c>
      <c r="CW229" s="115">
        <v>1.5277272727272728E-2</v>
      </c>
      <c r="CX229" s="115">
        <v>0</v>
      </c>
      <c r="CY229" s="115">
        <v>2.4545454545454545E-5</v>
      </c>
      <c r="CZ229" s="115">
        <v>1.6818181818181816E-4</v>
      </c>
      <c r="DA229" s="115">
        <v>4.4204545454545451E-3</v>
      </c>
      <c r="DB229" s="115">
        <v>6.1136363636363645E-4</v>
      </c>
      <c r="DC229" s="115">
        <v>5.5977272727272733E-3</v>
      </c>
      <c r="DD229" s="115">
        <v>1.1363636363636364E-4</v>
      </c>
      <c r="DE229" s="115">
        <v>6.9545454545454525E-5</v>
      </c>
      <c r="DF229" s="115">
        <v>0.11423181818181818</v>
      </c>
      <c r="DG229" s="115">
        <v>5.2363636363636362E-3</v>
      </c>
      <c r="DH229" s="115">
        <v>0</v>
      </c>
      <c r="DI229" s="115">
        <v>8.393181818181817E-3</v>
      </c>
      <c r="DJ229" s="115">
        <v>5.5454545454545464E-5</v>
      </c>
      <c r="DK229" s="115">
        <v>8.0000000000000007E-5</v>
      </c>
      <c r="DL229" s="115">
        <v>1.2068181818181818E-2</v>
      </c>
      <c r="DM229" s="115">
        <v>3.3360000000000001E-2</v>
      </c>
      <c r="DN229" s="115">
        <v>4.9545454545454547E-5</v>
      </c>
      <c r="DO229" s="115">
        <v>0.4075227272727272</v>
      </c>
      <c r="DP229" s="115">
        <v>0.14945227272727271</v>
      </c>
      <c r="DQ229" s="115">
        <v>3.1227272727272728E-4</v>
      </c>
      <c r="DR229" s="115">
        <v>1.0636363636363637E-4</v>
      </c>
      <c r="DS229" s="115">
        <v>1.071818181818182E-3</v>
      </c>
      <c r="DT229" s="115">
        <v>2.7272727272727276E-5</v>
      </c>
      <c r="DU229" s="116">
        <v>220.36677909090906</v>
      </c>
      <c r="DV229" s="114">
        <v>15.282308695652178</v>
      </c>
      <c r="DW229" s="115">
        <v>13.090713043478264</v>
      </c>
      <c r="DX229" s="115">
        <v>15.454245652173913</v>
      </c>
      <c r="DY229" s="115">
        <v>13.341454782608695</v>
      </c>
      <c r="DZ229" s="115">
        <v>7.9657491304347801</v>
      </c>
      <c r="EA229" s="115">
        <v>1.3973839130434784</v>
      </c>
      <c r="EB229" s="115">
        <v>2.9479539130434778</v>
      </c>
      <c r="EC229" s="115">
        <v>0.4098</v>
      </c>
      <c r="ED229" s="115">
        <v>0.61319739130434781</v>
      </c>
      <c r="EE229" s="115">
        <v>2.1915956521739126</v>
      </c>
      <c r="EF229" s="115">
        <v>7.3721739130434786E-3</v>
      </c>
      <c r="EG229" s="115">
        <v>2.3547826086956526E-2</v>
      </c>
      <c r="EH229" s="115">
        <v>2.5347826086956522E-4</v>
      </c>
      <c r="EI229" s="115">
        <v>3.0656521739130431E-3</v>
      </c>
      <c r="EJ229" s="115">
        <v>2.3906956521739131E-2</v>
      </c>
      <c r="EK229" s="115">
        <v>0.50187391304347817</v>
      </c>
      <c r="EL229" s="115">
        <v>9.4756521739130448E-2</v>
      </c>
      <c r="EM229" s="115">
        <v>6.0869565217391312E-3</v>
      </c>
      <c r="EN229" s="115">
        <v>0.13326521739130437</v>
      </c>
      <c r="EO229" s="115">
        <v>0.33054347826086955</v>
      </c>
      <c r="EP229" s="115">
        <v>0.41596521739130432</v>
      </c>
      <c r="EQ229" s="115">
        <v>0.56506086956521739</v>
      </c>
      <c r="ER229" s="115">
        <v>0.19291739130434782</v>
      </c>
      <c r="ES229" s="115">
        <v>1.6377521739130436</v>
      </c>
      <c r="ET229" s="115">
        <v>-9.0952173913043458E-2</v>
      </c>
      <c r="EU229" s="115">
        <v>0</v>
      </c>
      <c r="EV229" s="115">
        <v>2.0130434782608697E-4</v>
      </c>
      <c r="EW229" s="115">
        <v>7.978260869565217E-4</v>
      </c>
      <c r="EX229" s="115">
        <v>3.4890869565217385E-2</v>
      </c>
      <c r="EY229" s="115">
        <v>2.3391304347826088E-3</v>
      </c>
      <c r="EZ229" s="115">
        <v>3.756086956521739E-3</v>
      </c>
      <c r="FA229" s="115">
        <v>1.0491304347826087E-3</v>
      </c>
      <c r="FB229" s="115">
        <v>7.4782608695652189E-4</v>
      </c>
      <c r="FC229" s="115">
        <v>1.0832434782608695</v>
      </c>
      <c r="FD229" s="115">
        <v>1.807391304347826E-2</v>
      </c>
      <c r="FE229" s="115">
        <v>0</v>
      </c>
      <c r="FF229" s="115">
        <v>3.5785217391304351E-2</v>
      </c>
      <c r="FG229" s="115">
        <v>1.5739130434782607E-4</v>
      </c>
      <c r="FH229" s="115">
        <v>1.3430434782608699E-3</v>
      </c>
      <c r="FI229" s="115">
        <v>0.16926260869565218</v>
      </c>
      <c r="FJ229" s="115">
        <v>0.15462086956521739</v>
      </c>
      <c r="FK229" s="115">
        <v>3.1565217391304356E-4</v>
      </c>
      <c r="FL229" s="115">
        <v>5.8603826086956516</v>
      </c>
      <c r="FM229" s="115">
        <v>1.9310904347826088</v>
      </c>
      <c r="FN229" s="115">
        <v>2.7482608695652173E-3</v>
      </c>
      <c r="FO229" s="115">
        <v>1.3173913043478262E-3</v>
      </c>
      <c r="FP229" s="115">
        <v>6.6039130434782621E-3</v>
      </c>
      <c r="FQ229" s="115">
        <v>1.526086956521739E-4</v>
      </c>
      <c r="FR229" s="116">
        <v>42.890515217391311</v>
      </c>
    </row>
    <row r="230" spans="1:174" x14ac:dyDescent="0.2">
      <c r="A230" s="27" t="s">
        <v>144</v>
      </c>
      <c r="B230" s="21">
        <v>2003</v>
      </c>
      <c r="C230" s="20"/>
      <c r="D230" s="15"/>
      <c r="E230" s="15"/>
      <c r="F230" s="15"/>
      <c r="G230" s="42">
        <f>G227</f>
        <v>2.7944661922999998</v>
      </c>
      <c r="H230" s="104">
        <f>H227</f>
        <v>10.243066239999999</v>
      </c>
      <c r="I230" s="38">
        <f>Tracking!BO26</f>
        <v>5.8313621739130426</v>
      </c>
      <c r="J230" s="41"/>
      <c r="K230" s="40"/>
      <c r="L230" s="41"/>
      <c r="M230" s="108">
        <v>18.068164347826087</v>
      </c>
      <c r="N230" s="108">
        <v>7.0681643478260856</v>
      </c>
      <c r="O230" s="108">
        <v>3.6867252173913045</v>
      </c>
      <c r="P230" s="108">
        <v>0.87457130434782626</v>
      </c>
      <c r="Q230" s="108">
        <v>1.1944330434782611</v>
      </c>
      <c r="R230" s="108">
        <v>0.58860869565217389</v>
      </c>
      <c r="S230" s="108">
        <v>5.4879565217391291E-2</v>
      </c>
      <c r="T230" s="108">
        <v>0.61484608695652188</v>
      </c>
      <c r="U230" s="108">
        <v>5.4099130434782622E-2</v>
      </c>
      <c r="V230" s="110">
        <v>11</v>
      </c>
      <c r="W230" s="38">
        <f>Tracking!BN26</f>
        <v>23.369714166666668</v>
      </c>
      <c r="X230" s="41"/>
      <c r="Y230" s="40"/>
      <c r="Z230" s="41"/>
      <c r="AA230" s="108">
        <v>124.13140583333332</v>
      </c>
      <c r="AB230" s="108">
        <v>113.13140583333332</v>
      </c>
      <c r="AC230" s="108">
        <v>86.899456666666666</v>
      </c>
      <c r="AD230" s="108">
        <v>8.1351541666666645</v>
      </c>
      <c r="AE230" s="108">
        <v>11.064820833333334</v>
      </c>
      <c r="AF230" s="108">
        <v>4.4937916666666675</v>
      </c>
      <c r="AG230" s="108">
        <v>0.46166374999999987</v>
      </c>
      <c r="AH230" s="108">
        <v>1.8841824999999999</v>
      </c>
      <c r="AI230" s="108">
        <v>0.19233416666666667</v>
      </c>
      <c r="AJ230" s="110">
        <v>11</v>
      </c>
      <c r="AK230" s="38">
        <f t="shared" si="1997"/>
        <v>5.8313621739130426</v>
      </c>
      <c r="AL230" s="121">
        <f t="shared" si="1988"/>
        <v>1</v>
      </c>
      <c r="AM230" s="121">
        <f t="shared" si="1989"/>
        <v>0.20404536655849498</v>
      </c>
      <c r="AN230" s="121">
        <f t="shared" si="1990"/>
        <v>4.8403993206595573E-2</v>
      </c>
      <c r="AO230" s="121">
        <f t="shared" si="1991"/>
        <v>6.6107049973893564E-2</v>
      </c>
      <c r="AP230" s="121">
        <f t="shared" si="1992"/>
        <v>3.2577116541614458E-2</v>
      </c>
      <c r="AQ230" s="121">
        <f t="shared" si="1993"/>
        <v>3.0373625212233722E-3</v>
      </c>
      <c r="AR230" s="121">
        <f t="shared" si="1994"/>
        <v>3.4029250294621019E-2</v>
      </c>
      <c r="AS230" s="121">
        <f t="shared" si="1995"/>
        <v>2.9941686046978913E-3</v>
      </c>
      <c r="AT230" s="122">
        <f t="shared" si="1996"/>
        <v>0.60880562010846939</v>
      </c>
      <c r="AU230" s="38">
        <f t="shared" si="1998"/>
        <v>23.369714166666668</v>
      </c>
      <c r="AV230" s="121">
        <f t="shared" si="2017"/>
        <v>1</v>
      </c>
      <c r="AW230" s="121">
        <f t="shared" si="2018"/>
        <v>0.70006019897449145</v>
      </c>
      <c r="AX230" s="121">
        <f t="shared" si="2019"/>
        <v>6.5536631217964589E-2</v>
      </c>
      <c r="AY230" s="121">
        <f t="shared" si="2020"/>
        <v>8.9137964393875169E-2</v>
      </c>
      <c r="AZ230" s="121">
        <f t="shared" si="2021"/>
        <v>3.6201891346500308E-2</v>
      </c>
      <c r="BA230" s="121">
        <f t="shared" si="2022"/>
        <v>3.7191534801423167E-3</v>
      </c>
      <c r="BB230" s="121">
        <f t="shared" si="2023"/>
        <v>1.5178934672904798E-2</v>
      </c>
      <c r="BC230" s="121">
        <f t="shared" si="2024"/>
        <v>1.5494400097659951E-3</v>
      </c>
      <c r="BD230" s="122">
        <f t="shared" si="2025"/>
        <v>8.8615769121065918E-2</v>
      </c>
      <c r="BE230" s="38">
        <f t="shared" si="1999"/>
        <v>5.8313621739130426</v>
      </c>
      <c r="BF230" s="123">
        <f t="shared" si="2026"/>
        <v>5.8313621739130426</v>
      </c>
      <c r="BG230" s="123">
        <f t="shared" si="2000"/>
        <v>1.1898624323114289</v>
      </c>
      <c r="BH230" s="123">
        <f t="shared" si="2001"/>
        <v>0.28226121505128532</v>
      </c>
      <c r="BI230" s="123">
        <f t="shared" si="2002"/>
        <v>0.38549415064674214</v>
      </c>
      <c r="BJ230" s="123">
        <f t="shared" si="2003"/>
        <v>0.18996896513592743</v>
      </c>
      <c r="BK230" s="123">
        <f t="shared" si="2004"/>
        <v>1.7711960914723122E-2</v>
      </c>
      <c r="BL230" s="123">
        <f t="shared" si="2005"/>
        <v>0.19843688297467227</v>
      </c>
      <c r="BM230" s="123">
        <f t="shared" si="2006"/>
        <v>1.7460081543753277E-2</v>
      </c>
      <c r="BN230" s="124">
        <f t="shared" si="2007"/>
        <v>3.5501660643662021</v>
      </c>
      <c r="BO230" s="38">
        <f t="shared" si="2008"/>
        <v>23.369714166666668</v>
      </c>
      <c r="BP230" s="123">
        <f t="shared" si="2027"/>
        <v>23.369714166666668</v>
      </c>
      <c r="BQ230" s="123">
        <f t="shared" si="2009"/>
        <v>16.36020674949366</v>
      </c>
      <c r="BR230" s="123">
        <f t="shared" si="2010"/>
        <v>1.5315723390100762</v>
      </c>
      <c r="BS230" s="123">
        <f t="shared" si="2011"/>
        <v>2.0831287492833734</v>
      </c>
      <c r="BT230" s="123">
        <f t="shared" si="2012"/>
        <v>0.84602785306043571</v>
      </c>
      <c r="BU230" s="123">
        <f t="shared" si="2013"/>
        <v>8.6915553772889537E-2</v>
      </c>
      <c r="BV230" s="123">
        <f t="shared" si="2014"/>
        <v>0.35472736466029114</v>
      </c>
      <c r="BW230" s="123">
        <f t="shared" si="2015"/>
        <v>3.6209970146628516E-2</v>
      </c>
      <c r="BX230" s="124">
        <f t="shared" si="2016"/>
        <v>2.0709251950186367</v>
      </c>
      <c r="BY230" s="114">
        <v>2.0292304347826087</v>
      </c>
      <c r="BZ230" s="115">
        <v>1.0044869565217391</v>
      </c>
      <c r="CA230" s="115">
        <v>2.1716491304347829</v>
      </c>
      <c r="CB230" s="115">
        <v>1.1375234782608694</v>
      </c>
      <c r="CC230" s="115">
        <v>0.49197217391304343</v>
      </c>
      <c r="CD230" s="115">
        <v>0.10903826086956522</v>
      </c>
      <c r="CE230" s="115">
        <v>0.41393739130434776</v>
      </c>
      <c r="CF230" s="115">
        <v>5.8860869565217397E-2</v>
      </c>
      <c r="CG230" s="115">
        <v>5.4879565217391291E-2</v>
      </c>
      <c r="CH230" s="115">
        <v>1.0247434782608695</v>
      </c>
      <c r="CI230" s="115">
        <v>8.8330434782608689E-3</v>
      </c>
      <c r="CJ230" s="115">
        <v>1.5260869565217391E-3</v>
      </c>
      <c r="CK230" s="115">
        <v>5.1304347826086952E-5</v>
      </c>
      <c r="CL230" s="115">
        <v>4.0739130434782608E-4</v>
      </c>
      <c r="CM230" s="115">
        <v>3.2452173913043482E-3</v>
      </c>
      <c r="CN230" s="115">
        <v>6.6821739130434779E-2</v>
      </c>
      <c r="CO230" s="115">
        <v>5.0521739130434791E-2</v>
      </c>
      <c r="CP230" s="115">
        <v>5.9608695652173917E-3</v>
      </c>
      <c r="CQ230" s="115">
        <v>-1.0869565217391302E-3</v>
      </c>
      <c r="CR230" s="115">
        <v>2.5839130434782608E-2</v>
      </c>
      <c r="CS230" s="115">
        <v>7.0560869565217385E-2</v>
      </c>
      <c r="CT230" s="115">
        <v>7.0208695652173914E-2</v>
      </c>
      <c r="CU230" s="115">
        <v>6.4443478260869561E-2</v>
      </c>
      <c r="CV230" s="115">
        <v>0.22996521739130441</v>
      </c>
      <c r="CW230" s="115">
        <v>3.1039130434782614E-2</v>
      </c>
      <c r="CX230" s="115">
        <v>8.891304347826087E-4</v>
      </c>
      <c r="CY230" s="115">
        <v>3.1304347826086961E-5</v>
      </c>
      <c r="CZ230" s="115">
        <v>1.634782608695652E-4</v>
      </c>
      <c r="DA230" s="115">
        <v>3.0008695652173913E-3</v>
      </c>
      <c r="DB230" s="115">
        <v>5.3782608695652177E-4</v>
      </c>
      <c r="DC230" s="115">
        <v>1.9119565217391304E-2</v>
      </c>
      <c r="DD230" s="115">
        <v>9.3913043478260875E-5</v>
      </c>
      <c r="DE230" s="115">
        <v>1.2608695652173909E-4</v>
      </c>
      <c r="DF230" s="115">
        <v>8.4526086956521751E-2</v>
      </c>
      <c r="DG230" s="115">
        <v>1.1878260869565217E-2</v>
      </c>
      <c r="DH230" s="115">
        <v>1.8521739130434781E-4</v>
      </c>
      <c r="DI230" s="115">
        <v>7.4247826086956516E-3</v>
      </c>
      <c r="DJ230" s="115">
        <v>3.0869565217391302E-5</v>
      </c>
      <c r="DK230" s="115">
        <v>5.4347826086956524E-5</v>
      </c>
      <c r="DL230" s="115">
        <v>1.3840434782608699E-2</v>
      </c>
      <c r="DM230" s="115">
        <v>5.3462608695652176E-2</v>
      </c>
      <c r="DN230" s="115">
        <v>4.6521739130434785E-5</v>
      </c>
      <c r="DO230" s="115">
        <v>0.33041304347826089</v>
      </c>
      <c r="DP230" s="115">
        <v>0.11926608695652173</v>
      </c>
      <c r="DQ230" s="115">
        <v>2.2000000000000001E-4</v>
      </c>
      <c r="DR230" s="115">
        <v>2.1260869565217392E-4</v>
      </c>
      <c r="DS230" s="115">
        <v>1.3378260869565217E-3</v>
      </c>
      <c r="DT230" s="115">
        <v>7.8260869565217401E-6</v>
      </c>
      <c r="DU230" s="116">
        <v>233.78625826086963</v>
      </c>
      <c r="DV230" s="114">
        <v>15.734370833333337</v>
      </c>
      <c r="DW230" s="115">
        <v>12.59406666666667</v>
      </c>
      <c r="DX230" s="115">
        <v>16.035509583333333</v>
      </c>
      <c r="DY230" s="115">
        <v>13.385595416666668</v>
      </c>
      <c r="DZ230" s="115">
        <v>8.3449391666666681</v>
      </c>
      <c r="EA230" s="115">
        <v>0.97419666666666671</v>
      </c>
      <c r="EB230" s="115">
        <v>3.1259549999999998</v>
      </c>
      <c r="EC230" s="115">
        <v>0.44937916666666666</v>
      </c>
      <c r="ED230" s="115">
        <v>0.46166374999999987</v>
      </c>
      <c r="EE230" s="115">
        <v>3.1403041666666662</v>
      </c>
      <c r="EF230" s="115">
        <v>2.9461249999999998E-2</v>
      </c>
      <c r="EG230" s="115">
        <v>1.5886666666666664E-2</v>
      </c>
      <c r="EH230" s="115">
        <v>2.8499999999999999E-4</v>
      </c>
      <c r="EI230" s="115">
        <v>2.4866666666666661E-3</v>
      </c>
      <c r="EJ230" s="115">
        <v>2.3233333333333332E-2</v>
      </c>
      <c r="EK230" s="115">
        <v>0.48045416666666663</v>
      </c>
      <c r="EL230" s="115">
        <v>0.15259166666666665</v>
      </c>
      <c r="EM230" s="115">
        <v>1.4229166666666668E-2</v>
      </c>
      <c r="EN230" s="115">
        <v>9.4870833333333335E-2</v>
      </c>
      <c r="EO230" s="115">
        <v>0.38557916666666658</v>
      </c>
      <c r="EP230" s="115">
        <v>0.48992916666666675</v>
      </c>
      <c r="EQ230" s="115">
        <v>0.56836666666666669</v>
      </c>
      <c r="ER230" s="115">
        <v>0.1978958333333333</v>
      </c>
      <c r="ES230" s="115">
        <v>1.7366416666666664</v>
      </c>
      <c r="ET230" s="115">
        <v>-0.10104166666666664</v>
      </c>
      <c r="EU230" s="115">
        <v>0</v>
      </c>
      <c r="EV230" s="115">
        <v>8.4166666666666675E-5</v>
      </c>
      <c r="EW230" s="115">
        <v>7.5083333333333328E-4</v>
      </c>
      <c r="EX230" s="115">
        <v>2.658375E-2</v>
      </c>
      <c r="EY230" s="115">
        <v>2.2549999999999996E-3</v>
      </c>
      <c r="EZ230" s="115">
        <v>1.2983749999999997E-2</v>
      </c>
      <c r="FA230" s="115">
        <v>8.2749999999999979E-4</v>
      </c>
      <c r="FB230" s="115">
        <v>6.9333333333333324E-4</v>
      </c>
      <c r="FC230" s="115">
        <v>0.75519166666666671</v>
      </c>
      <c r="FD230" s="115">
        <v>1.6079166666666665E-2</v>
      </c>
      <c r="FE230" s="115">
        <v>0</v>
      </c>
      <c r="FF230" s="115">
        <v>4.080333333333333E-2</v>
      </c>
      <c r="FG230" s="115">
        <v>8.6666666666666655E-5</v>
      </c>
      <c r="FH230" s="115">
        <v>1.1591666666666666E-3</v>
      </c>
      <c r="FI230" s="115">
        <v>0.12469666666666668</v>
      </c>
      <c r="FJ230" s="115">
        <v>0.24788541666666666</v>
      </c>
      <c r="FK230" s="115">
        <v>3.1749999999999997E-4</v>
      </c>
      <c r="FL230" s="115">
        <v>5.8660958333333335</v>
      </c>
      <c r="FM230" s="115">
        <v>2.0230154166666665</v>
      </c>
      <c r="FN230" s="115">
        <v>2.1562500000000002E-3</v>
      </c>
      <c r="FO230" s="115">
        <v>1.1820833333333334E-3</v>
      </c>
      <c r="FP230" s="115">
        <v>5.8020833333333336E-3</v>
      </c>
      <c r="FQ230" s="115">
        <v>9.5833333333333336E-6</v>
      </c>
      <c r="FR230" s="116">
        <v>44.56377541666668</v>
      </c>
    </row>
    <row r="231" spans="1:174" x14ac:dyDescent="0.2">
      <c r="A231" s="27" t="s">
        <v>144</v>
      </c>
      <c r="B231" s="21">
        <v>2004</v>
      </c>
      <c r="C231" s="38">
        <f>J231</f>
        <v>6.3666166802371533</v>
      </c>
      <c r="D231" s="42">
        <f>Tracking!BU27</f>
        <v>23.565955641483153</v>
      </c>
      <c r="E231" s="42">
        <f>Tracking!BZ27</f>
        <v>6.3666166802371533</v>
      </c>
      <c r="F231" s="42">
        <f>Tracking!CA27</f>
        <v>23.565955641483153</v>
      </c>
      <c r="G231" s="42">
        <f>G227</f>
        <v>2.7944661922999998</v>
      </c>
      <c r="H231" s="104">
        <f>H227</f>
        <v>10.243066239999999</v>
      </c>
      <c r="I231" s="38">
        <f>Tracking!BO27</f>
        <v>6.6098668181818176</v>
      </c>
      <c r="J231" s="42">
        <f>Tracking!CC27</f>
        <v>6.3666166802371533</v>
      </c>
      <c r="K231" s="40"/>
      <c r="L231" s="41"/>
      <c r="M231" s="108">
        <v>19.626518636363638</v>
      </c>
      <c r="N231" s="108">
        <v>8.6265186363636346</v>
      </c>
      <c r="O231" s="108">
        <v>4.3932613636363635</v>
      </c>
      <c r="P231" s="108">
        <v>1.263665909090909</v>
      </c>
      <c r="Q231" s="108">
        <v>1.6766036363636361</v>
      </c>
      <c r="R231" s="108">
        <v>0.5782272727272727</v>
      </c>
      <c r="S231" s="108">
        <v>0.11482272727272726</v>
      </c>
      <c r="T231" s="108">
        <v>0.49727727272727268</v>
      </c>
      <c r="U231" s="108">
        <v>0.10266181818181817</v>
      </c>
      <c r="V231" s="110">
        <v>11</v>
      </c>
      <c r="W231" s="38">
        <f>Tracking!BN27</f>
        <v>22.413401818181821</v>
      </c>
      <c r="X231" s="42">
        <f>Tracking!CB27</f>
        <v>23.565955641483153</v>
      </c>
      <c r="Y231" s="40"/>
      <c r="Z231" s="41"/>
      <c r="AA231" s="108">
        <v>105.51388863636363</v>
      </c>
      <c r="AB231" s="108">
        <v>94.513888636363632</v>
      </c>
      <c r="AC231" s="108">
        <v>73.301236363636349</v>
      </c>
      <c r="AD231" s="108">
        <v>7.4419104545454555</v>
      </c>
      <c r="AE231" s="108">
        <v>8.277403636363637</v>
      </c>
      <c r="AF231" s="108">
        <v>3.222454545454545</v>
      </c>
      <c r="AG231" s="108">
        <v>0.65638909090909081</v>
      </c>
      <c r="AH231" s="108">
        <v>1.4423754545454548</v>
      </c>
      <c r="AI231" s="108">
        <v>0.17211818181818181</v>
      </c>
      <c r="AJ231" s="110">
        <v>11</v>
      </c>
      <c r="AK231" s="38">
        <f t="shared" si="1997"/>
        <v>6.6098668181818176</v>
      </c>
      <c r="AL231" s="121">
        <f t="shared" si="1988"/>
        <v>1</v>
      </c>
      <c r="AM231" s="121">
        <f t="shared" si="1989"/>
        <v>0.22384313005448725</v>
      </c>
      <c r="AN231" s="121">
        <f t="shared" si="1990"/>
        <v>6.4385637234186457E-2</v>
      </c>
      <c r="AO231" s="121">
        <f t="shared" si="1991"/>
        <v>8.5425421972557938E-2</v>
      </c>
      <c r="AP231" s="121">
        <f t="shared" si="1992"/>
        <v>2.9461530261202018E-2</v>
      </c>
      <c r="AQ231" s="121">
        <f t="shared" si="1993"/>
        <v>5.8503868872590526E-3</v>
      </c>
      <c r="AR231" s="121">
        <f t="shared" si="1994"/>
        <v>2.5337008663672368E-2</v>
      </c>
      <c r="AS231" s="121">
        <f t="shared" si="1995"/>
        <v>5.2307706773634484E-3</v>
      </c>
      <c r="AT231" s="122">
        <f t="shared" si="1996"/>
        <v>0.56046618372855028</v>
      </c>
      <c r="AU231" s="38">
        <f t="shared" si="1998"/>
        <v>22.413401818181821</v>
      </c>
      <c r="AV231" s="121">
        <f t="shared" si="2017"/>
        <v>1</v>
      </c>
      <c r="AW231" s="121">
        <f t="shared" si="2018"/>
        <v>0.69470699365708222</v>
      </c>
      <c r="AX231" s="121">
        <f t="shared" si="2019"/>
        <v>7.0530150587026358E-2</v>
      </c>
      <c r="AY231" s="121">
        <f t="shared" si="2020"/>
        <v>7.8448474824867415E-2</v>
      </c>
      <c r="AZ231" s="121">
        <f t="shared" si="2021"/>
        <v>3.0540572308544213E-2</v>
      </c>
      <c r="BA231" s="121">
        <f t="shared" si="2022"/>
        <v>6.220878591359935E-3</v>
      </c>
      <c r="BB231" s="121">
        <f t="shared" si="2023"/>
        <v>1.3670005656945939E-2</v>
      </c>
      <c r="BC231" s="121">
        <f t="shared" si="2024"/>
        <v>1.6312372147647689E-3</v>
      </c>
      <c r="BD231" s="122">
        <f t="shared" si="2025"/>
        <v>0.10425167854356787</v>
      </c>
      <c r="BE231" s="38">
        <f t="shared" si="1999"/>
        <v>6.6098668181818176</v>
      </c>
      <c r="BF231" s="123">
        <f t="shared" si="2026"/>
        <v>6.6098668181818176</v>
      </c>
      <c r="BG231" s="123">
        <f t="shared" si="2000"/>
        <v>1.4795732778251125</v>
      </c>
      <c r="BH231" s="123">
        <f t="shared" si="2001"/>
        <v>0.42558048712174079</v>
      </c>
      <c r="BI231" s="123">
        <f t="shared" si="2002"/>
        <v>0.56465066212559067</v>
      </c>
      <c r="BJ231" s="123">
        <f t="shared" si="2003"/>
        <v>0.19473679128637872</v>
      </c>
      <c r="BK231" s="123">
        <f t="shared" si="2004"/>
        <v>3.8670278159619625E-2</v>
      </c>
      <c r="BL231" s="123">
        <f t="shared" si="2005"/>
        <v>0.16747425283799322</v>
      </c>
      <c r="BM231" s="123">
        <f t="shared" si="2006"/>
        <v>3.4574697533823084E-2</v>
      </c>
      <c r="BN231" s="124">
        <f t="shared" si="2007"/>
        <v>3.7046068305403388</v>
      </c>
      <c r="BO231" s="38">
        <f t="shared" si="2008"/>
        <v>22.413401818181821</v>
      </c>
      <c r="BP231" s="123">
        <f t="shared" si="2027"/>
        <v>22.413401818181821</v>
      </c>
      <c r="BQ231" s="123">
        <f t="shared" si="2009"/>
        <v>15.570746994737274</v>
      </c>
      <c r="BR231" s="123">
        <f t="shared" si="2010"/>
        <v>1.5808206054038942</v>
      </c>
      <c r="BS231" s="123">
        <f t="shared" si="2011"/>
        <v>1.7582971882732741</v>
      </c>
      <c r="BT231" s="123">
        <f t="shared" si="2012"/>
        <v>0.68451811890863823</v>
      </c>
      <c r="BU231" s="123">
        <f t="shared" si="2013"/>
        <v>0.13943105153027513</v>
      </c>
      <c r="BV231" s="123">
        <f t="shared" si="2014"/>
        <v>0.3063913296459479</v>
      </c>
      <c r="BW231" s="123">
        <f t="shared" si="2015"/>
        <v>3.6561575155294519E-2</v>
      </c>
      <c r="BX231" s="124">
        <f t="shared" si="2016"/>
        <v>2.336634761416911</v>
      </c>
      <c r="BY231" s="114">
        <v>2.134459090909091</v>
      </c>
      <c r="BZ231" s="115">
        <v>1.3056636363636362</v>
      </c>
      <c r="CA231" s="115">
        <v>2.3012072727272721</v>
      </c>
      <c r="CB231" s="115">
        <v>1.5033659090909091</v>
      </c>
      <c r="CC231" s="115">
        <v>0.58520136363636377</v>
      </c>
      <c r="CD231" s="115">
        <v>0.15751499999999999</v>
      </c>
      <c r="CE231" s="115">
        <v>0.57046090909090907</v>
      </c>
      <c r="CF231" s="115">
        <v>5.7822727272727262E-2</v>
      </c>
      <c r="CG231" s="115">
        <v>0.11482272727272726</v>
      </c>
      <c r="CH231" s="115">
        <v>0.82879545454545434</v>
      </c>
      <c r="CI231" s="115">
        <v>1.7544545454545455E-2</v>
      </c>
      <c r="CJ231" s="115">
        <v>7.1872727272727262E-3</v>
      </c>
      <c r="CK231" s="115">
        <v>6.9090909090909096E-5</v>
      </c>
      <c r="CL231" s="115">
        <v>7.6500000000000005E-4</v>
      </c>
      <c r="CM231" s="115">
        <v>6.2936363636363632E-3</v>
      </c>
      <c r="CN231" s="115">
        <v>7.3745454545454545E-2</v>
      </c>
      <c r="CO231" s="115">
        <v>4.4636363636363648E-2</v>
      </c>
      <c r="CP231" s="115">
        <v>1.5227272727272728E-3</v>
      </c>
      <c r="CQ231" s="115">
        <v>2.804545454545455E-3</v>
      </c>
      <c r="CR231" s="115">
        <v>4.2554545454545456E-2</v>
      </c>
      <c r="CS231" s="115">
        <v>0.10508636363636366</v>
      </c>
      <c r="CT231" s="115">
        <v>0.10412727272727275</v>
      </c>
      <c r="CU231" s="115">
        <v>6.2349999999999989E-2</v>
      </c>
      <c r="CV231" s="115">
        <v>0.3169227272727273</v>
      </c>
      <c r="CW231" s="115">
        <v>1.2490909090909092E-2</v>
      </c>
      <c r="CX231" s="115">
        <v>6.7727272727272729E-5</v>
      </c>
      <c r="CY231" s="115">
        <v>2.7272727272727276E-5</v>
      </c>
      <c r="CZ231" s="115">
        <v>2.8727272727272716E-4</v>
      </c>
      <c r="DA231" s="115">
        <v>5.9195454545454542E-3</v>
      </c>
      <c r="DB231" s="115">
        <v>6.1181818181818191E-4</v>
      </c>
      <c r="DC231" s="115">
        <v>1.6278181818181817E-2</v>
      </c>
      <c r="DD231" s="115">
        <v>2.3000000000000001E-4</v>
      </c>
      <c r="DE231" s="115">
        <v>1.4681818181818182E-4</v>
      </c>
      <c r="DF231" s="115">
        <v>0.12210454545454547</v>
      </c>
      <c r="DG231" s="115">
        <v>8.5136363636363638E-3</v>
      </c>
      <c r="DH231" s="115">
        <v>2.4045454545454546E-4</v>
      </c>
      <c r="DI231" s="115">
        <v>1.002409090909091E-2</v>
      </c>
      <c r="DJ231" s="115">
        <v>5.7272727272727274E-5</v>
      </c>
      <c r="DK231" s="115">
        <v>9.2727272727272713E-5</v>
      </c>
      <c r="DL231" s="115">
        <v>2.7781363636363632E-2</v>
      </c>
      <c r="DM231" s="115">
        <v>1.8031363636363637E-2</v>
      </c>
      <c r="DN231" s="115">
        <v>7.0454545454545477E-5</v>
      </c>
      <c r="DO231" s="115">
        <v>0.3996909090909091</v>
      </c>
      <c r="DP231" s="115">
        <v>0.14186681818181815</v>
      </c>
      <c r="DQ231" s="115">
        <v>5.4227272727272739E-4</v>
      </c>
      <c r="DR231" s="115">
        <v>2.5227272727272723E-4</v>
      </c>
      <c r="DS231" s="115">
        <v>2.1045454545454544E-3</v>
      </c>
      <c r="DT231" s="115">
        <v>2.8636363636363637E-5</v>
      </c>
      <c r="DU231" s="116">
        <v>216.75340590909084</v>
      </c>
      <c r="DV231" s="114">
        <v>13.471550000000001</v>
      </c>
      <c r="DW231" s="115">
        <v>11.067590909090908</v>
      </c>
      <c r="DX231" s="115">
        <v>13.947434545454547</v>
      </c>
      <c r="DY231" s="115">
        <v>11.786243181818181</v>
      </c>
      <c r="DZ231" s="115">
        <v>7.4051218181818177</v>
      </c>
      <c r="EA231" s="115">
        <v>0.86574954545454541</v>
      </c>
      <c r="EB231" s="115">
        <v>2.5090854545454544</v>
      </c>
      <c r="EC231" s="115">
        <v>0.32224545454545456</v>
      </c>
      <c r="ED231" s="115">
        <v>0.65638909090909081</v>
      </c>
      <c r="EE231" s="115">
        <v>2.4039590909090909</v>
      </c>
      <c r="EF231" s="115">
        <v>2.7651363636363644E-2</v>
      </c>
      <c r="EG231" s="115">
        <v>1.5697727272727273E-2</v>
      </c>
      <c r="EH231" s="115">
        <v>4.068181818181818E-4</v>
      </c>
      <c r="EI231" s="115">
        <v>2.2999999999999995E-3</v>
      </c>
      <c r="EJ231" s="115">
        <v>2.0437272727272724E-2</v>
      </c>
      <c r="EK231" s="115">
        <v>0.46932272727272734</v>
      </c>
      <c r="EL231" s="115">
        <v>9.8522727272727276E-2</v>
      </c>
      <c r="EM231" s="115">
        <v>1.1463636363636363E-2</v>
      </c>
      <c r="EN231" s="115">
        <v>8.9736363636363628E-2</v>
      </c>
      <c r="EO231" s="115">
        <v>0.28827272727272724</v>
      </c>
      <c r="EP231" s="115">
        <v>0.36108636363636359</v>
      </c>
      <c r="EQ231" s="115">
        <v>0.3977772727272727</v>
      </c>
      <c r="ER231" s="115">
        <v>0.25706363636363633</v>
      </c>
      <c r="ES231" s="115">
        <v>1.3939363636363638</v>
      </c>
      <c r="ET231" s="115">
        <v>1.634090909090909E-2</v>
      </c>
      <c r="EU231" s="115">
        <v>0</v>
      </c>
      <c r="EV231" s="115">
        <v>1.4545454545454548E-4</v>
      </c>
      <c r="EW231" s="115">
        <v>9.4954545454545454E-4</v>
      </c>
      <c r="EX231" s="115">
        <v>2.8815909090909083E-2</v>
      </c>
      <c r="EY231" s="115">
        <v>2.415E-3</v>
      </c>
      <c r="EZ231" s="115">
        <v>6.4786363636363635E-3</v>
      </c>
      <c r="FA231" s="115">
        <v>8.6636363636363636E-4</v>
      </c>
      <c r="FB231" s="115">
        <v>6.2454545454545445E-4</v>
      </c>
      <c r="FC231" s="115">
        <v>0.67112272727272726</v>
      </c>
      <c r="FD231" s="115">
        <v>2.5954545454545456E-2</v>
      </c>
      <c r="FE231" s="115">
        <v>0</v>
      </c>
      <c r="FF231" s="115">
        <v>3.5819090909090905E-2</v>
      </c>
      <c r="FG231" s="115">
        <v>1.0909090909090911E-4</v>
      </c>
      <c r="FH231" s="115">
        <v>1.0690909090909093E-3</v>
      </c>
      <c r="FI231" s="115">
        <v>0.20286318181818183</v>
      </c>
      <c r="FJ231" s="115">
        <v>3.3957727272727271E-2</v>
      </c>
      <c r="FK231" s="115">
        <v>3.540909090909091E-4</v>
      </c>
      <c r="FL231" s="115">
        <v>5.2076999999999991</v>
      </c>
      <c r="FM231" s="115">
        <v>1.795181363636364</v>
      </c>
      <c r="FN231" s="115">
        <v>2.3054545454545454E-3</v>
      </c>
      <c r="FO231" s="115">
        <v>1.1286363636363636E-3</v>
      </c>
      <c r="FP231" s="115">
        <v>6.3609090909090915E-3</v>
      </c>
      <c r="FQ231" s="115">
        <v>3.7272727272727269E-5</v>
      </c>
      <c r="FR231" s="116">
        <v>45.954674090909094</v>
      </c>
    </row>
    <row r="232" spans="1:174" x14ac:dyDescent="0.2">
      <c r="A232" s="27" t="s">
        <v>144</v>
      </c>
      <c r="B232" s="21">
        <v>2005</v>
      </c>
      <c r="C232" s="38">
        <f>C231</f>
        <v>6.3666166802371533</v>
      </c>
      <c r="D232" s="42">
        <f>Tracking!BU28</f>
        <v>23.343907484791767</v>
      </c>
      <c r="E232" s="42">
        <f>Tracking!BZ28</f>
        <v>6.2621743185606054</v>
      </c>
      <c r="F232" s="42">
        <f>Tracking!CA28</f>
        <v>23.154040823088021</v>
      </c>
      <c r="G232" s="42">
        <f>G231</f>
        <v>2.7944661922999998</v>
      </c>
      <c r="H232" s="104">
        <f>H231</f>
        <v>10.243066239999999</v>
      </c>
      <c r="I232" s="38">
        <f>Tracking!BO28</f>
        <v>5.4461949999999995</v>
      </c>
      <c r="J232" s="42">
        <f>Tracking!CC28</f>
        <v>6.1573396802371532</v>
      </c>
      <c r="K232" s="40"/>
      <c r="L232" s="41"/>
      <c r="M232" s="108">
        <v>17.580765499999998</v>
      </c>
      <c r="N232" s="108">
        <v>6.5807655</v>
      </c>
      <c r="O232" s="108">
        <v>3.7873349999999997</v>
      </c>
      <c r="P232" s="108">
        <v>0.84786649999999997</v>
      </c>
      <c r="Q232" s="108">
        <v>0.79103900000000005</v>
      </c>
      <c r="R232" s="108">
        <v>0.48805000000000004</v>
      </c>
      <c r="S232" s="108">
        <v>5.5694000000000007E-2</v>
      </c>
      <c r="T232" s="108">
        <v>0.58076050000000001</v>
      </c>
      <c r="U232" s="108">
        <v>3.00215E-2</v>
      </c>
      <c r="V232" s="110">
        <v>11</v>
      </c>
      <c r="W232" s="38">
        <f>Tracking!BN28</f>
        <v>25.918687142857141</v>
      </c>
      <c r="X232" s="42">
        <f>Tracking!CB28</f>
        <v>24.129410308149822</v>
      </c>
      <c r="Y232" s="40"/>
      <c r="Z232" s="41"/>
      <c r="AA232" s="108">
        <v>148.91732380952385</v>
      </c>
      <c r="AB232" s="108">
        <v>137.91732380952385</v>
      </c>
      <c r="AC232" s="108">
        <v>119.12087619047617</v>
      </c>
      <c r="AD232" s="108">
        <v>2.5625390476190475</v>
      </c>
      <c r="AE232" s="108">
        <v>9.4427514285714302</v>
      </c>
      <c r="AF232" s="108">
        <v>4.18795238095238</v>
      </c>
      <c r="AG232" s="108">
        <v>0.38282047619047627</v>
      </c>
      <c r="AH232" s="108">
        <v>2.0173000000000001</v>
      </c>
      <c r="AI232" s="108">
        <v>0.20308619047619048</v>
      </c>
      <c r="AJ232" s="110">
        <v>11</v>
      </c>
      <c r="AK232" s="38">
        <f t="shared" si="1997"/>
        <v>5.4461949999999995</v>
      </c>
      <c r="AL232" s="121">
        <f t="shared" si="1988"/>
        <v>1</v>
      </c>
      <c r="AM232" s="121">
        <f t="shared" si="1989"/>
        <v>0.21542491992171786</v>
      </c>
      <c r="AN232" s="121">
        <f t="shared" si="1990"/>
        <v>4.8226938696156324E-2</v>
      </c>
      <c r="AO232" s="121">
        <f t="shared" si="1991"/>
        <v>4.4994570913308649E-2</v>
      </c>
      <c r="AP232" s="121">
        <f t="shared" si="1992"/>
        <v>2.7760452182813092E-2</v>
      </c>
      <c r="AQ232" s="121">
        <f t="shared" si="1993"/>
        <v>3.1678939122417628E-3</v>
      </c>
      <c r="AR232" s="121">
        <f t="shared" si="1994"/>
        <v>3.3033857371000147E-2</v>
      </c>
      <c r="AS232" s="121">
        <f t="shared" si="1995"/>
        <v>1.7076332654570702E-3</v>
      </c>
      <c r="AT232" s="122">
        <f t="shared" si="1996"/>
        <v>0.62568379061764978</v>
      </c>
      <c r="AU232" s="38">
        <f t="shared" si="1998"/>
        <v>25.918687142857141</v>
      </c>
      <c r="AV232" s="121">
        <f t="shared" si="2017"/>
        <v>1</v>
      </c>
      <c r="AW232" s="121">
        <f t="shared" si="2018"/>
        <v>0.79991281835577766</v>
      </c>
      <c r="AX232" s="121">
        <f t="shared" si="2019"/>
        <v>1.7207796796675733E-2</v>
      </c>
      <c r="AY232" s="121">
        <f t="shared" si="2020"/>
        <v>6.3409354848797853E-2</v>
      </c>
      <c r="AZ232" s="121">
        <f t="shared" si="2021"/>
        <v>2.8122667489707761E-2</v>
      </c>
      <c r="BA232" s="121">
        <f t="shared" si="2022"/>
        <v>2.5706913500549585E-3</v>
      </c>
      <c r="BB232" s="121">
        <f t="shared" si="2023"/>
        <v>1.3546442740135958E-2</v>
      </c>
      <c r="BC232" s="121">
        <f t="shared" si="2024"/>
        <v>1.3637512767550979E-3</v>
      </c>
      <c r="BD232" s="122">
        <f t="shared" si="2025"/>
        <v>7.3866489932828794E-2</v>
      </c>
      <c r="BE232" s="38">
        <f t="shared" si="1999"/>
        <v>5.4461949999999995</v>
      </c>
      <c r="BF232" s="123">
        <f t="shared" si="2026"/>
        <v>5.4461949999999995</v>
      </c>
      <c r="BG232" s="123">
        <f t="shared" si="2000"/>
        <v>1.1732461217530601</v>
      </c>
      <c r="BH232" s="123">
        <f t="shared" si="2001"/>
        <v>0.26265331239231304</v>
      </c>
      <c r="BI232" s="123">
        <f t="shared" si="2002"/>
        <v>0.24504920713520698</v>
      </c>
      <c r="BJ232" s="123">
        <f t="shared" si="2003"/>
        <v>0.15118883587577572</v>
      </c>
      <c r="BK232" s="123">
        <f t="shared" si="2004"/>
        <v>1.7252967985381524E-2</v>
      </c>
      <c r="BL232" s="123">
        <f t="shared" si="2005"/>
        <v>0.17990882884465412</v>
      </c>
      <c r="BM232" s="123">
        <f t="shared" si="2006"/>
        <v>9.3001037521659672E-3</v>
      </c>
      <c r="BN232" s="124">
        <f t="shared" si="2007"/>
        <v>3.407595932042891</v>
      </c>
      <c r="BO232" s="38">
        <f t="shared" si="2008"/>
        <v>25.918687142857141</v>
      </c>
      <c r="BP232" s="123">
        <f t="shared" si="2027"/>
        <v>25.918687142857141</v>
      </c>
      <c r="BQ232" s="123">
        <f t="shared" si="2009"/>
        <v>20.732690080524513</v>
      </c>
      <c r="BR232" s="123">
        <f t="shared" si="2010"/>
        <v>0.44600350159089763</v>
      </c>
      <c r="BS232" s="123">
        <f t="shared" si="2011"/>
        <v>1.643487230256403</v>
      </c>
      <c r="BT232" s="123">
        <f t="shared" si="2012"/>
        <v>0.72890262028833508</v>
      </c>
      <c r="BU232" s="123">
        <f t="shared" si="2013"/>
        <v>6.6628944842923518E-2</v>
      </c>
      <c r="BV232" s="123">
        <f t="shared" si="2014"/>
        <v>0.35110601128021235</v>
      </c>
      <c r="BW232" s="123">
        <f t="shared" si="2015"/>
        <v>3.5346642682887369E-2</v>
      </c>
      <c r="BX232" s="124">
        <f t="shared" si="2016"/>
        <v>1.9145224429099961</v>
      </c>
      <c r="BY232" s="114">
        <v>1.8598000000000003</v>
      </c>
      <c r="BZ232" s="115">
        <v>0.84967368421052647</v>
      </c>
      <c r="CA232" s="115">
        <v>1.9071866666666668</v>
      </c>
      <c r="CB232" s="115">
        <v>0.99471550000000009</v>
      </c>
      <c r="CC232" s="115">
        <v>0.50423050000000003</v>
      </c>
      <c r="CD232" s="115">
        <v>0.10590200000000001</v>
      </c>
      <c r="CE232" s="115">
        <v>0.275256</v>
      </c>
      <c r="CF232" s="115">
        <v>4.8805000000000008E-2</v>
      </c>
      <c r="CG232" s="115">
        <v>5.5694000000000007E-2</v>
      </c>
      <c r="CH232" s="115">
        <v>0.96793399999999996</v>
      </c>
      <c r="CI232" s="115">
        <v>4.8275000000000002E-3</v>
      </c>
      <c r="CJ232" s="115">
        <v>2.8072222222222222E-3</v>
      </c>
      <c r="CK232" s="115">
        <v>4.1052631578947364E-5</v>
      </c>
      <c r="CL232" s="115">
        <v>4.1736842105263156E-4</v>
      </c>
      <c r="CM232" s="115">
        <v>3.0038888888888888E-3</v>
      </c>
      <c r="CN232" s="115">
        <v>8.2010000000000013E-2</v>
      </c>
      <c r="CO232" s="115">
        <v>3.7430000000000005E-2</v>
      </c>
      <c r="CP232" s="115">
        <v>1.4E-3</v>
      </c>
      <c r="CQ232" s="115">
        <v>-1.5934999999999998E-2</v>
      </c>
      <c r="CR232" s="115">
        <v>3.6834999999999993E-2</v>
      </c>
      <c r="CS232" s="115">
        <v>6.1894999999999992E-2</v>
      </c>
      <c r="CT232" s="115">
        <v>4.1680000000000002E-2</v>
      </c>
      <c r="CU232" s="115">
        <v>6.454E-2</v>
      </c>
      <c r="CV232" s="115">
        <v>0.18901500000000002</v>
      </c>
      <c r="CW232" s="115">
        <v>3.895E-3</v>
      </c>
      <c r="CX232" s="115">
        <v>1.261111111111111E-4</v>
      </c>
      <c r="CY232" s="115">
        <v>3.2222222222222222E-5</v>
      </c>
      <c r="CZ232" s="115">
        <v>2.3368421052631576E-4</v>
      </c>
      <c r="DA232" s="115">
        <v>2.4249999999999996E-3</v>
      </c>
      <c r="DB232" s="115">
        <v>5.1789473684210531E-4</v>
      </c>
      <c r="DC232" s="115">
        <v>1.3644444444444444E-3</v>
      </c>
      <c r="DD232" s="115">
        <v>1.0944444444444447E-4</v>
      </c>
      <c r="DE232" s="115">
        <v>1.3052631578947368E-4</v>
      </c>
      <c r="DF232" s="115">
        <v>8.2095000000000001E-2</v>
      </c>
      <c r="DG232" s="115">
        <v>1.2595E-2</v>
      </c>
      <c r="DH232" s="115">
        <v>3.9500000000000001E-4</v>
      </c>
      <c r="DI232" s="115">
        <v>6.2183333333333335E-3</v>
      </c>
      <c r="DJ232" s="115">
        <v>3.3684210526315786E-5</v>
      </c>
      <c r="DK232" s="115">
        <v>6.5263157894736838E-5</v>
      </c>
      <c r="DL232" s="115">
        <v>8.77E-3</v>
      </c>
      <c r="DM232" s="115">
        <v>2.8450000000000003E-3</v>
      </c>
      <c r="DN232" s="115">
        <v>5.9473684210526315E-5</v>
      </c>
      <c r="DO232" s="115">
        <v>0.30875499999999995</v>
      </c>
      <c r="DP232" s="115">
        <v>0.12541222222222223</v>
      </c>
      <c r="DQ232" s="115">
        <v>2.3944444444444442E-4</v>
      </c>
      <c r="DR232" s="115">
        <v>2.1277777777777777E-4</v>
      </c>
      <c r="DS232" s="115">
        <v>1.3968421052631579E-3</v>
      </c>
      <c r="DT232" s="115">
        <v>4.7368421052631586E-6</v>
      </c>
      <c r="DU232" s="116">
        <v>247.01468800000004</v>
      </c>
      <c r="DV232" s="114">
        <v>18.167361904761904</v>
      </c>
      <c r="DW232" s="115">
        <v>14.805195238095239</v>
      </c>
      <c r="DX232" s="115">
        <v>17.579933333333333</v>
      </c>
      <c r="DY232" s="115">
        <v>14.89056380952381</v>
      </c>
      <c r="DZ232" s="115">
        <v>10.959775238095236</v>
      </c>
      <c r="EA232" s="115">
        <v>0.30076000000000003</v>
      </c>
      <c r="EB232" s="115">
        <v>2.7961799999999997</v>
      </c>
      <c r="EC232" s="115">
        <v>0.41879523809523822</v>
      </c>
      <c r="ED232" s="115">
        <v>0.38282047619047627</v>
      </c>
      <c r="EE232" s="115">
        <v>3.362166666666667</v>
      </c>
      <c r="EF232" s="115">
        <v>3.2230952380952381E-2</v>
      </c>
      <c r="EG232" s="115">
        <v>1.5804761904761905E-2</v>
      </c>
      <c r="EH232" s="115">
        <v>2.9619047619047621E-4</v>
      </c>
      <c r="EI232" s="115">
        <v>2.0685714285714287E-3</v>
      </c>
      <c r="EJ232" s="115">
        <v>2.2593333333333337E-2</v>
      </c>
      <c r="EK232" s="115">
        <v>0.85285714285714287</v>
      </c>
      <c r="EL232" s="115">
        <v>0.18479523809523812</v>
      </c>
      <c r="EM232" s="115">
        <v>4.6666666666666671E-3</v>
      </c>
      <c r="EN232" s="115">
        <v>0.14097619047619048</v>
      </c>
      <c r="EO232" s="115">
        <v>0.47730952380952385</v>
      </c>
      <c r="EP232" s="115">
        <v>0.16856190476190477</v>
      </c>
      <c r="EQ232" s="115">
        <v>0.24187619047619049</v>
      </c>
      <c r="ER232" s="115">
        <v>0.60511428571428549</v>
      </c>
      <c r="ES232" s="115">
        <v>1.6338380952380955</v>
      </c>
      <c r="ET232" s="115">
        <v>1.8923809523809523E-2</v>
      </c>
      <c r="EU232" s="115">
        <v>0</v>
      </c>
      <c r="EV232" s="115">
        <v>8.285714285714286E-5</v>
      </c>
      <c r="EW232" s="115">
        <v>7.1095238095238102E-4</v>
      </c>
      <c r="EX232" s="115">
        <v>2.8918095238095236E-2</v>
      </c>
      <c r="EY232" s="115">
        <v>1.9161904761904761E-3</v>
      </c>
      <c r="EZ232" s="115">
        <v>9.9571428571428554E-4</v>
      </c>
      <c r="FA232" s="115">
        <v>8.6047619047619026E-4</v>
      </c>
      <c r="FB232" s="115">
        <v>8.0714285714285718E-4</v>
      </c>
      <c r="FC232" s="115">
        <v>0.23314761904761908</v>
      </c>
      <c r="FD232" s="115">
        <v>1.9104761904761902E-2</v>
      </c>
      <c r="FE232" s="115">
        <v>0</v>
      </c>
      <c r="FF232" s="115">
        <v>3.2087619047619045E-2</v>
      </c>
      <c r="FG232" s="115">
        <v>1.1857142857142858E-4</v>
      </c>
      <c r="FH232" s="115">
        <v>1.0328571428571429E-3</v>
      </c>
      <c r="FI232" s="115">
        <v>9.4304761904761919E-2</v>
      </c>
      <c r="FJ232" s="115">
        <v>0.10288190476190474</v>
      </c>
      <c r="FK232" s="115">
        <v>3.3095238095238094E-4</v>
      </c>
      <c r="FL232" s="115">
        <v>7.3614619047619048</v>
      </c>
      <c r="FM232" s="115">
        <v>2.6569152380952379</v>
      </c>
      <c r="FN232" s="115">
        <v>2.5504761904761898E-3</v>
      </c>
      <c r="FO232" s="115">
        <v>1.081904761904762E-3</v>
      </c>
      <c r="FP232" s="115">
        <v>4.9176190476190483E-3</v>
      </c>
      <c r="FQ232" s="115">
        <v>4.9523809523809531E-5</v>
      </c>
      <c r="FR232" s="116">
        <v>32.235590476190474</v>
      </c>
    </row>
    <row r="233" spans="1:174" x14ac:dyDescent="0.2">
      <c r="A233" s="27" t="s">
        <v>144</v>
      </c>
      <c r="B233" s="21">
        <v>2006</v>
      </c>
      <c r="C233" s="38">
        <f>C231</f>
        <v>6.3666166802371533</v>
      </c>
      <c r="D233" s="42">
        <f>Tracking!BU29</f>
        <v>23.121859328100381</v>
      </c>
      <c r="E233" s="42">
        <f>Tracking!BZ29</f>
        <v>6.1577319568840574</v>
      </c>
      <c r="F233" s="42">
        <f>Tracking!CA29</f>
        <v>22.742126004692889</v>
      </c>
      <c r="G233" s="42">
        <f>G231</f>
        <v>2.7944661922999998</v>
      </c>
      <c r="H233" s="104">
        <f>H231</f>
        <v>10.243066239999999</v>
      </c>
      <c r="I233" s="38">
        <f>Tracking!BO29</f>
        <v>5.2435431818181817</v>
      </c>
      <c r="J233" s="42">
        <f>Tracking!CC29</f>
        <v>5.9117646166007898</v>
      </c>
      <c r="K233" s="40"/>
      <c r="L233" s="41"/>
      <c r="M233" s="108">
        <v>17.147305909090907</v>
      </c>
      <c r="N233" s="108">
        <v>6.1473059090909086</v>
      </c>
      <c r="O233" s="108">
        <v>3.3858763636363634</v>
      </c>
      <c r="P233" s="108">
        <v>0.77854500000000004</v>
      </c>
      <c r="Q233" s="108">
        <v>0.8305995454545454</v>
      </c>
      <c r="R233" s="108">
        <v>0.45868181818181825</v>
      </c>
      <c r="S233" s="108">
        <v>6.2934999999999991E-2</v>
      </c>
      <c r="T233" s="108">
        <v>0.5573672727272726</v>
      </c>
      <c r="U233" s="108">
        <v>7.330181818181819E-2</v>
      </c>
      <c r="V233" s="110">
        <v>11</v>
      </c>
      <c r="W233" s="38">
        <f>Tracking!BN29</f>
        <v>21.186981304347825</v>
      </c>
      <c r="X233" s="42">
        <f>Tracking!CB29</f>
        <v>23.270725669019384</v>
      </c>
      <c r="Y233" s="40"/>
      <c r="Z233" s="41"/>
      <c r="AA233" s="108">
        <v>92.401769999999985</v>
      </c>
      <c r="AB233" s="108">
        <v>81.401769999999985</v>
      </c>
      <c r="AC233" s="108">
        <v>61.155720869565222</v>
      </c>
      <c r="AD233" s="108">
        <v>6.7590117391304343</v>
      </c>
      <c r="AE233" s="108">
        <v>7.6584960869565206</v>
      </c>
      <c r="AF233" s="108">
        <v>3.4685652173913044</v>
      </c>
      <c r="AG233" s="108">
        <v>0.39592608695652176</v>
      </c>
      <c r="AH233" s="108">
        <v>1.8052721739130433</v>
      </c>
      <c r="AI233" s="108">
        <v>0.15877695652173912</v>
      </c>
      <c r="AJ233" s="110">
        <v>11</v>
      </c>
      <c r="AK233" s="38">
        <f t="shared" si="1997"/>
        <v>5.2435431818181817</v>
      </c>
      <c r="AL233" s="121">
        <f t="shared" si="1988"/>
        <v>1</v>
      </c>
      <c r="AM233" s="121">
        <f t="shared" si="1989"/>
        <v>0.19745821189562432</v>
      </c>
      <c r="AN233" s="121">
        <f t="shared" si="1990"/>
        <v>4.5403342316721745E-2</v>
      </c>
      <c r="AO233" s="121">
        <f t="shared" si="1991"/>
        <v>4.8439069662493763E-2</v>
      </c>
      <c r="AP233" s="121">
        <f t="shared" si="1992"/>
        <v>2.6749497595341846E-2</v>
      </c>
      <c r="AQ233" s="121">
        <f t="shared" si="1993"/>
        <v>3.6702558602301504E-3</v>
      </c>
      <c r="AR233" s="121">
        <f t="shared" si="1994"/>
        <v>3.2504655581596396E-2</v>
      </c>
      <c r="AS233" s="121">
        <f t="shared" si="1995"/>
        <v>4.2748300269697826E-3</v>
      </c>
      <c r="AT233" s="122">
        <f t="shared" si="1996"/>
        <v>0.64150019007756676</v>
      </c>
      <c r="AU233" s="38">
        <f t="shared" si="1998"/>
        <v>21.186981304347825</v>
      </c>
      <c r="AV233" s="121">
        <f t="shared" si="2017"/>
        <v>1</v>
      </c>
      <c r="AW233" s="121">
        <f t="shared" si="2018"/>
        <v>0.66184577275484258</v>
      </c>
      <c r="AX233" s="121">
        <f t="shared" si="2019"/>
        <v>7.3148076483063429E-2</v>
      </c>
      <c r="AY233" s="121">
        <f t="shared" si="2020"/>
        <v>8.2882569099666834E-2</v>
      </c>
      <c r="AZ233" s="121">
        <f t="shared" si="2021"/>
        <v>3.7537865534299886E-2</v>
      </c>
      <c r="BA233" s="121">
        <f t="shared" si="2022"/>
        <v>4.284832281421902E-3</v>
      </c>
      <c r="BB233" s="121">
        <f t="shared" si="2023"/>
        <v>1.953720338812821E-2</v>
      </c>
      <c r="BC233" s="121">
        <f t="shared" si="2024"/>
        <v>1.7183324142139177E-3</v>
      </c>
      <c r="BD233" s="122">
        <f t="shared" si="2025"/>
        <v>0.11904533863366472</v>
      </c>
      <c r="BE233" s="38">
        <f t="shared" si="1999"/>
        <v>5.2435431818181817</v>
      </c>
      <c r="BF233" s="123">
        <f t="shared" si="2026"/>
        <v>5.2435431818181817</v>
      </c>
      <c r="BG233" s="123">
        <f t="shared" si="2000"/>
        <v>1.0353806606793108</v>
      </c>
      <c r="BH233" s="123">
        <f t="shared" si="2001"/>
        <v>0.23807438603660325</v>
      </c>
      <c r="BI233" s="123">
        <f t="shared" si="2002"/>
        <v>0.25399235346238508</v>
      </c>
      <c r="BJ233" s="123">
        <f t="shared" si="2003"/>
        <v>0.14026214573311657</v>
      </c>
      <c r="BK233" s="123">
        <f t="shared" si="2004"/>
        <v>1.9245145091438029E-2</v>
      </c>
      <c r="BL233" s="123">
        <f t="shared" si="2005"/>
        <v>0.17043956515222808</v>
      </c>
      <c r="BM233" s="123">
        <f t="shared" si="2006"/>
        <v>2.2415255841349038E-2</v>
      </c>
      <c r="BN233" s="124">
        <f t="shared" si="2007"/>
        <v>3.3637339478162929</v>
      </c>
      <c r="BO233" s="38">
        <f t="shared" si="2008"/>
        <v>21.186981304347825</v>
      </c>
      <c r="BP233" s="123">
        <f t="shared" si="2027"/>
        <v>21.186981304347825</v>
      </c>
      <c r="BQ233" s="123">
        <f t="shared" si="2009"/>
        <v>14.022514013718489</v>
      </c>
      <c r="BR233" s="123">
        <f t="shared" si="2010"/>
        <v>1.5497869288956696</v>
      </c>
      <c r="BS233" s="123">
        <f t="shared" si="2011"/>
        <v>1.756031441970958</v>
      </c>
      <c r="BT233" s="123">
        <f t="shared" si="2012"/>
        <v>0.79531405528033428</v>
      </c>
      <c r="BU233" s="123">
        <f t="shared" si="2013"/>
        <v>9.0782661438751869E-2</v>
      </c>
      <c r="BV233" s="123">
        <f t="shared" si="2014"/>
        <v>0.41393436292351338</v>
      </c>
      <c r="BW233" s="123">
        <f t="shared" si="2015"/>
        <v>3.6406276734605135E-2</v>
      </c>
      <c r="BX233" s="124">
        <f t="shared" si="2016"/>
        <v>2.52221136400121</v>
      </c>
      <c r="BY233" s="114">
        <v>1.9136909090909093</v>
      </c>
      <c r="BZ233" s="115">
        <v>0.98042272727272717</v>
      </c>
      <c r="CA233" s="115">
        <v>1.8439809090909092</v>
      </c>
      <c r="CB233" s="115">
        <v>0.94562636363636365</v>
      </c>
      <c r="CC233" s="115">
        <v>0.43905727272727263</v>
      </c>
      <c r="CD233" s="115">
        <v>9.6164090909090894E-2</v>
      </c>
      <c r="CE233" s="115">
        <v>0.28935818181818179</v>
      </c>
      <c r="CF233" s="115">
        <v>4.5868181818181815E-2</v>
      </c>
      <c r="CG233" s="115">
        <v>6.2934999999999991E-2</v>
      </c>
      <c r="CH233" s="115">
        <v>0.92894545454545441</v>
      </c>
      <c r="CI233" s="115">
        <v>1.2245909090909092E-2</v>
      </c>
      <c r="CJ233" s="115">
        <v>3.9100000000000003E-3</v>
      </c>
      <c r="CK233" s="115">
        <v>1.5454545454545454E-5</v>
      </c>
      <c r="CL233" s="115">
        <v>4.3681818181818183E-4</v>
      </c>
      <c r="CM233" s="115">
        <v>4.3490909090909092E-3</v>
      </c>
      <c r="CN233" s="115">
        <v>8.3500000000000005E-2</v>
      </c>
      <c r="CO233" s="115">
        <v>3.4690909090909085E-2</v>
      </c>
      <c r="CP233" s="115">
        <v>0</v>
      </c>
      <c r="CQ233" s="115">
        <v>-2.6386363636363638E-2</v>
      </c>
      <c r="CR233" s="115">
        <v>3.4099999999999998E-2</v>
      </c>
      <c r="CS233" s="115">
        <v>6.18227272727273E-2</v>
      </c>
      <c r="CT233" s="115">
        <v>4.1222727272727272E-2</v>
      </c>
      <c r="CU233" s="115">
        <v>7.0086363636363641E-2</v>
      </c>
      <c r="CV233" s="115">
        <v>0.18084545454545453</v>
      </c>
      <c r="CW233" s="115">
        <v>9.8818181818181808E-3</v>
      </c>
      <c r="CX233" s="115">
        <v>5.272727272727273E-5</v>
      </c>
      <c r="CY233" s="115">
        <v>1.8636363636363638E-5</v>
      </c>
      <c r="CZ233" s="115">
        <v>1.409090909090909E-4</v>
      </c>
      <c r="DA233" s="115">
        <v>3.7909090909090904E-3</v>
      </c>
      <c r="DB233" s="115">
        <v>6.004545454545454E-4</v>
      </c>
      <c r="DC233" s="115">
        <v>1.4422727272727274E-3</v>
      </c>
      <c r="DD233" s="115">
        <v>1.3409090909090909E-4</v>
      </c>
      <c r="DE233" s="115">
        <v>7.6363636363636361E-5</v>
      </c>
      <c r="DF233" s="115">
        <v>7.452727272727272E-2</v>
      </c>
      <c r="DG233" s="115">
        <v>2.9499999999999999E-3</v>
      </c>
      <c r="DH233" s="115">
        <v>0</v>
      </c>
      <c r="DI233" s="115">
        <v>6.7645454545454545E-3</v>
      </c>
      <c r="DJ233" s="115">
        <v>5.0454545454545458E-5</v>
      </c>
      <c r="DK233" s="115">
        <v>4.4545454545454547E-5</v>
      </c>
      <c r="DL233" s="115">
        <v>1.4426363636363633E-2</v>
      </c>
      <c r="DM233" s="115">
        <v>1.1272727272727273E-2</v>
      </c>
      <c r="DN233" s="115">
        <v>8.5000000000000006E-5</v>
      </c>
      <c r="DO233" s="115">
        <v>0.26198181818181826</v>
      </c>
      <c r="DP233" s="115">
        <v>0.10643227272727272</v>
      </c>
      <c r="DQ233" s="115">
        <v>3.8590909090909089E-4</v>
      </c>
      <c r="DR233" s="115">
        <v>1.0681818181818183E-4</v>
      </c>
      <c r="DS233" s="115">
        <v>1.2231818181818179E-3</v>
      </c>
      <c r="DT233" s="115">
        <v>1.0454545454545453E-5</v>
      </c>
      <c r="DU233" s="116">
        <v>250.978295</v>
      </c>
      <c r="DV233" s="114">
        <v>12.992917391304346</v>
      </c>
      <c r="DW233" s="115">
        <v>9.9841304347826103</v>
      </c>
      <c r="DX233" s="115">
        <v>12.393809130434784</v>
      </c>
      <c r="DY233" s="115">
        <v>10.3157</v>
      </c>
      <c r="DZ233" s="115">
        <v>6.4053747826086962</v>
      </c>
      <c r="EA233" s="115">
        <v>0.81653173913043475</v>
      </c>
      <c r="EB233" s="115">
        <v>2.3250756521739135</v>
      </c>
      <c r="EC233" s="115">
        <v>0.34685652173913045</v>
      </c>
      <c r="ED233" s="115">
        <v>0.39592608695652176</v>
      </c>
      <c r="EE233" s="115">
        <v>3.0087869565217384</v>
      </c>
      <c r="EF233" s="115">
        <v>2.5934347826086959E-2</v>
      </c>
      <c r="EG233" s="115">
        <v>2.3364347826086956E-2</v>
      </c>
      <c r="EH233" s="115">
        <v>2.3086956521739126E-4</v>
      </c>
      <c r="EI233" s="115">
        <v>2.0639130434782606E-3</v>
      </c>
      <c r="EJ233" s="115">
        <v>2.0545217391304351E-2</v>
      </c>
      <c r="EK233" s="115">
        <v>0.73131739130434781</v>
      </c>
      <c r="EL233" s="115">
        <v>0.12129565217391304</v>
      </c>
      <c r="EM233" s="115">
        <v>3.291304347826087E-3</v>
      </c>
      <c r="EN233" s="115">
        <v>4.2708695652173917E-2</v>
      </c>
      <c r="EO233" s="115">
        <v>0.36496086956521739</v>
      </c>
      <c r="EP233" s="115">
        <v>0.1943304347826087</v>
      </c>
      <c r="EQ233" s="115">
        <v>0.22850000000000001</v>
      </c>
      <c r="ER233" s="115">
        <v>0.50141739130434781</v>
      </c>
      <c r="ES233" s="115">
        <v>1.3319173913043481</v>
      </c>
      <c r="ET233" s="115">
        <v>1.5891304347826086E-2</v>
      </c>
      <c r="EU233" s="115">
        <v>0</v>
      </c>
      <c r="EV233" s="115">
        <v>2.3869565217391305E-4</v>
      </c>
      <c r="EW233" s="115">
        <v>8.4826086956521734E-4</v>
      </c>
      <c r="EX233" s="115">
        <v>2.8146086956521741E-2</v>
      </c>
      <c r="EY233" s="115">
        <v>2.2021739130434785E-3</v>
      </c>
      <c r="EZ233" s="115">
        <v>3.6826086956521739E-3</v>
      </c>
      <c r="FA233" s="115">
        <v>8.8869565217391329E-4</v>
      </c>
      <c r="FB233" s="115">
        <v>4.5086956521739135E-4</v>
      </c>
      <c r="FC233" s="115">
        <v>0.63296956521739134</v>
      </c>
      <c r="FD233" s="115">
        <v>7.5739130434782607E-3</v>
      </c>
      <c r="FE233" s="115">
        <v>0</v>
      </c>
      <c r="FF233" s="115">
        <v>3.1508260869565222E-2</v>
      </c>
      <c r="FG233" s="115">
        <v>6.5217391304347834E-5</v>
      </c>
      <c r="FH233" s="115">
        <v>8.3826086956521721E-4</v>
      </c>
      <c r="FI233" s="115">
        <v>9.5491304347826086E-2</v>
      </c>
      <c r="FJ233" s="115">
        <v>1.186913043478261E-2</v>
      </c>
      <c r="FK233" s="115">
        <v>3.0782608695652177E-4</v>
      </c>
      <c r="FL233" s="115">
        <v>3.9214695652173912</v>
      </c>
      <c r="FM233" s="115">
        <v>1.5528182608695653</v>
      </c>
      <c r="FN233" s="115">
        <v>2.2195652173913039E-3</v>
      </c>
      <c r="FO233" s="115">
        <v>5.1652173913043485E-4</v>
      </c>
      <c r="FP233" s="115">
        <v>6.3839130434782607E-3</v>
      </c>
      <c r="FQ233" s="115">
        <v>3.2608695652173917E-5</v>
      </c>
      <c r="FR233" s="116">
        <v>52.171406956521722</v>
      </c>
    </row>
    <row r="234" spans="1:174" x14ac:dyDescent="0.2">
      <c r="A234" s="27" t="s">
        <v>144</v>
      </c>
      <c r="B234" s="21">
        <v>2007</v>
      </c>
      <c r="C234" s="38">
        <f>C231</f>
        <v>6.3666166802371533</v>
      </c>
      <c r="D234" s="42">
        <f>Tracking!BU30</f>
        <v>22.899811171408995</v>
      </c>
      <c r="E234" s="42">
        <f>Tracking!BZ30</f>
        <v>6.0532895952075094</v>
      </c>
      <c r="F234" s="42">
        <f>Tracking!CA30</f>
        <v>22.330211186297756</v>
      </c>
      <c r="G234" s="42">
        <f>G231</f>
        <v>2.7944661922999998</v>
      </c>
      <c r="H234" s="104">
        <f>H231</f>
        <v>10.243066239999999</v>
      </c>
      <c r="I234" s="38">
        <f>Tracking!BO30</f>
        <v>5.7447223809523802</v>
      </c>
      <c r="J234" s="42">
        <f>Tracking!CC30</f>
        <v>5.7751379109730845</v>
      </c>
      <c r="K234" s="40"/>
      <c r="L234" s="41"/>
      <c r="M234" s="108">
        <v>17.878887619047617</v>
      </c>
      <c r="N234" s="108">
        <v>6.8788876190476191</v>
      </c>
      <c r="O234" s="108">
        <v>4.1401261904761908</v>
      </c>
      <c r="P234" s="108">
        <v>0.58931904761904763</v>
      </c>
      <c r="Q234" s="108">
        <v>0.9304095238095238</v>
      </c>
      <c r="R234" s="108">
        <v>0.48504761904761912</v>
      </c>
      <c r="S234" s="108">
        <v>7.1193333333333331E-2</v>
      </c>
      <c r="T234" s="108">
        <v>0.53110571428571418</v>
      </c>
      <c r="U234" s="108">
        <v>0.13168523809523811</v>
      </c>
      <c r="V234" s="110">
        <v>11</v>
      </c>
      <c r="W234" s="38">
        <f>Tracking!BN30</f>
        <v>25.256197619047619</v>
      </c>
      <c r="X234" s="42">
        <f>Tracking!CB30</f>
        <v>23.628996410220214</v>
      </c>
      <c r="Y234" s="40"/>
      <c r="Z234" s="41"/>
      <c r="AA234" s="108">
        <v>136.64729238095236</v>
      </c>
      <c r="AB234" s="108">
        <v>125.64729238095238</v>
      </c>
      <c r="AC234" s="108">
        <v>99.151029523809527</v>
      </c>
      <c r="AD234" s="108">
        <v>4.3899638095238096</v>
      </c>
      <c r="AE234" s="108">
        <v>13.495650476190477</v>
      </c>
      <c r="AF234" s="108">
        <v>4.7442380952380958</v>
      </c>
      <c r="AG234" s="108">
        <v>0.65833095238095241</v>
      </c>
      <c r="AH234" s="108">
        <v>3.0736004761904767</v>
      </c>
      <c r="AI234" s="108">
        <v>0.13447999999999999</v>
      </c>
      <c r="AJ234" s="110">
        <v>11</v>
      </c>
      <c r="AK234" s="38">
        <f t="shared" si="1997"/>
        <v>5.7447223809523802</v>
      </c>
      <c r="AL234" s="121">
        <f t="shared" si="1988"/>
        <v>1</v>
      </c>
      <c r="AM234" s="121">
        <f t="shared" si="1989"/>
        <v>0.23156508831485845</v>
      </c>
      <c r="AN234" s="121">
        <f t="shared" si="1990"/>
        <v>3.296172894957991E-2</v>
      </c>
      <c r="AO234" s="121">
        <f t="shared" si="1991"/>
        <v>5.2039564408822285E-2</v>
      </c>
      <c r="AP234" s="121">
        <f t="shared" si="1992"/>
        <v>2.7129630734457118E-2</v>
      </c>
      <c r="AQ234" s="121">
        <f t="shared" si="1993"/>
        <v>3.981977785770416E-3</v>
      </c>
      <c r="AR234" s="121">
        <f t="shared" si="1994"/>
        <v>2.9705747113701327E-2</v>
      </c>
      <c r="AS234" s="121">
        <f t="shared" si="1995"/>
        <v>7.3654044312546994E-3</v>
      </c>
      <c r="AT234" s="122">
        <f t="shared" si="1996"/>
        <v>0.61525080499308793</v>
      </c>
      <c r="AU234" s="38">
        <f t="shared" si="1998"/>
        <v>25.256197619047619</v>
      </c>
      <c r="AV234" s="121">
        <f t="shared" si="2017"/>
        <v>1</v>
      </c>
      <c r="AW234" s="121">
        <f t="shared" si="2018"/>
        <v>0.72559820100489936</v>
      </c>
      <c r="AX234" s="121">
        <f t="shared" si="2019"/>
        <v>3.2126240725540628E-2</v>
      </c>
      <c r="AY234" s="121">
        <f t="shared" si="2020"/>
        <v>9.8762662918827598E-2</v>
      </c>
      <c r="AZ234" s="121">
        <f t="shared" si="2021"/>
        <v>3.4718859134155872E-2</v>
      </c>
      <c r="BA234" s="121">
        <f t="shared" si="2022"/>
        <v>4.8177387265429562E-3</v>
      </c>
      <c r="BB234" s="121">
        <f t="shared" si="2023"/>
        <v>2.2492948251193554E-2</v>
      </c>
      <c r="BC234" s="121">
        <f t="shared" si="2024"/>
        <v>9.8413951463516541E-4</v>
      </c>
      <c r="BD234" s="122">
        <f t="shared" si="2025"/>
        <v>8.0499216693834169E-2</v>
      </c>
      <c r="BE234" s="38">
        <f t="shared" si="1999"/>
        <v>5.7447223809523802</v>
      </c>
      <c r="BF234" s="123">
        <f t="shared" si="2026"/>
        <v>5.7447223809523802</v>
      </c>
      <c r="BG234" s="123">
        <f t="shared" si="2000"/>
        <v>1.3302771454895819</v>
      </c>
      <c r="BH234" s="123">
        <f t="shared" si="2001"/>
        <v>0.18935598201153769</v>
      </c>
      <c r="BI234" s="123">
        <f t="shared" si="2002"/>
        <v>0.2989528503543743</v>
      </c>
      <c r="BJ234" s="123">
        <f t="shared" si="2003"/>
        <v>0.15585219686720936</v>
      </c>
      <c r="BK234" s="123">
        <f t="shared" si="2004"/>
        <v>2.2875356906370513E-2</v>
      </c>
      <c r="BL234" s="123">
        <f t="shared" si="2005"/>
        <v>0.17065127028699159</v>
      </c>
      <c r="BM234" s="123">
        <f t="shared" si="2006"/>
        <v>4.2312203680994712E-2</v>
      </c>
      <c r="BN234" s="124">
        <f t="shared" si="2007"/>
        <v>3.5344450693427607</v>
      </c>
      <c r="BO234" s="38">
        <f t="shared" si="2008"/>
        <v>25.256197619047619</v>
      </c>
      <c r="BP234" s="123">
        <f t="shared" si="2027"/>
        <v>25.256197619047619</v>
      </c>
      <c r="BQ234" s="123">
        <f t="shared" si="2009"/>
        <v>18.325851556605176</v>
      </c>
      <c r="BR234" s="123">
        <f t="shared" si="2010"/>
        <v>0.81138668452134988</v>
      </c>
      <c r="BS234" s="123">
        <f t="shared" si="2011"/>
        <v>2.4943693320612961</v>
      </c>
      <c r="BT234" s="123">
        <f t="shared" si="2012"/>
        <v>0.87686636740011714</v>
      </c>
      <c r="BU234" s="123">
        <f t="shared" si="2013"/>
        <v>0.12167776135450772</v>
      </c>
      <c r="BV234" s="123">
        <f t="shared" si="2014"/>
        <v>0.56808634606715591</v>
      </c>
      <c r="BW234" s="123">
        <f t="shared" si="2015"/>
        <v>2.4855622066339345E-2</v>
      </c>
      <c r="BX234" s="124">
        <f t="shared" si="2016"/>
        <v>2.0331041249980131</v>
      </c>
      <c r="BY234" s="114">
        <v>2.0594571428571427</v>
      </c>
      <c r="BZ234" s="115">
        <v>1.1812523809523809</v>
      </c>
      <c r="CA234" s="115">
        <v>2.0090266666666667</v>
      </c>
      <c r="CB234" s="115">
        <v>1.0917461904761907</v>
      </c>
      <c r="CC234" s="115">
        <v>0.55256380952380946</v>
      </c>
      <c r="CD234" s="115">
        <v>7.3333333333333334E-2</v>
      </c>
      <c r="CE234" s="115">
        <v>0.32398285714285718</v>
      </c>
      <c r="CF234" s="115">
        <v>4.8504761904761905E-2</v>
      </c>
      <c r="CG234" s="115">
        <v>7.1193333333333331E-2</v>
      </c>
      <c r="CH234" s="115">
        <v>0.88517619047619045</v>
      </c>
      <c r="CI234" s="115">
        <v>2.2168095238095237E-2</v>
      </c>
      <c r="CJ234" s="115">
        <v>3.0652380952380953E-3</v>
      </c>
      <c r="CK234" s="115">
        <v>2.6666666666666663E-5</v>
      </c>
      <c r="CL234" s="115">
        <v>6.1047619047619047E-4</v>
      </c>
      <c r="CM234" s="115">
        <v>5.157619047619048E-3</v>
      </c>
      <c r="CN234" s="115">
        <v>9.2714285714285694E-2</v>
      </c>
      <c r="CO234" s="115">
        <v>3.4104761904761915E-2</v>
      </c>
      <c r="CP234" s="115">
        <v>7.1428571428571434E-5</v>
      </c>
      <c r="CQ234" s="115">
        <v>-1.8428571428571424E-3</v>
      </c>
      <c r="CR234" s="115">
        <v>4.009047619047619E-2</v>
      </c>
      <c r="CS234" s="115">
        <v>7.1947619047619052E-2</v>
      </c>
      <c r="CT234" s="115">
        <v>4.4238095238095243E-2</v>
      </c>
      <c r="CU234" s="115">
        <v>7.39095238095238E-2</v>
      </c>
      <c r="CV234" s="115">
        <v>0.22834285714285721</v>
      </c>
      <c r="CW234" s="115">
        <v>1.3328571428571427E-2</v>
      </c>
      <c r="CX234" s="115">
        <v>1.42E-3</v>
      </c>
      <c r="CY234" s="115">
        <v>3.3809523809523813E-5</v>
      </c>
      <c r="CZ234" s="115">
        <v>1.7380952380952381E-4</v>
      </c>
      <c r="DA234" s="115">
        <v>4.3390476190476191E-3</v>
      </c>
      <c r="DB234" s="115">
        <v>7.0238095238095237E-4</v>
      </c>
      <c r="DC234" s="115">
        <v>2.5861904761904763E-3</v>
      </c>
      <c r="DD234" s="115">
        <v>1.5333333333333334E-4</v>
      </c>
      <c r="DE234" s="115">
        <v>2.8095238095238103E-5</v>
      </c>
      <c r="DF234" s="115">
        <v>5.6919047619047619E-2</v>
      </c>
      <c r="DG234" s="115">
        <v>2.9999999999999992E-3</v>
      </c>
      <c r="DH234" s="115">
        <v>1.3952380952380952E-4</v>
      </c>
      <c r="DI234" s="115">
        <v>8.0171428571428546E-3</v>
      </c>
      <c r="DJ234" s="115">
        <v>4.761904761904762E-5</v>
      </c>
      <c r="DK234" s="115">
        <v>5.1428571428571442E-5</v>
      </c>
      <c r="DL234" s="115">
        <v>1.7499523809523809E-2</v>
      </c>
      <c r="DM234" s="115">
        <v>1.157E-2</v>
      </c>
      <c r="DN234" s="115">
        <v>9.2857142857142859E-5</v>
      </c>
      <c r="DO234" s="115">
        <v>0.36229523809523811</v>
      </c>
      <c r="DP234" s="115">
        <v>0.13411380952380952</v>
      </c>
      <c r="DQ234" s="115">
        <v>4.0666666666666661E-4</v>
      </c>
      <c r="DR234" s="115">
        <v>9.3809523809523814E-5</v>
      </c>
      <c r="DS234" s="115">
        <v>1.4966666666666665E-3</v>
      </c>
      <c r="DT234" s="115">
        <v>2.7142857142857141E-5</v>
      </c>
      <c r="DU234" s="116">
        <v>235.29574333333338</v>
      </c>
      <c r="DV234" s="114">
        <v>21.254309999999997</v>
      </c>
      <c r="DW234" s="115">
        <v>15.599175000000006</v>
      </c>
      <c r="DX234" s="115">
        <v>20.904594736842103</v>
      </c>
      <c r="DY234" s="115">
        <v>14.953664285714286</v>
      </c>
      <c r="DZ234" s="115">
        <v>9.4598647619047629</v>
      </c>
      <c r="EA234" s="115">
        <v>0.51539809523809521</v>
      </c>
      <c r="EB234" s="115">
        <v>3.8237057142857145</v>
      </c>
      <c r="EC234" s="115">
        <v>0.47442380952380947</v>
      </c>
      <c r="ED234" s="115">
        <v>0.65833095238095241</v>
      </c>
      <c r="EE234" s="115">
        <v>5.1226676190476201</v>
      </c>
      <c r="EF234" s="115">
        <v>2.1940952380952384E-2</v>
      </c>
      <c r="EG234" s="115">
        <v>3.7138000000000004E-2</v>
      </c>
      <c r="EH234" s="115">
        <v>4.4100000000000009E-4</v>
      </c>
      <c r="EI234" s="115">
        <v>3.4869999999999996E-3</v>
      </c>
      <c r="EJ234" s="115">
        <v>3.2914499999999999E-2</v>
      </c>
      <c r="EK234" s="115">
        <v>1.0999380952380955</v>
      </c>
      <c r="EL234" s="115">
        <v>0.11043809523809524</v>
      </c>
      <c r="EM234" s="115">
        <v>4.3952380952380953E-3</v>
      </c>
      <c r="EN234" s="115">
        <v>0.14998571428571425</v>
      </c>
      <c r="EO234" s="115">
        <v>0.63065714285714258</v>
      </c>
      <c r="EP234" s="115">
        <v>0.30463809523809521</v>
      </c>
      <c r="EQ234" s="115">
        <v>0.39040952380952387</v>
      </c>
      <c r="ER234" s="115">
        <v>0.72799047619047608</v>
      </c>
      <c r="ES234" s="115">
        <v>2.2036809523809526</v>
      </c>
      <c r="ET234" s="115">
        <v>1.2971428571428575E-2</v>
      </c>
      <c r="EU234" s="115">
        <v>0</v>
      </c>
      <c r="EV234" s="115">
        <v>1.6150000000000002E-4</v>
      </c>
      <c r="EW234" s="115">
        <v>1.0680000000000002E-3</v>
      </c>
      <c r="EX234" s="115">
        <v>4.2892E-2</v>
      </c>
      <c r="EY234" s="115">
        <v>2.4235000000000003E-3</v>
      </c>
      <c r="EZ234" s="115">
        <v>8.4790000000000004E-3</v>
      </c>
      <c r="FA234" s="115">
        <v>1.2035000000000001E-3</v>
      </c>
      <c r="FB234" s="115">
        <v>4.8700000000000002E-4</v>
      </c>
      <c r="FC234" s="115">
        <v>0.40007142857142858</v>
      </c>
      <c r="FD234" s="115">
        <v>1.4966666666666665E-2</v>
      </c>
      <c r="FE234" s="115">
        <v>0</v>
      </c>
      <c r="FF234" s="115">
        <v>4.4144500000000003E-2</v>
      </c>
      <c r="FG234" s="115">
        <v>1.5800000000000002E-4</v>
      </c>
      <c r="FH234" s="115">
        <v>1.1030000000000002E-3</v>
      </c>
      <c r="FI234" s="115">
        <v>0.17475499999999999</v>
      </c>
      <c r="FJ234" s="115">
        <v>8.5854E-2</v>
      </c>
      <c r="FK234" s="115">
        <v>4.4400000000000011E-4</v>
      </c>
      <c r="FL234" s="115">
        <v>6.6976666666666649</v>
      </c>
      <c r="FM234" s="115">
        <v>2.3184979999999999</v>
      </c>
      <c r="FN234" s="115">
        <v>3.5675000000000012E-3</v>
      </c>
      <c r="FO234" s="115">
        <v>7.5050000000000008E-4</v>
      </c>
      <c r="FP234" s="115">
        <v>6.8769999999999994E-3</v>
      </c>
      <c r="FQ234" s="115">
        <v>2.9999999999999997E-5</v>
      </c>
      <c r="FR234" s="116">
        <v>34.607009047619052</v>
      </c>
    </row>
    <row r="235" spans="1:174" x14ac:dyDescent="0.2">
      <c r="A235" s="27" t="s">
        <v>144</v>
      </c>
      <c r="B235" s="21">
        <v>2008</v>
      </c>
      <c r="C235" s="38">
        <f>C231</f>
        <v>6.3666166802371533</v>
      </c>
      <c r="D235" s="42">
        <f>Tracking!BU31</f>
        <v>22.677763014717609</v>
      </c>
      <c r="E235" s="42">
        <f>Tracking!BZ31</f>
        <v>5.9488472335309615</v>
      </c>
      <c r="F235" s="42">
        <f>Tracking!CA31</f>
        <v>21.918296367902624</v>
      </c>
      <c r="G235" s="42">
        <f>G231</f>
        <v>2.7944661922999998</v>
      </c>
      <c r="H235" s="104">
        <f>H231</f>
        <v>10.243066239999999</v>
      </c>
      <c r="I235" s="20"/>
      <c r="J235" s="42">
        <f>Tracking!CC31</f>
        <v>5.7610818452380954</v>
      </c>
      <c r="K235" s="40"/>
      <c r="L235" s="41"/>
      <c r="M235" s="40"/>
      <c r="N235" s="40"/>
      <c r="O235" s="40"/>
      <c r="P235" s="40"/>
      <c r="Q235" s="40"/>
      <c r="R235" s="40"/>
      <c r="S235" s="40"/>
      <c r="T235" s="40"/>
      <c r="U235" s="40"/>
      <c r="V235" s="28"/>
      <c r="W235" s="20"/>
      <c r="X235" s="42">
        <f>Tracking!CB31</f>
        <v>23.693816971108603</v>
      </c>
      <c r="Y235" s="40"/>
      <c r="Z235" s="41"/>
      <c r="AA235" s="40"/>
      <c r="AB235" s="40"/>
      <c r="AC235" s="40"/>
      <c r="AD235" s="40"/>
      <c r="AE235" s="40"/>
      <c r="AF235" s="40"/>
      <c r="AG235" s="40"/>
      <c r="AH235" s="40"/>
      <c r="AI235" s="40"/>
      <c r="AJ235" s="28"/>
      <c r="AK235" s="20"/>
      <c r="AL235" s="43"/>
      <c r="AM235" s="43"/>
      <c r="AN235" s="43"/>
      <c r="AO235" s="43"/>
      <c r="AP235" s="43"/>
      <c r="AQ235" s="43"/>
      <c r="AR235" s="43"/>
      <c r="AS235" s="43"/>
      <c r="AT235" s="44"/>
      <c r="AU235" s="20"/>
      <c r="AV235" s="43"/>
      <c r="AW235" s="43"/>
      <c r="AX235" s="43"/>
      <c r="AY235" s="43"/>
      <c r="AZ235" s="43"/>
      <c r="BA235" s="43"/>
      <c r="BB235" s="43"/>
      <c r="BC235" s="43"/>
      <c r="BD235" s="44"/>
      <c r="BE235" s="3"/>
      <c r="BF235" s="75"/>
      <c r="BG235" s="75"/>
      <c r="BH235" s="75"/>
      <c r="BI235" s="75"/>
      <c r="BJ235" s="75"/>
      <c r="BK235" s="75"/>
      <c r="BL235" s="75"/>
      <c r="BM235" s="75"/>
      <c r="BN235" s="21"/>
      <c r="BO235" s="3"/>
      <c r="BP235" s="75"/>
      <c r="BQ235" s="75"/>
      <c r="BR235" s="75"/>
      <c r="BS235" s="75"/>
      <c r="BT235" s="75"/>
      <c r="BU235" s="75"/>
      <c r="BV235" s="75"/>
      <c r="BW235" s="75"/>
      <c r="BX235" s="21"/>
      <c r="BY235" s="76"/>
      <c r="BZ235" s="77"/>
      <c r="CA235" s="77"/>
      <c r="CB235" s="77"/>
      <c r="CC235" s="77"/>
      <c r="CD235" s="77"/>
      <c r="CE235" s="77"/>
      <c r="CF235" s="77"/>
      <c r="CG235" s="77"/>
      <c r="CH235" s="77"/>
      <c r="CI235" s="77"/>
      <c r="CJ235" s="77"/>
      <c r="CK235" s="77"/>
      <c r="CL235" s="77"/>
      <c r="CM235" s="77"/>
      <c r="CN235" s="77"/>
      <c r="CO235" s="77"/>
      <c r="CP235" s="77"/>
      <c r="CQ235" s="77"/>
      <c r="CR235" s="77"/>
      <c r="CS235" s="77"/>
      <c r="CT235" s="77"/>
      <c r="CU235" s="77"/>
      <c r="CV235" s="77"/>
      <c r="CW235" s="77"/>
      <c r="CX235" s="77"/>
      <c r="CY235" s="77"/>
      <c r="CZ235" s="77"/>
      <c r="DA235" s="77"/>
      <c r="DB235" s="77"/>
      <c r="DC235" s="77"/>
      <c r="DD235" s="77"/>
      <c r="DE235" s="77"/>
      <c r="DF235" s="77"/>
      <c r="DG235" s="77"/>
      <c r="DH235" s="77"/>
      <c r="DI235" s="77"/>
      <c r="DJ235" s="77"/>
      <c r="DK235" s="77"/>
      <c r="DL235" s="77"/>
      <c r="DM235" s="77"/>
      <c r="DN235" s="77"/>
      <c r="DO235" s="77"/>
      <c r="DP235" s="77"/>
      <c r="DQ235" s="77"/>
      <c r="DR235" s="77"/>
      <c r="DS235" s="77"/>
      <c r="DT235" s="77"/>
      <c r="DU235" s="78"/>
      <c r="DV235" s="76"/>
      <c r="DW235" s="77"/>
      <c r="DX235" s="77"/>
      <c r="DY235" s="77"/>
      <c r="DZ235" s="77"/>
      <c r="EA235" s="77"/>
      <c r="EB235" s="77"/>
      <c r="EC235" s="77"/>
      <c r="ED235" s="77"/>
      <c r="EE235" s="77"/>
      <c r="EF235" s="77"/>
      <c r="EG235" s="77"/>
      <c r="EH235" s="77"/>
      <c r="EI235" s="77"/>
      <c r="EJ235" s="77"/>
      <c r="EK235" s="77"/>
      <c r="EL235" s="77"/>
      <c r="EM235" s="77"/>
      <c r="EN235" s="77"/>
      <c r="EO235" s="77"/>
      <c r="EP235" s="77"/>
      <c r="EQ235" s="77"/>
      <c r="ER235" s="77"/>
      <c r="ES235" s="77"/>
      <c r="ET235" s="77"/>
      <c r="EU235" s="77"/>
      <c r="EV235" s="77"/>
      <c r="EW235" s="77"/>
      <c r="EX235" s="77"/>
      <c r="EY235" s="77"/>
      <c r="EZ235" s="77"/>
      <c r="FA235" s="77"/>
      <c r="FB235" s="77"/>
      <c r="FC235" s="77"/>
      <c r="FD235" s="77"/>
      <c r="FE235" s="77"/>
      <c r="FF235" s="77"/>
      <c r="FG235" s="77"/>
      <c r="FH235" s="77"/>
      <c r="FI235" s="77"/>
      <c r="FJ235" s="77"/>
      <c r="FK235" s="77"/>
      <c r="FL235" s="77"/>
      <c r="FM235" s="77"/>
      <c r="FN235" s="77"/>
      <c r="FO235" s="77"/>
      <c r="FP235" s="77"/>
      <c r="FQ235" s="77"/>
      <c r="FR235" s="78"/>
    </row>
    <row r="236" spans="1:174" x14ac:dyDescent="0.2">
      <c r="A236" s="27" t="s">
        <v>144</v>
      </c>
      <c r="B236" s="21">
        <v>2009</v>
      </c>
      <c r="C236" s="38">
        <f>C231</f>
        <v>6.3666166802371533</v>
      </c>
      <c r="D236" s="42">
        <f>Tracking!BU32</f>
        <v>22.455714858026223</v>
      </c>
      <c r="E236" s="42">
        <f>Tracking!BZ32</f>
        <v>5.8444048718544135</v>
      </c>
      <c r="F236" s="42">
        <f>Tracking!CA32</f>
        <v>21.506381549507491</v>
      </c>
      <c r="G236" s="42">
        <f>G231</f>
        <v>2.7944661922999998</v>
      </c>
      <c r="H236" s="104">
        <f>H231</f>
        <v>10.243066239999999</v>
      </c>
      <c r="I236" s="38">
        <f>Tracking!BO32</f>
        <v>4.1096230000000009</v>
      </c>
      <c r="J236" s="42">
        <f>Tracking!CC32</f>
        <v>5.1360208906926399</v>
      </c>
      <c r="K236" s="40"/>
      <c r="L236" s="41"/>
      <c r="M236" s="108">
        <v>15.206705499999998</v>
      </c>
      <c r="N236" s="108">
        <v>4.2067055</v>
      </c>
      <c r="O236" s="108">
        <v>2.2097510000000002</v>
      </c>
      <c r="P236" s="108">
        <v>0.77767500000000001</v>
      </c>
      <c r="Q236" s="108">
        <v>0.37832100000000002</v>
      </c>
      <c r="R236" s="108">
        <v>0.2772</v>
      </c>
      <c r="S236" s="108">
        <v>5.7847499999999996E-2</v>
      </c>
      <c r="T236" s="108">
        <v>0.37992900000000007</v>
      </c>
      <c r="U236" s="108">
        <v>0.12598250000000003</v>
      </c>
      <c r="V236" s="110">
        <v>11</v>
      </c>
      <c r="W236" s="38">
        <f>Tracking!BN32</f>
        <v>17.854491904761908</v>
      </c>
      <c r="X236" s="42">
        <f>Tracking!CB32</f>
        <v>22.554089492753626</v>
      </c>
      <c r="Y236" s="40"/>
      <c r="Z236" s="41"/>
      <c r="AA236" s="108">
        <v>66.049830952380958</v>
      </c>
      <c r="AB236" s="108">
        <v>55.049830952380958</v>
      </c>
      <c r="AC236" s="108">
        <v>38.342448095238083</v>
      </c>
      <c r="AD236" s="108">
        <v>6.7383266666666675</v>
      </c>
      <c r="AE236" s="108">
        <v>5.4012928571428578</v>
      </c>
      <c r="AF236" s="108">
        <v>2.0802380952380952</v>
      </c>
      <c r="AG236" s="108">
        <v>0.43359047619047619</v>
      </c>
      <c r="AH236" s="108">
        <v>1.5245</v>
      </c>
      <c r="AI236" s="108">
        <v>0.5294333333333332</v>
      </c>
      <c r="AJ236" s="110">
        <v>11</v>
      </c>
      <c r="AK236" s="38">
        <f t="shared" si="1997"/>
        <v>4.1096230000000009</v>
      </c>
      <c r="AL236" s="121">
        <f t="shared" si="1988"/>
        <v>1</v>
      </c>
      <c r="AM236" s="121">
        <f t="shared" si="1989"/>
        <v>0.14531424969070392</v>
      </c>
      <c r="AN236" s="121">
        <f t="shared" si="1990"/>
        <v>5.114026835069569E-2</v>
      </c>
      <c r="AO236" s="121">
        <f t="shared" si="1991"/>
        <v>2.4878564262324938E-2</v>
      </c>
      <c r="AP236" s="121">
        <f t="shared" si="1992"/>
        <v>1.822880044596116E-2</v>
      </c>
      <c r="AQ236" s="121">
        <f t="shared" si="1993"/>
        <v>3.8040784047537451E-3</v>
      </c>
      <c r="AR236" s="121">
        <f t="shared" si="1994"/>
        <v>2.4984307087422723E-2</v>
      </c>
      <c r="AS236" s="121">
        <f t="shared" si="1995"/>
        <v>8.2846675764188405E-3</v>
      </c>
      <c r="AT236" s="122">
        <f t="shared" si="1996"/>
        <v>0.72336509706195085</v>
      </c>
      <c r="AU236" s="38">
        <f t="shared" si="1998"/>
        <v>17.854491904761908</v>
      </c>
      <c r="AV236" s="121">
        <f t="shared" si="2017"/>
        <v>1</v>
      </c>
      <c r="AW236" s="121">
        <f t="shared" si="2018"/>
        <v>0.58050789142641879</v>
      </c>
      <c r="AX236" s="121">
        <f t="shared" si="2019"/>
        <v>0.10201883289488972</v>
      </c>
      <c r="AY236" s="121">
        <f t="shared" si="2020"/>
        <v>8.1776028481237953E-2</v>
      </c>
      <c r="AZ236" s="121">
        <f t="shared" si="2021"/>
        <v>3.1494979854495855E-2</v>
      </c>
      <c r="BA236" s="121">
        <f t="shared" si="2022"/>
        <v>6.5645963046154646E-3</v>
      </c>
      <c r="BB236" s="121">
        <f t="shared" si="2023"/>
        <v>2.3081058316395963E-2</v>
      </c>
      <c r="BC236" s="121">
        <f t="shared" si="2024"/>
        <v>8.0156652288032575E-3</v>
      </c>
      <c r="BD236" s="122">
        <f t="shared" si="2025"/>
        <v>0.16654092586445102</v>
      </c>
      <c r="BE236" s="38">
        <f t="shared" si="1999"/>
        <v>4.1096230000000009</v>
      </c>
      <c r="BF236" s="123">
        <f t="shared" si="2026"/>
        <v>4.1096230000000009</v>
      </c>
      <c r="BG236" s="123">
        <f t="shared" si="2000"/>
        <v>0.59718678275665982</v>
      </c>
      <c r="BH236" s="123">
        <f t="shared" si="2001"/>
        <v>0.21016722304019111</v>
      </c>
      <c r="BI236" s="123">
        <f t="shared" si="2002"/>
        <v>0.10224151989942862</v>
      </c>
      <c r="BJ236" s="123">
        <f t="shared" si="2003"/>
        <v>7.4913497575132257E-2</v>
      </c>
      <c r="BK236" s="123">
        <f t="shared" si="2004"/>
        <v>1.5633328105979304E-2</v>
      </c>
      <c r="BL236" s="123">
        <f t="shared" si="2005"/>
        <v>0.10267608304553545</v>
      </c>
      <c r="BM236" s="123">
        <f t="shared" si="2006"/>
        <v>3.4046860419405134E-2</v>
      </c>
      <c r="BN236" s="124">
        <f t="shared" si="2007"/>
        <v>2.9727578402830264</v>
      </c>
      <c r="BO236" s="38">
        <f t="shared" si="2008"/>
        <v>17.854491904761908</v>
      </c>
      <c r="BP236" s="123">
        <f t="shared" si="2027"/>
        <v>17.854491904761908</v>
      </c>
      <c r="BQ236" s="123">
        <f t="shared" si="2009"/>
        <v>10.364673448123398</v>
      </c>
      <c r="BR236" s="123">
        <f t="shared" si="2010"/>
        <v>1.8214944260550663</v>
      </c>
      <c r="BS236" s="123">
        <f t="shared" si="2011"/>
        <v>1.4600694385218422</v>
      </c>
      <c r="BT236" s="123">
        <f t="shared" si="2012"/>
        <v>0.56232686285273559</v>
      </c>
      <c r="BU236" s="123">
        <f t="shared" si="2013"/>
        <v>0.11720753157878674</v>
      </c>
      <c r="BV236" s="123">
        <f t="shared" si="2014"/>
        <v>0.41210056886342922</v>
      </c>
      <c r="BW236" s="123">
        <f t="shared" si="2015"/>
        <v>0.14311562993894927</v>
      </c>
      <c r="BX236" s="124">
        <f t="shared" si="2016"/>
        <v>2.9735036126583938</v>
      </c>
      <c r="BY236" s="114">
        <v>1.3648099999999999</v>
      </c>
      <c r="BZ236" s="115">
        <v>0.74470000000000014</v>
      </c>
      <c r="CA236" s="115">
        <v>1.2913559999999999</v>
      </c>
      <c r="CB236" s="115">
        <v>0.63141150000000013</v>
      </c>
      <c r="CC236" s="115">
        <v>0.29496799999999995</v>
      </c>
      <c r="CD236" s="115">
        <v>9.6589499999999995E-2</v>
      </c>
      <c r="CE236" s="115">
        <v>0.13341599999999998</v>
      </c>
      <c r="CF236" s="115">
        <v>2.7720000000000002E-2</v>
      </c>
      <c r="CG236" s="115">
        <v>5.7847499999999996E-2</v>
      </c>
      <c r="CH236" s="115">
        <v>0.63321499999999986</v>
      </c>
      <c r="CI236" s="115">
        <v>2.0870999999999994E-2</v>
      </c>
      <c r="CJ236" s="115">
        <v>4.0975000000000004E-3</v>
      </c>
      <c r="CK236" s="115">
        <v>5.8000000000000014E-5</v>
      </c>
      <c r="CL236" s="115">
        <v>3.88E-4</v>
      </c>
      <c r="CM236" s="115">
        <v>4.0214999999999999E-3</v>
      </c>
      <c r="CN236" s="115">
        <v>5.1424999999999998E-2</v>
      </c>
      <c r="CO236" s="115">
        <v>1.6995E-2</v>
      </c>
      <c r="CP236" s="115">
        <v>9.5000000000000005E-5</v>
      </c>
      <c r="CQ236" s="115">
        <v>-2.2004999999999997E-2</v>
      </c>
      <c r="CR236" s="115">
        <v>1.338E-2</v>
      </c>
      <c r="CS236" s="115">
        <v>3.5045E-2</v>
      </c>
      <c r="CT236" s="115">
        <v>3.7489999999999996E-2</v>
      </c>
      <c r="CU236" s="115">
        <v>3.9620000000000002E-2</v>
      </c>
      <c r="CV236" s="115">
        <v>0.10353000000000004</v>
      </c>
      <c r="CW236" s="115">
        <v>1.5104999999999999E-2</v>
      </c>
      <c r="CX236" s="115">
        <v>1.16E-3</v>
      </c>
      <c r="CY236" s="115">
        <v>5.9000000000000004E-5</v>
      </c>
      <c r="CZ236" s="115">
        <v>1.2400000000000001E-4</v>
      </c>
      <c r="DA236" s="115">
        <v>3.3945000000000004E-3</v>
      </c>
      <c r="DB236" s="115">
        <v>4.0799999999999994E-4</v>
      </c>
      <c r="DC236" s="115">
        <v>3.1530000000000004E-3</v>
      </c>
      <c r="DD236" s="115">
        <v>9.0000000000000006E-5</v>
      </c>
      <c r="DE236" s="115">
        <v>6.4499999999999996E-5</v>
      </c>
      <c r="DF236" s="115">
        <v>7.5204999999999994E-2</v>
      </c>
      <c r="DG236" s="115">
        <v>6.4549999999999998E-3</v>
      </c>
      <c r="DH236" s="115">
        <v>1.93E-4</v>
      </c>
      <c r="DI236" s="115">
        <v>6.1510000000000011E-3</v>
      </c>
      <c r="DJ236" s="115">
        <v>4.2000000000000004E-5</v>
      </c>
      <c r="DK236" s="115">
        <v>3.65E-5</v>
      </c>
      <c r="DL236" s="115">
        <v>1.3150500000000001E-2</v>
      </c>
      <c r="DM236" s="115">
        <v>2.2028499999999999E-2</v>
      </c>
      <c r="DN236" s="115">
        <v>1.2450000000000002E-4</v>
      </c>
      <c r="DO236" s="115">
        <v>0.19906500000000002</v>
      </c>
      <c r="DP236" s="115">
        <v>7.1805999999999995E-2</v>
      </c>
      <c r="DQ236" s="115">
        <v>2.8700000000000004E-4</v>
      </c>
      <c r="DR236" s="115">
        <v>3.6000000000000001E-5</v>
      </c>
      <c r="DS236" s="115">
        <v>6.5900000000000008E-4</v>
      </c>
      <c r="DT236" s="115">
        <v>3.4500000000000005E-5</v>
      </c>
      <c r="DU236" s="116">
        <v>280.64366150000001</v>
      </c>
      <c r="DV236" s="114">
        <v>9.7627047619047609</v>
      </c>
      <c r="DW236" s="115">
        <v>7.2130238095238113</v>
      </c>
      <c r="DX236" s="115">
        <v>9.8175314285714261</v>
      </c>
      <c r="DY236" s="115">
        <v>7.3947823809523801</v>
      </c>
      <c r="DZ236" s="115">
        <v>4.1614547619047615</v>
      </c>
      <c r="EA236" s="115">
        <v>0.81083190476190481</v>
      </c>
      <c r="EB236" s="115">
        <v>1.7013857142857147</v>
      </c>
      <c r="EC236" s="115">
        <v>0.20802380952380953</v>
      </c>
      <c r="ED236" s="115">
        <v>0.43359047619047619</v>
      </c>
      <c r="EE236" s="115">
        <v>2.5408333333333335</v>
      </c>
      <c r="EF236" s="115">
        <v>7.9495238095238091E-2</v>
      </c>
      <c r="EG236" s="115">
        <v>3.1763809523809521E-2</v>
      </c>
      <c r="EH236" s="115">
        <v>2.4952380952380951E-4</v>
      </c>
      <c r="EI236" s="115">
        <v>1.8338095238095242E-3</v>
      </c>
      <c r="EJ236" s="115">
        <v>1.9767619047619048E-2</v>
      </c>
      <c r="EK236" s="115">
        <v>0.4844666666666666</v>
      </c>
      <c r="EL236" s="115">
        <v>7.4895238095238098E-2</v>
      </c>
      <c r="EM236" s="115">
        <v>9.5238095238095247E-6</v>
      </c>
      <c r="EN236" s="115">
        <v>3.1600000000000003E-2</v>
      </c>
      <c r="EO236" s="115">
        <v>0.26149523809523811</v>
      </c>
      <c r="EP236" s="115">
        <v>0.14228095238095234</v>
      </c>
      <c r="EQ236" s="115">
        <v>0.20462380952380946</v>
      </c>
      <c r="ER236" s="115">
        <v>0.34848095238095234</v>
      </c>
      <c r="ES236" s="115">
        <v>0.98848095238095268</v>
      </c>
      <c r="ET236" s="115">
        <v>4.8604761904761914E-2</v>
      </c>
      <c r="EU236" s="115">
        <v>0</v>
      </c>
      <c r="EV236" s="115">
        <v>8.9047619047619064E-5</v>
      </c>
      <c r="EW236" s="115">
        <v>5.4619047619047627E-4</v>
      </c>
      <c r="EX236" s="115">
        <v>2.1482857142857144E-2</v>
      </c>
      <c r="EY236" s="115">
        <v>1.6533333333333335E-3</v>
      </c>
      <c r="EZ236" s="115">
        <v>7.7819047619047624E-3</v>
      </c>
      <c r="FA236" s="115">
        <v>5.676190476190476E-4</v>
      </c>
      <c r="FB236" s="115">
        <v>1.7476190476190478E-4</v>
      </c>
      <c r="FC236" s="115">
        <v>0.6312809523809525</v>
      </c>
      <c r="FD236" s="115">
        <v>1.8404761904761906E-2</v>
      </c>
      <c r="FE236" s="115">
        <v>0</v>
      </c>
      <c r="FF236" s="115">
        <v>2.4896190476190475E-2</v>
      </c>
      <c r="FG236" s="115">
        <v>1.1619047619047618E-4</v>
      </c>
      <c r="FH236" s="115">
        <v>4.2952380952380955E-4</v>
      </c>
      <c r="FI236" s="115">
        <v>0.11135</v>
      </c>
      <c r="FJ236" s="115">
        <v>5.9373809523809502E-2</v>
      </c>
      <c r="FK236" s="115">
        <v>2.3380952380952377E-4</v>
      </c>
      <c r="FL236" s="115">
        <v>2.8660380952380948</v>
      </c>
      <c r="FM236" s="115">
        <v>1.0121590476190476</v>
      </c>
      <c r="FN236" s="115">
        <v>1.7000000000000001E-3</v>
      </c>
      <c r="FO236" s="115">
        <v>2.9809523809523809E-4</v>
      </c>
      <c r="FP236" s="115">
        <v>4.0747619047619048E-3</v>
      </c>
      <c r="FQ236" s="115">
        <v>1.0904761904761902E-4</v>
      </c>
      <c r="FR236" s="116">
        <v>71.691270952380961</v>
      </c>
    </row>
    <row r="237" spans="1:174" x14ac:dyDescent="0.2">
      <c r="A237" s="27" t="s">
        <v>144</v>
      </c>
      <c r="B237" s="21">
        <v>2010</v>
      </c>
      <c r="C237" s="38">
        <f>C231</f>
        <v>6.3666166802371533</v>
      </c>
      <c r="D237" s="42">
        <f>Tracking!BU33</f>
        <v>22.233666701334837</v>
      </c>
      <c r="E237" s="42">
        <f>Tracking!BZ33</f>
        <v>5.7399625101778655</v>
      </c>
      <c r="F237" s="42">
        <f>Tracking!CA33</f>
        <v>21.094466731112359</v>
      </c>
      <c r="G237" s="42">
        <f>G231</f>
        <v>2.7944661922999998</v>
      </c>
      <c r="H237" s="104">
        <f>H231</f>
        <v>10.243066239999999</v>
      </c>
      <c r="I237" s="38">
        <f>Tracking!BO33</f>
        <v>4.0833290909090909</v>
      </c>
      <c r="J237" s="42">
        <f>Tracking!CC33</f>
        <v>4.7953044134199132</v>
      </c>
      <c r="K237" s="40"/>
      <c r="L237" s="41"/>
      <c r="M237" s="108">
        <v>15.207989545454547</v>
      </c>
      <c r="N237" s="108">
        <v>4.207989545454546</v>
      </c>
      <c r="O237" s="108">
        <v>2.1615859090909093</v>
      </c>
      <c r="P237" s="108">
        <v>0.62834727272727264</v>
      </c>
      <c r="Q237" s="108">
        <v>0.71783363636363628</v>
      </c>
      <c r="R237" s="108">
        <v>0.28531818181818175</v>
      </c>
      <c r="S237" s="108">
        <v>6.4314090909090904E-2</v>
      </c>
      <c r="T237" s="108">
        <v>0.30205090909090909</v>
      </c>
      <c r="U237" s="108">
        <v>4.853863636363636E-2</v>
      </c>
      <c r="V237" s="110">
        <v>11</v>
      </c>
      <c r="W237" s="38">
        <f>Tracking!BN33</f>
        <v>19.089753478260871</v>
      </c>
      <c r="X237" s="42">
        <f>Tracking!CB33</f>
        <v>20.846856076604556</v>
      </c>
      <c r="Y237" s="40"/>
      <c r="Z237" s="41"/>
      <c r="AA237" s="108">
        <v>77.24490304347826</v>
      </c>
      <c r="AB237" s="108">
        <v>66.244903043478232</v>
      </c>
      <c r="AC237" s="108">
        <v>48.926154782608691</v>
      </c>
      <c r="AD237" s="108">
        <v>3.8690269565217394</v>
      </c>
      <c r="AE237" s="108">
        <v>8.5482291304347839</v>
      </c>
      <c r="AF237" s="108">
        <v>3.0050000000000003</v>
      </c>
      <c r="AG237" s="108">
        <v>0.4619552173913043</v>
      </c>
      <c r="AH237" s="108">
        <v>1.3670686956521738</v>
      </c>
      <c r="AI237" s="108">
        <v>6.7468260869565214E-2</v>
      </c>
      <c r="AJ237" s="110">
        <v>11</v>
      </c>
      <c r="AK237" s="38">
        <f t="shared" si="1997"/>
        <v>4.0833290909090909</v>
      </c>
      <c r="AL237" s="121">
        <f t="shared" si="1988"/>
        <v>1</v>
      </c>
      <c r="AM237" s="121">
        <f t="shared" si="1989"/>
        <v>0.14213488920611317</v>
      </c>
      <c r="AN237" s="121">
        <f t="shared" si="1990"/>
        <v>4.1316919034513455E-2</v>
      </c>
      <c r="AO237" s="121">
        <f t="shared" si="1991"/>
        <v>4.7201086916724415E-2</v>
      </c>
      <c r="AP237" s="121">
        <f t="shared" si="1992"/>
        <v>1.8761071669953857E-2</v>
      </c>
      <c r="AQ237" s="121">
        <f t="shared" si="1993"/>
        <v>4.2289673277894563E-3</v>
      </c>
      <c r="AR237" s="121">
        <f t="shared" si="1994"/>
        <v>1.9861330663604241E-2</v>
      </c>
      <c r="AS237" s="121">
        <f t="shared" si="1995"/>
        <v>3.1916537171834047E-3</v>
      </c>
      <c r="AT237" s="122">
        <f t="shared" si="1996"/>
        <v>0.72330402168692609</v>
      </c>
      <c r="AU237" s="38">
        <f t="shared" si="1998"/>
        <v>19.089753478260871</v>
      </c>
      <c r="AV237" s="121">
        <f t="shared" si="2017"/>
        <v>1</v>
      </c>
      <c r="AW237" s="121">
        <f t="shared" si="2018"/>
        <v>0.63339007306501494</v>
      </c>
      <c r="AX237" s="121">
        <f t="shared" si="2019"/>
        <v>5.0087796140335747E-2</v>
      </c>
      <c r="AY237" s="121">
        <f t="shared" si="2020"/>
        <v>0.11066398938481813</v>
      </c>
      <c r="AZ237" s="121">
        <f t="shared" si="2021"/>
        <v>3.8902243146173653E-2</v>
      </c>
      <c r="BA237" s="121">
        <f t="shared" si="2022"/>
        <v>5.9803974008652326E-3</v>
      </c>
      <c r="BB237" s="121">
        <f t="shared" si="2023"/>
        <v>1.7697849848846366E-2</v>
      </c>
      <c r="BC237" s="121">
        <f t="shared" si="2024"/>
        <v>8.7343317437514113E-4</v>
      </c>
      <c r="BD237" s="122">
        <f t="shared" si="2025"/>
        <v>0.14240421783957075</v>
      </c>
      <c r="BE237" s="38">
        <f t="shared" si="1999"/>
        <v>4.0833290909090909</v>
      </c>
      <c r="BF237" s="123">
        <f t="shared" si="2026"/>
        <v>4.0833290909090909</v>
      </c>
      <c r="BG237" s="123">
        <f t="shared" si="2000"/>
        <v>0.58038352792846248</v>
      </c>
      <c r="BH237" s="123">
        <f t="shared" si="2001"/>
        <v>0.16871057744036433</v>
      </c>
      <c r="BI237" s="123">
        <f t="shared" si="2002"/>
        <v>0.1927375713295893</v>
      </c>
      <c r="BJ237" s="123">
        <f t="shared" si="2003"/>
        <v>7.6607629726552981E-2</v>
      </c>
      <c r="BK237" s="123">
        <f t="shared" si="2004"/>
        <v>1.7268265314066767E-2</v>
      </c>
      <c r="BL237" s="123">
        <f t="shared" si="2005"/>
        <v>8.110034928285996E-2</v>
      </c>
      <c r="BM237" s="123">
        <f t="shared" si="2006"/>
        <v>1.3032572471483133E-2</v>
      </c>
      <c r="BN237" s="124">
        <f t="shared" si="2007"/>
        <v>2.9534883533257652</v>
      </c>
      <c r="BO237" s="38">
        <f t="shared" si="2008"/>
        <v>19.089753478260871</v>
      </c>
      <c r="BP237" s="123">
        <f t="shared" si="2027"/>
        <v>19.089753478260871</v>
      </c>
      <c r="BQ237" s="123">
        <f t="shared" si="2009"/>
        <v>12.091260350388776</v>
      </c>
      <c r="BR237" s="123">
        <f t="shared" si="2010"/>
        <v>0.95616368058839574</v>
      </c>
      <c r="BS237" s="123">
        <f t="shared" si="2011"/>
        <v>2.1125482762770558</v>
      </c>
      <c r="BT237" s="123">
        <f t="shared" si="2012"/>
        <v>0.74263423141181861</v>
      </c>
      <c r="BU237" s="123">
        <f t="shared" si="2013"/>
        <v>0.11416431208454934</v>
      </c>
      <c r="BV237" s="123">
        <f t="shared" si="2014"/>
        <v>0.33784759070975356</v>
      </c>
      <c r="BW237" s="123">
        <f t="shared" si="2015"/>
        <v>1.6673623978556283E-2</v>
      </c>
      <c r="BX237" s="124">
        <f t="shared" si="2016"/>
        <v>2.7184614128219642</v>
      </c>
      <c r="BY237" s="114">
        <v>1.3520772727272727</v>
      </c>
      <c r="BZ237" s="115">
        <v>0.8518045454545452</v>
      </c>
      <c r="CA237" s="115">
        <v>1.1754195454545455</v>
      </c>
      <c r="CB237" s="115">
        <v>0.72197909090909096</v>
      </c>
      <c r="CC237" s="115">
        <v>0.29347863636363641</v>
      </c>
      <c r="CD237" s="115">
        <v>7.8941818181818196E-2</v>
      </c>
      <c r="CE237" s="115">
        <v>0.24896454545454547</v>
      </c>
      <c r="CF237" s="115">
        <v>2.8531818181818182E-2</v>
      </c>
      <c r="CG237" s="115">
        <v>6.4314090909090904E-2</v>
      </c>
      <c r="CH237" s="115">
        <v>0.50341818181818188</v>
      </c>
      <c r="CI237" s="115">
        <v>7.7490909090909103E-3</v>
      </c>
      <c r="CJ237" s="115">
        <v>6.2500000000000003E-3</v>
      </c>
      <c r="CK237" s="115">
        <v>1.590909090909091E-5</v>
      </c>
      <c r="CL237" s="115">
        <v>3.6227272727272736E-4</v>
      </c>
      <c r="CM237" s="115">
        <v>4.0990909090909099E-3</v>
      </c>
      <c r="CN237" s="115">
        <v>6.0345454545454542E-2</v>
      </c>
      <c r="CO237" s="115">
        <v>1.7604545454545453E-2</v>
      </c>
      <c r="CP237" s="115">
        <v>9.090909090909091E-6</v>
      </c>
      <c r="CQ237" s="115">
        <v>-1.9018181818181819E-2</v>
      </c>
      <c r="CR237" s="115">
        <v>1.6899999999999998E-2</v>
      </c>
      <c r="CS237" s="115">
        <v>4.7127272727272726E-2</v>
      </c>
      <c r="CT237" s="115">
        <v>3.876818181818182E-2</v>
      </c>
      <c r="CU237" s="115">
        <v>4.9427272727272736E-2</v>
      </c>
      <c r="CV237" s="115">
        <v>0.13320454545454544</v>
      </c>
      <c r="CW237" s="115">
        <v>8.6681818181818179E-3</v>
      </c>
      <c r="CX237" s="115">
        <v>2.1363636363636362E-5</v>
      </c>
      <c r="CY237" s="115">
        <v>2.1818181818181818E-5</v>
      </c>
      <c r="CZ237" s="115">
        <v>1.35E-4</v>
      </c>
      <c r="DA237" s="115">
        <v>3.0199999999999992E-3</v>
      </c>
      <c r="DB237" s="115">
        <v>4.6272727272727259E-4</v>
      </c>
      <c r="DC237" s="115">
        <v>8.8454545454545448E-4</v>
      </c>
      <c r="DD237" s="115">
        <v>1.0636363636363639E-4</v>
      </c>
      <c r="DE237" s="115">
        <v>3.4545454545454548E-5</v>
      </c>
      <c r="DF237" s="115">
        <v>6.0822727272727278E-2</v>
      </c>
      <c r="DG237" s="115">
        <v>1.377272727272727E-3</v>
      </c>
      <c r="DH237" s="115">
        <v>2.3772727272727273E-4</v>
      </c>
      <c r="DI237" s="115">
        <v>7.1831818181818186E-3</v>
      </c>
      <c r="DJ237" s="115">
        <v>5.4545454545454539E-5</v>
      </c>
      <c r="DK237" s="115">
        <v>5.4090909090909097E-5</v>
      </c>
      <c r="DL237" s="115">
        <v>1.4267272727272729E-2</v>
      </c>
      <c r="DM237" s="115">
        <v>1.3071818181818183E-2</v>
      </c>
      <c r="DN237" s="115">
        <v>7.2272727272727259E-5</v>
      </c>
      <c r="DO237" s="115">
        <v>0.18070454545454548</v>
      </c>
      <c r="DP237" s="115">
        <v>7.1146363636363633E-2</v>
      </c>
      <c r="DQ237" s="115">
        <v>2.977272727272727E-4</v>
      </c>
      <c r="DR237" s="115">
        <v>3.4545454545454555E-5</v>
      </c>
      <c r="DS237" s="115">
        <v>7.9863636363636356E-4</v>
      </c>
      <c r="DT237" s="115">
        <v>6.1818181818181818E-5</v>
      </c>
      <c r="DU237" s="116">
        <v>282.3665059090909</v>
      </c>
      <c r="DV237" s="114">
        <v>11.311030434782609</v>
      </c>
      <c r="DW237" s="115">
        <v>9.0448608695652144</v>
      </c>
      <c r="DX237" s="115">
        <v>10.741879130434784</v>
      </c>
      <c r="DY237" s="115">
        <v>8.955633478260868</v>
      </c>
      <c r="DZ237" s="115">
        <v>5.1414460869565213</v>
      </c>
      <c r="EA237" s="115">
        <v>0.47749086956521736</v>
      </c>
      <c r="EB237" s="115">
        <v>2.5630121739130431</v>
      </c>
      <c r="EC237" s="115">
        <v>0.3005000000000001</v>
      </c>
      <c r="ED237" s="115">
        <v>0.4619552173913043</v>
      </c>
      <c r="EE237" s="115">
        <v>2.2784478260869565</v>
      </c>
      <c r="EF237" s="115">
        <v>1.1227826086956523E-2</v>
      </c>
      <c r="EG237" s="115">
        <v>3.1564347826086962E-2</v>
      </c>
      <c r="EH237" s="115">
        <v>2.2999999999999998E-4</v>
      </c>
      <c r="EI237" s="115">
        <v>1.9678260869565216E-3</v>
      </c>
      <c r="EJ237" s="115">
        <v>2.1014347826086958E-2</v>
      </c>
      <c r="EK237" s="115">
        <v>0.67314782608695634</v>
      </c>
      <c r="EL237" s="115">
        <v>9.369130434782609E-2</v>
      </c>
      <c r="EM237" s="115">
        <v>1.4260869565217392E-3</v>
      </c>
      <c r="EN237" s="115">
        <v>3.9869565217391309E-2</v>
      </c>
      <c r="EO237" s="115">
        <v>0.3904652173913043</v>
      </c>
      <c r="EP237" s="115">
        <v>0.24674347826086962</v>
      </c>
      <c r="EQ237" s="115">
        <v>0.27905217391304349</v>
      </c>
      <c r="ER237" s="115">
        <v>0.46776521739130433</v>
      </c>
      <c r="ES237" s="115">
        <v>1.4238956521739128</v>
      </c>
      <c r="ET237" s="115">
        <v>1.8347826086956517E-3</v>
      </c>
      <c r="EU237" s="115">
        <v>0</v>
      </c>
      <c r="EV237" s="115">
        <v>1.3173913043478262E-4</v>
      </c>
      <c r="EW237" s="115">
        <v>8.6304347826086957E-4</v>
      </c>
      <c r="EX237" s="115">
        <v>2.2850869565217397E-2</v>
      </c>
      <c r="EY237" s="115">
        <v>1.6252173913043481E-3</v>
      </c>
      <c r="EZ237" s="115">
        <v>8.3821739130434773E-3</v>
      </c>
      <c r="FA237" s="115">
        <v>8.0260869565217379E-4</v>
      </c>
      <c r="FB237" s="115">
        <v>1.9391304347826085E-4</v>
      </c>
      <c r="FC237" s="115">
        <v>0.37014782608695657</v>
      </c>
      <c r="FD237" s="115">
        <v>1.295652173913044E-2</v>
      </c>
      <c r="FE237" s="115">
        <v>0</v>
      </c>
      <c r="FF237" s="115">
        <v>3.4087391304347819E-2</v>
      </c>
      <c r="FG237" s="115">
        <v>1.1869565217391303E-4</v>
      </c>
      <c r="FH237" s="115">
        <v>6.4043478260869568E-4</v>
      </c>
      <c r="FI237" s="115">
        <v>0.11992217391304349</v>
      </c>
      <c r="FJ237" s="115">
        <v>0.10826521739130436</v>
      </c>
      <c r="FK237" s="115">
        <v>4.0304347826086961E-4</v>
      </c>
      <c r="FL237" s="115">
        <v>3.3959652173913044</v>
      </c>
      <c r="FM237" s="115">
        <v>1.246411304347826</v>
      </c>
      <c r="FN237" s="115">
        <v>1.7830434782608695E-3</v>
      </c>
      <c r="FO237" s="115">
        <v>3.9434782608695651E-4</v>
      </c>
      <c r="FP237" s="115">
        <v>5.0491304347826099E-3</v>
      </c>
      <c r="FQ237" s="115">
        <v>8.4347826086956528E-5</v>
      </c>
      <c r="FR237" s="116">
        <v>66.015179999999987</v>
      </c>
    </row>
    <row r="238" spans="1:174" x14ac:dyDescent="0.2">
      <c r="A238" s="27" t="s">
        <v>144</v>
      </c>
      <c r="B238" s="21">
        <v>2011</v>
      </c>
      <c r="C238" s="38">
        <f>C231</f>
        <v>6.3666166802371533</v>
      </c>
      <c r="D238" s="42">
        <f>Tracking!BU34</f>
        <v>22.011618544643451</v>
      </c>
      <c r="E238" s="42">
        <f>Tracking!BZ34</f>
        <v>5.6355201485013175</v>
      </c>
      <c r="F238" s="42">
        <f>Tracking!CA34</f>
        <v>20.682551912717226</v>
      </c>
      <c r="G238" s="42">
        <f>G231</f>
        <v>2.7944661922999998</v>
      </c>
      <c r="H238" s="104">
        <f>H231</f>
        <v>10.243066239999999</v>
      </c>
      <c r="I238" s="38">
        <f>Tracking!BO34</f>
        <v>5.3999280000000001</v>
      </c>
      <c r="J238" s="42">
        <f>Tracking!CC34</f>
        <v>4.8344006179653682</v>
      </c>
      <c r="K238" s="40"/>
      <c r="L238" s="41"/>
      <c r="M238" s="108">
        <v>17.350170500000001</v>
      </c>
      <c r="N238" s="108">
        <v>6.3501705000000008</v>
      </c>
      <c r="O238" s="108">
        <v>3.3049679999999997</v>
      </c>
      <c r="P238" s="108">
        <v>0.99075100000000005</v>
      </c>
      <c r="Q238" s="108">
        <v>1.002767</v>
      </c>
      <c r="R238" s="108">
        <v>0.42699999999999994</v>
      </c>
      <c r="S238" s="108">
        <v>4.3275500000000001E-2</v>
      </c>
      <c r="T238" s="108">
        <v>0.45465800000000006</v>
      </c>
      <c r="U238" s="108">
        <v>0.12675149999999999</v>
      </c>
      <c r="V238" s="110">
        <v>11</v>
      </c>
      <c r="W238" s="38">
        <f>Tracking!BN34</f>
        <v>18.26713476190476</v>
      </c>
      <c r="X238" s="42">
        <f>Tracking!CB34</f>
        <v>20.116894440993789</v>
      </c>
      <c r="Y238" s="40"/>
      <c r="Z238" s="41"/>
      <c r="AA238" s="108">
        <v>65.90927714285715</v>
      </c>
      <c r="AB238" s="108">
        <v>54.909277142857142</v>
      </c>
      <c r="AC238" s="108">
        <v>38.408849523809522</v>
      </c>
      <c r="AD238" s="108">
        <v>4.6949080952380955</v>
      </c>
      <c r="AE238" s="108">
        <v>7.405851428571431</v>
      </c>
      <c r="AF238" s="108">
        <v>2.6808095238095238</v>
      </c>
      <c r="AG238" s="108">
        <v>0.2221538095238095</v>
      </c>
      <c r="AH238" s="108">
        <v>1.346184761904762</v>
      </c>
      <c r="AI238" s="108">
        <v>0.15052380952380953</v>
      </c>
      <c r="AJ238" s="110">
        <v>11</v>
      </c>
      <c r="AK238" s="38">
        <f t="shared" si="1997"/>
        <v>5.3999280000000001</v>
      </c>
      <c r="AL238" s="121">
        <f t="shared" si="1988"/>
        <v>1</v>
      </c>
      <c r="AM238" s="121">
        <f t="shared" si="1989"/>
        <v>0.19048619723938734</v>
      </c>
      <c r="AN238" s="121">
        <f t="shared" si="1990"/>
        <v>5.7103242875912952E-2</v>
      </c>
      <c r="AO238" s="121">
        <f t="shared" si="1991"/>
        <v>5.7795800911581818E-2</v>
      </c>
      <c r="AP238" s="121">
        <f t="shared" si="1992"/>
        <v>2.4610709157007991E-2</v>
      </c>
      <c r="AQ238" s="121">
        <f t="shared" si="1993"/>
        <v>2.4942406185576101E-3</v>
      </c>
      <c r="AR238" s="121">
        <f t="shared" si="1994"/>
        <v>2.620481452905607E-2</v>
      </c>
      <c r="AS238" s="121">
        <f t="shared" si="1995"/>
        <v>7.3054901679496451E-3</v>
      </c>
      <c r="AT238" s="122">
        <f t="shared" si="1996"/>
        <v>0.63399953331870718</v>
      </c>
      <c r="AU238" s="38">
        <f t="shared" si="1998"/>
        <v>18.26713476190476</v>
      </c>
      <c r="AV238" s="121">
        <f t="shared" si="2017"/>
        <v>1</v>
      </c>
      <c r="AW238" s="121">
        <f t="shared" si="2018"/>
        <v>0.58275331165533872</v>
      </c>
      <c r="AX238" s="121">
        <f t="shared" si="2019"/>
        <v>7.1232887064774944E-2</v>
      </c>
      <c r="AY238" s="121">
        <f t="shared" si="2020"/>
        <v>0.11236432486612444</v>
      </c>
      <c r="AZ238" s="121">
        <f t="shared" si="2021"/>
        <v>4.0674236465966976E-2</v>
      </c>
      <c r="BA238" s="121">
        <f t="shared" si="2022"/>
        <v>3.3705999997890312E-3</v>
      </c>
      <c r="BB238" s="121">
        <f t="shared" si="2023"/>
        <v>2.0424814536911567E-2</v>
      </c>
      <c r="BC238" s="121">
        <f t="shared" si="2024"/>
        <v>2.2838030706595664E-3</v>
      </c>
      <c r="BD238" s="122">
        <f t="shared" si="2025"/>
        <v>0.166896080139943</v>
      </c>
      <c r="BE238" s="38">
        <f t="shared" si="1999"/>
        <v>5.3999280000000001</v>
      </c>
      <c r="BF238" s="123">
        <f t="shared" si="2026"/>
        <v>5.3999280000000001</v>
      </c>
      <c r="BG238" s="123">
        <f t="shared" si="2000"/>
        <v>1.0286117500864904</v>
      </c>
      <c r="BH238" s="123">
        <f t="shared" si="2001"/>
        <v>0.30835340009644285</v>
      </c>
      <c r="BI238" s="123">
        <f t="shared" si="2002"/>
        <v>0.31209316362487621</v>
      </c>
      <c r="BJ238" s="123">
        <f t="shared" si="2003"/>
        <v>0.13289605747678385</v>
      </c>
      <c r="BK238" s="123">
        <f t="shared" si="2004"/>
        <v>1.3468719754886558E-2</v>
      </c>
      <c r="BL238" s="123">
        <f t="shared" si="2005"/>
        <v>0.14150411171025667</v>
      </c>
      <c r="BM238" s="123">
        <f t="shared" si="2006"/>
        <v>3.9449120911635993E-2</v>
      </c>
      <c r="BN238" s="124">
        <f t="shared" si="2007"/>
        <v>3.4235518319546197</v>
      </c>
      <c r="BO238" s="38">
        <f t="shared" si="2008"/>
        <v>18.26713476190476</v>
      </c>
      <c r="BP238" s="123">
        <f t="shared" si="2027"/>
        <v>18.26713476190476</v>
      </c>
      <c r="BQ238" s="123">
        <f t="shared" si="2009"/>
        <v>10.645233276954356</v>
      </c>
      <c r="BR238" s="123">
        <f t="shared" si="2010"/>
        <v>1.3012207474917863</v>
      </c>
      <c r="BS238" s="123">
        <f t="shared" si="2011"/>
        <v>2.052574264759941</v>
      </c>
      <c r="BT238" s="123">
        <f t="shared" si="2012"/>
        <v>0.74300175886139952</v>
      </c>
      <c r="BU238" s="123">
        <f t="shared" si="2013"/>
        <v>6.157120442462239E-2</v>
      </c>
      <c r="BV238" s="123">
        <f t="shared" si="2014"/>
        <v>0.37310283963267493</v>
      </c>
      <c r="BW238" s="123">
        <f t="shared" si="2015"/>
        <v>4.1718538461390196E-2</v>
      </c>
      <c r="BX238" s="124">
        <f t="shared" si="2016"/>
        <v>3.0487131871499957</v>
      </c>
      <c r="BY238" s="114">
        <v>1.9169473684210525</v>
      </c>
      <c r="BZ238" s="115">
        <v>1.1833399999999998</v>
      </c>
      <c r="CA238" s="115">
        <v>1.7021347368421054</v>
      </c>
      <c r="CB238" s="115">
        <v>1.0175879999999999</v>
      </c>
      <c r="CC238" s="115">
        <v>0.44078449999999991</v>
      </c>
      <c r="CD238" s="115">
        <v>0.12072449999999997</v>
      </c>
      <c r="CE238" s="115">
        <v>0.34761600000000004</v>
      </c>
      <c r="CF238" s="115">
        <v>4.2700000000000002E-2</v>
      </c>
      <c r="CG238" s="115">
        <v>4.3275500000000001E-2</v>
      </c>
      <c r="CH238" s="115">
        <v>0.75776299999999996</v>
      </c>
      <c r="CI238" s="115">
        <v>2.2487E-2</v>
      </c>
      <c r="CJ238" s="115">
        <v>3.3655000000000004E-3</v>
      </c>
      <c r="CK238" s="115">
        <v>4.4500000000000004E-5</v>
      </c>
      <c r="CL238" s="115">
        <v>3.6149999999999995E-4</v>
      </c>
      <c r="CM238" s="115">
        <v>3.9309999999999996E-3</v>
      </c>
      <c r="CN238" s="115">
        <v>7.6619999999999994E-2</v>
      </c>
      <c r="CO238" s="115">
        <v>2.9125000000000002E-2</v>
      </c>
      <c r="CP238" s="115">
        <v>9.5E-4</v>
      </c>
      <c r="CQ238" s="115">
        <v>-1.8995000000000001E-2</v>
      </c>
      <c r="CR238" s="115">
        <v>2.5979999999999996E-2</v>
      </c>
      <c r="CS238" s="115">
        <v>6.6980000000000012E-2</v>
      </c>
      <c r="CT238" s="115">
        <v>5.3964999999999999E-2</v>
      </c>
      <c r="CU238" s="115">
        <v>6.3994999999999996E-2</v>
      </c>
      <c r="CV238" s="115">
        <v>0.19192499999999998</v>
      </c>
      <c r="CW238" s="115">
        <v>1.5045000000000003E-2</v>
      </c>
      <c r="CX238" s="115">
        <v>1.2999999999999999E-5</v>
      </c>
      <c r="CY238" s="115">
        <v>2.8500000000000005E-5</v>
      </c>
      <c r="CZ238" s="115">
        <v>6.6499999999999977E-5</v>
      </c>
      <c r="DA238" s="115">
        <v>4.5829999999999994E-3</v>
      </c>
      <c r="DB238" s="115">
        <v>4.1649999999999993E-4</v>
      </c>
      <c r="DC238" s="115">
        <v>2.859E-3</v>
      </c>
      <c r="DD238" s="115">
        <v>1.1749999999999998E-4</v>
      </c>
      <c r="DE238" s="115">
        <v>4.4499999999999997E-5</v>
      </c>
      <c r="DF238" s="115">
        <v>9.3585000000000002E-2</v>
      </c>
      <c r="DG238" s="115">
        <v>2.4300000000000003E-3</v>
      </c>
      <c r="DH238" s="115">
        <v>2.2649999999999998E-4</v>
      </c>
      <c r="DI238" s="115">
        <v>8.2339999999999983E-3</v>
      </c>
      <c r="DJ238" s="115">
        <v>4.2999999999999995E-5</v>
      </c>
      <c r="DK238" s="115">
        <v>-8.4999999999999982E-6</v>
      </c>
      <c r="DL238" s="115">
        <v>7.0414999999999991E-3</v>
      </c>
      <c r="DM238" s="115">
        <v>7.8235000000000006E-3</v>
      </c>
      <c r="DN238" s="115">
        <v>3.0999999999999995E-5</v>
      </c>
      <c r="DO238" s="115">
        <v>0.290045</v>
      </c>
      <c r="DP238" s="115">
        <v>0.10685700000000001</v>
      </c>
      <c r="DQ238" s="115">
        <v>4.0599999999999995E-4</v>
      </c>
      <c r="DR238" s="115">
        <v>7.7000000000000001E-5</v>
      </c>
      <c r="DS238" s="115">
        <v>9.819999999999998E-4</v>
      </c>
      <c r="DT238" s="115">
        <v>-2.4000000000000001E-5</v>
      </c>
      <c r="DU238" s="116">
        <v>245.51723050000001</v>
      </c>
      <c r="DV238" s="114">
        <v>10.238405000000002</v>
      </c>
      <c r="DW238" s="115">
        <v>7.9404714285714295</v>
      </c>
      <c r="DX238" s="115">
        <v>9.5103455000000015</v>
      </c>
      <c r="DY238" s="115">
        <v>7.5363219047619037</v>
      </c>
      <c r="DZ238" s="115">
        <v>4.1908876190476185</v>
      </c>
      <c r="EA238" s="115">
        <v>0.55514285714285716</v>
      </c>
      <c r="EB238" s="115">
        <v>2.2760314285714287</v>
      </c>
      <c r="EC238" s="115">
        <v>0.26808095238095236</v>
      </c>
      <c r="ED238" s="115">
        <v>0.2221538095238095</v>
      </c>
      <c r="EE238" s="115">
        <v>2.2436409523809524</v>
      </c>
      <c r="EF238" s="115">
        <v>2.4026666666666672E-2</v>
      </c>
      <c r="EG238" s="115">
        <v>1.9954761904761899E-2</v>
      </c>
      <c r="EH238" s="115">
        <v>2.3904761904761906E-4</v>
      </c>
      <c r="EI238" s="115">
        <v>1.8866666666666667E-3</v>
      </c>
      <c r="EJ238" s="115">
        <v>1.7755714285714284E-2</v>
      </c>
      <c r="EK238" s="115">
        <v>0.55480476190476191</v>
      </c>
      <c r="EL238" s="115">
        <v>9.3404761904761879E-2</v>
      </c>
      <c r="EM238" s="115">
        <v>6.6666666666666675E-4</v>
      </c>
      <c r="EN238" s="115">
        <v>4.3142857142857149E-3</v>
      </c>
      <c r="EO238" s="115">
        <v>0.32759523809523811</v>
      </c>
      <c r="EP238" s="115">
        <v>0.28142380952380952</v>
      </c>
      <c r="EQ238" s="115">
        <v>0.27033333333333343</v>
      </c>
      <c r="ER238" s="115">
        <v>0.38079523809523813</v>
      </c>
      <c r="ES238" s="115">
        <v>1.2644619047619048</v>
      </c>
      <c r="ET238" s="115">
        <v>1.0757142857142859E-2</v>
      </c>
      <c r="EU238" s="115">
        <v>7.6476190476190481E-4</v>
      </c>
      <c r="EV238" s="115">
        <v>1.3857142857142855E-4</v>
      </c>
      <c r="EW238" s="115">
        <v>6.8047619047619044E-4</v>
      </c>
      <c r="EX238" s="115">
        <v>2.1409523809523805E-2</v>
      </c>
      <c r="EY238" s="115">
        <v>1.8019047619047615E-3</v>
      </c>
      <c r="EZ238" s="115">
        <v>4.5257142857142857E-3</v>
      </c>
      <c r="FA238" s="115">
        <v>9.2190476190476202E-4</v>
      </c>
      <c r="FB238" s="115">
        <v>2.0095238095238095E-4</v>
      </c>
      <c r="FC238" s="115">
        <v>0.43034285714285714</v>
      </c>
      <c r="FD238" s="115">
        <v>7.1952380952380957E-3</v>
      </c>
      <c r="FE238" s="115">
        <v>2.1771428571428575E-3</v>
      </c>
      <c r="FF238" s="115">
        <v>2.6643333333333331E-2</v>
      </c>
      <c r="FG238" s="115">
        <v>3.7142857142857137E-5</v>
      </c>
      <c r="FH238" s="115">
        <v>4.1238095238095243E-4</v>
      </c>
      <c r="FI238" s="115">
        <v>3.802285714285715E-2</v>
      </c>
      <c r="FJ238" s="115">
        <v>1.9684761904761906E-2</v>
      </c>
      <c r="FK238" s="115">
        <v>2.2047619047619053E-4</v>
      </c>
      <c r="FL238" s="115">
        <v>2.8110571428571425</v>
      </c>
      <c r="FM238" s="115">
        <v>1.0159728571428572</v>
      </c>
      <c r="FN238" s="115">
        <v>1.4552380952380954E-3</v>
      </c>
      <c r="FO238" s="115">
        <v>5.0333333333333328E-4</v>
      </c>
      <c r="FP238" s="115">
        <v>4.8347619047619051E-3</v>
      </c>
      <c r="FQ238" s="115">
        <v>1.9047619047619087E-5</v>
      </c>
      <c r="FR238" s="116">
        <v>67.43029238095238</v>
      </c>
    </row>
    <row r="239" spans="1:174" x14ac:dyDescent="0.2">
      <c r="A239" s="27" t="s">
        <v>144</v>
      </c>
      <c r="B239" s="21">
        <v>2012</v>
      </c>
      <c r="C239" s="38">
        <f>C231</f>
        <v>6.3666166802371533</v>
      </c>
      <c r="D239" s="42">
        <f>Tracking!BU35</f>
        <v>21.789570387952065</v>
      </c>
      <c r="E239" s="42">
        <f>Tracking!BZ35</f>
        <v>5.5310777868247696</v>
      </c>
      <c r="F239" s="42">
        <f>Tracking!CA35</f>
        <v>20.270637094322094</v>
      </c>
      <c r="G239" s="42">
        <f>G231</f>
        <v>2.7944661922999998</v>
      </c>
      <c r="H239" s="104">
        <f>H231</f>
        <v>10.243066239999999</v>
      </c>
      <c r="I239" s="38">
        <f>Tracking!BO35</f>
        <v>5.4927761904761914</v>
      </c>
      <c r="J239" s="42">
        <f>Tracking!CC35</f>
        <v>4.7714140703463208</v>
      </c>
      <c r="K239" s="40"/>
      <c r="L239" s="41"/>
      <c r="M239" s="108">
        <v>17.491879047619047</v>
      </c>
      <c r="N239" s="108">
        <v>6.4918790476190464</v>
      </c>
      <c r="O239" s="108">
        <v>3.2846619047619052</v>
      </c>
      <c r="P239" s="108">
        <v>0.94851904761904771</v>
      </c>
      <c r="Q239" s="108">
        <v>1.1227038095238095</v>
      </c>
      <c r="R239" s="108">
        <v>0.56414285714285717</v>
      </c>
      <c r="S239" s="108">
        <v>5.1086666666666669E-2</v>
      </c>
      <c r="T239" s="108">
        <v>0.42433714285714286</v>
      </c>
      <c r="U239" s="108">
        <v>9.6425238095238106E-2</v>
      </c>
      <c r="V239" s="110">
        <v>11</v>
      </c>
      <c r="W239" s="38">
        <f>Tracking!BN35</f>
        <v>17.78050318181818</v>
      </c>
      <c r="X239" s="42">
        <f>Tracking!CB35</f>
        <v>18.247970831686427</v>
      </c>
      <c r="Y239" s="40"/>
      <c r="Z239" s="41"/>
      <c r="AA239" s="108">
        <v>61.722624090909086</v>
      </c>
      <c r="AB239" s="108">
        <v>50.722624090909086</v>
      </c>
      <c r="AC239" s="108">
        <v>30.520953181818172</v>
      </c>
      <c r="AD239" s="108">
        <v>9.6100609090909099</v>
      </c>
      <c r="AE239" s="108">
        <v>5.7988472727272731</v>
      </c>
      <c r="AF239" s="108">
        <v>2.6882727272727269</v>
      </c>
      <c r="AG239" s="108">
        <v>0.2667609090909091</v>
      </c>
      <c r="AH239" s="108">
        <v>1.6258990909090905</v>
      </c>
      <c r="AI239" s="108">
        <v>0.21182954545454544</v>
      </c>
      <c r="AJ239" s="110">
        <v>11</v>
      </c>
      <c r="AK239" s="38">
        <f t="shared" si="1997"/>
        <v>5.4927761904761914</v>
      </c>
      <c r="AL239" s="121">
        <f t="shared" si="1988"/>
        <v>1</v>
      </c>
      <c r="AM239" s="121">
        <f t="shared" si="1989"/>
        <v>0.18778210710352503</v>
      </c>
      <c r="AN239" s="121">
        <f t="shared" si="1990"/>
        <v>5.4226252367561269E-2</v>
      </c>
      <c r="AO239" s="121">
        <f t="shared" si="1991"/>
        <v>6.4184288404202594E-2</v>
      </c>
      <c r="AP239" s="121">
        <f t="shared" si="1992"/>
        <v>3.2251701238446819E-2</v>
      </c>
      <c r="AQ239" s="121">
        <f t="shared" si="1993"/>
        <v>2.9205934095239737E-3</v>
      </c>
      <c r="AR239" s="121">
        <f t="shared" si="1994"/>
        <v>2.4259094274660137E-2</v>
      </c>
      <c r="AS239" s="121">
        <f t="shared" si="1995"/>
        <v>5.5125717387328535E-3</v>
      </c>
      <c r="AT239" s="122">
        <f t="shared" si="1996"/>
        <v>0.6288632553457596</v>
      </c>
      <c r="AU239" s="38">
        <f t="shared" si="1998"/>
        <v>17.78050318181818</v>
      </c>
      <c r="AV239" s="121">
        <f t="shared" si="2017"/>
        <v>1</v>
      </c>
      <c r="AW239" s="121">
        <f t="shared" si="2018"/>
        <v>0.4944856708759649</v>
      </c>
      <c r="AX239" s="121">
        <f t="shared" si="2019"/>
        <v>0.15569754284809065</v>
      </c>
      <c r="AY239" s="121">
        <f t="shared" si="2020"/>
        <v>9.3950109188267086E-2</v>
      </c>
      <c r="AZ239" s="121">
        <f t="shared" si="2021"/>
        <v>4.3554090041817803E-2</v>
      </c>
      <c r="BA239" s="121">
        <f t="shared" si="2022"/>
        <v>4.3219307834029596E-3</v>
      </c>
      <c r="BB239" s="121">
        <f t="shared" si="2023"/>
        <v>2.634202798173909E-2</v>
      </c>
      <c r="BC239" s="121">
        <f t="shared" si="2024"/>
        <v>3.4319594893203039E-3</v>
      </c>
      <c r="BD239" s="122">
        <f t="shared" si="2025"/>
        <v>0.17821666142707229</v>
      </c>
      <c r="BE239" s="38">
        <f t="shared" si="1999"/>
        <v>5.4927761904761914</v>
      </c>
      <c r="BF239" s="123">
        <f t="shared" si="2026"/>
        <v>5.4927761904761914</v>
      </c>
      <c r="BG239" s="123">
        <f t="shared" si="2000"/>
        <v>1.0314450868956924</v>
      </c>
      <c r="BH239" s="123">
        <f t="shared" si="2001"/>
        <v>0.29785266790329373</v>
      </c>
      <c r="BI239" s="123">
        <f t="shared" si="2002"/>
        <v>0.35254993114926109</v>
      </c>
      <c r="BJ239" s="123">
        <f t="shared" si="2003"/>
        <v>0.17715137666489217</v>
      </c>
      <c r="BK239" s="123">
        <f t="shared" si="2004"/>
        <v>1.6042165941894962E-2</v>
      </c>
      <c r="BL239" s="123">
        <f t="shared" si="2005"/>
        <v>0.1332497754343705</v>
      </c>
      <c r="BM239" s="123">
        <f t="shared" si="2006"/>
        <v>3.0279322794803758E-2</v>
      </c>
      <c r="BN239" s="124">
        <f t="shared" si="2007"/>
        <v>3.4542051160285379</v>
      </c>
      <c r="BO239" s="38">
        <f t="shared" si="2008"/>
        <v>17.78050318181818</v>
      </c>
      <c r="BP239" s="123">
        <f t="shared" si="2027"/>
        <v>17.78050318181818</v>
      </c>
      <c r="BQ239" s="123">
        <f t="shared" si="2009"/>
        <v>8.7922040443735909</v>
      </c>
      <c r="BR239" s="123">
        <f t="shared" si="2010"/>
        <v>2.7683806560117481</v>
      </c>
      <c r="BS239" s="123">
        <f t="shared" si="2011"/>
        <v>1.6704802153541483</v>
      </c>
      <c r="BT239" s="123">
        <f t="shared" si="2012"/>
        <v>0.77441363656973694</v>
      </c>
      <c r="BU239" s="123">
        <f t="shared" si="2013"/>
        <v>7.6846104045894259E-2</v>
      </c>
      <c r="BV239" s="123">
        <f t="shared" si="2014"/>
        <v>0.46837451234485539</v>
      </c>
      <c r="BW239" s="123">
        <f t="shared" si="2015"/>
        <v>6.1021966619730757E-2</v>
      </c>
      <c r="BX239" s="124">
        <f t="shared" si="2016"/>
        <v>3.168781915557072</v>
      </c>
      <c r="BY239" s="114">
        <v>1.8443857142857141</v>
      </c>
      <c r="BZ239" s="115">
        <v>1.1716857142857144</v>
      </c>
      <c r="CA239" s="115">
        <v>1.7248790476190479</v>
      </c>
      <c r="CB239" s="115">
        <v>1.0546361904761905</v>
      </c>
      <c r="CC239" s="115">
        <v>0.4263580952380952</v>
      </c>
      <c r="CD239" s="115">
        <v>0.11504333333333334</v>
      </c>
      <c r="CE239" s="115">
        <v>0.38976857142857146</v>
      </c>
      <c r="CF239" s="115">
        <v>5.6414285714285715E-2</v>
      </c>
      <c r="CG239" s="115">
        <v>5.1086666666666669E-2</v>
      </c>
      <c r="CH239" s="115">
        <v>0.70722857142857143</v>
      </c>
      <c r="CI239" s="115">
        <v>1.5964285714285716E-2</v>
      </c>
      <c r="CJ239" s="115">
        <v>4.8419047619047625E-3</v>
      </c>
      <c r="CK239" s="115">
        <v>4.7619047619047607E-5</v>
      </c>
      <c r="CL239" s="115">
        <v>3.0809523809523812E-4</v>
      </c>
      <c r="CM239" s="115">
        <v>4.3723809523809514E-3</v>
      </c>
      <c r="CN239" s="115">
        <v>8.4223809523809534E-2</v>
      </c>
      <c r="CO239" s="115">
        <v>3.2119047619047623E-2</v>
      </c>
      <c r="CP239" s="115">
        <v>0</v>
      </c>
      <c r="CQ239" s="115">
        <v>-1.6952380952380951E-2</v>
      </c>
      <c r="CR239" s="115">
        <v>3.4133333333333335E-2</v>
      </c>
      <c r="CS239" s="115">
        <v>7.8299999999999981E-2</v>
      </c>
      <c r="CT239" s="115">
        <v>6.1128571428571442E-2</v>
      </c>
      <c r="CU239" s="115">
        <v>5.9928571428571428E-2</v>
      </c>
      <c r="CV239" s="115">
        <v>0.21653809523809522</v>
      </c>
      <c r="CW239" s="115">
        <v>9.5952380952380924E-3</v>
      </c>
      <c r="CX239" s="115">
        <v>8.442857142857143E-4</v>
      </c>
      <c r="CY239" s="115">
        <v>2.9523809523809523E-5</v>
      </c>
      <c r="CZ239" s="115">
        <v>1.7142857142857145E-4</v>
      </c>
      <c r="DA239" s="115">
        <v>3.9595238095238095E-3</v>
      </c>
      <c r="DB239" s="115">
        <v>5.0476190476190488E-4</v>
      </c>
      <c r="DC239" s="115">
        <v>2.0880952380952383E-3</v>
      </c>
      <c r="DD239" s="115">
        <v>1.6190476190476192E-4</v>
      </c>
      <c r="DE239" s="115">
        <v>5.476190476190476E-5</v>
      </c>
      <c r="DF239" s="115">
        <v>8.9180952380952402E-2</v>
      </c>
      <c r="DG239" s="115">
        <v>5.7190476190476193E-3</v>
      </c>
      <c r="DH239" s="115">
        <v>2.9047619047619045E-5</v>
      </c>
      <c r="DI239" s="115">
        <v>8.0947619047619049E-3</v>
      </c>
      <c r="DJ239" s="115">
        <v>2.8095238095238076E-5</v>
      </c>
      <c r="DK239" s="115">
        <v>2.3809523809523833E-6</v>
      </c>
      <c r="DL239" s="115">
        <v>9.0952380952380937E-3</v>
      </c>
      <c r="DM239" s="115">
        <v>3.3852380952380961E-3</v>
      </c>
      <c r="DN239" s="115">
        <v>7.1904761904761905E-5</v>
      </c>
      <c r="DO239" s="115">
        <v>0.30766666666666664</v>
      </c>
      <c r="DP239" s="115">
        <v>0.10335952380952379</v>
      </c>
      <c r="DQ239" s="115">
        <v>3.2476190476190474E-4</v>
      </c>
      <c r="DR239" s="115">
        <v>4.9999999999999996E-5</v>
      </c>
      <c r="DS239" s="115">
        <v>1.3280952380952382E-3</v>
      </c>
      <c r="DT239" s="115">
        <v>1.1428571428571431E-4</v>
      </c>
      <c r="DU239" s="116">
        <v>242.67218571428572</v>
      </c>
      <c r="DV239" s="114">
        <v>10.355004545454547</v>
      </c>
      <c r="DW239" s="115">
        <v>7.6451727272727288</v>
      </c>
      <c r="DX239" s="115">
        <v>9.4742345454545465</v>
      </c>
      <c r="DY239" s="115">
        <v>7.0465277272727267</v>
      </c>
      <c r="DZ239" s="115">
        <v>3.5033090909090903</v>
      </c>
      <c r="EA239" s="115">
        <v>1.1441659090909093</v>
      </c>
      <c r="EB239" s="115">
        <v>1.8291354545454546</v>
      </c>
      <c r="EC239" s="115">
        <v>0.26882727272727275</v>
      </c>
      <c r="ED239" s="115">
        <v>0.2667609090909091</v>
      </c>
      <c r="EE239" s="115">
        <v>2.7098318181818182</v>
      </c>
      <c r="EF239" s="115">
        <v>3.4330909090909086E-2</v>
      </c>
      <c r="EG239" s="115">
        <v>1.9869545454545456E-2</v>
      </c>
      <c r="EH239" s="115">
        <v>1.3590909090909089E-4</v>
      </c>
      <c r="EI239" s="115">
        <v>2.3695454545454549E-3</v>
      </c>
      <c r="EJ239" s="115">
        <v>2.2316818181818184E-2</v>
      </c>
      <c r="EK239" s="115">
        <v>0.50259999999999994</v>
      </c>
      <c r="EL239" s="115">
        <v>7.5163636363636363E-2</v>
      </c>
      <c r="EM239" s="115">
        <v>1.8181818181818182E-5</v>
      </c>
      <c r="EN239" s="115">
        <v>1.2018181818181818E-2</v>
      </c>
      <c r="EO239" s="115">
        <v>0.26864090909090915</v>
      </c>
      <c r="EP239" s="115">
        <v>0.22909090909090904</v>
      </c>
      <c r="EQ239" s="115">
        <v>0.19748181818181818</v>
      </c>
      <c r="ER239" s="115">
        <v>0.30895454545454543</v>
      </c>
      <c r="ES239" s="115">
        <v>1.0161863636363639</v>
      </c>
      <c r="ET239" s="115">
        <v>1.9727272727272729E-2</v>
      </c>
      <c r="EU239" s="115">
        <v>6.5636363636363624E-4</v>
      </c>
      <c r="EV239" s="115">
        <v>1.9181818181818181E-4</v>
      </c>
      <c r="EW239" s="115">
        <v>8.6136363636363645E-4</v>
      </c>
      <c r="EX239" s="115">
        <v>2.5050000000000003E-2</v>
      </c>
      <c r="EY239" s="115">
        <v>1.6272727272727272E-3</v>
      </c>
      <c r="EZ239" s="115">
        <v>4.0390909090909106E-3</v>
      </c>
      <c r="FA239" s="115">
        <v>1.0759090909090909E-3</v>
      </c>
      <c r="FB239" s="115">
        <v>2.3136363636363635E-4</v>
      </c>
      <c r="FC239" s="115">
        <v>0.88694999999999991</v>
      </c>
      <c r="FD239" s="115">
        <v>1.2018181818181818E-2</v>
      </c>
      <c r="FE239" s="115">
        <v>3.5759090909090918E-3</v>
      </c>
      <c r="FF239" s="115">
        <v>2.9848181818181819E-2</v>
      </c>
      <c r="FG239" s="115">
        <v>-5.1818181818181805E-5</v>
      </c>
      <c r="FH239" s="115">
        <v>4.7954545454545456E-4</v>
      </c>
      <c r="FI239" s="115">
        <v>4.9419545454545438E-2</v>
      </c>
      <c r="FJ239" s="115">
        <v>2.1536363636363631E-2</v>
      </c>
      <c r="FK239" s="115">
        <v>2.1772727272727276E-4</v>
      </c>
      <c r="FL239" s="115">
        <v>2.3418227272727274</v>
      </c>
      <c r="FM239" s="115">
        <v>0.84928681818181817</v>
      </c>
      <c r="FN239" s="115">
        <v>1.544090909090909E-3</v>
      </c>
      <c r="FO239" s="115">
        <v>3.1272727272727279E-4</v>
      </c>
      <c r="FP239" s="115">
        <v>6.0922727272727274E-3</v>
      </c>
      <c r="FQ239" s="115">
        <v>2.3409090909090903E-4</v>
      </c>
      <c r="FR239" s="116">
        <v>70.234512272727272</v>
      </c>
    </row>
    <row r="240" spans="1:174" x14ac:dyDescent="0.2">
      <c r="A240" s="27" t="s">
        <v>144</v>
      </c>
      <c r="B240" s="21">
        <v>2013</v>
      </c>
      <c r="C240" s="38">
        <f>C231</f>
        <v>6.3666166802371533</v>
      </c>
      <c r="D240" s="42">
        <f>Tracking!BU36</f>
        <v>21.567522231260678</v>
      </c>
      <c r="E240" s="42">
        <f>Tracking!BZ36</f>
        <v>5.4266354251482216</v>
      </c>
      <c r="F240" s="42">
        <f>Tracking!CA36</f>
        <v>19.858722275926961</v>
      </c>
      <c r="G240" s="42">
        <f>G231</f>
        <v>2.7944661922999998</v>
      </c>
      <c r="H240" s="104">
        <f>H231</f>
        <v>10.243066239999999</v>
      </c>
      <c r="I240" s="38">
        <f>Tracking!BO36</f>
        <v>5.3526569565217388</v>
      </c>
      <c r="J240" s="42">
        <f>Tracking!CC36</f>
        <v>4.8876626475814042</v>
      </c>
      <c r="K240" s="40"/>
      <c r="L240" s="41"/>
      <c r="M240" s="108">
        <v>17.251476521739132</v>
      </c>
      <c r="N240" s="108">
        <v>6.2514765217391295</v>
      </c>
      <c r="O240" s="108">
        <v>3.0484756521739125</v>
      </c>
      <c r="P240" s="108">
        <v>0.79580826086956546</v>
      </c>
      <c r="Q240" s="108">
        <v>1.1521317391304347</v>
      </c>
      <c r="R240" s="108">
        <v>0.34808695652173915</v>
      </c>
      <c r="S240" s="108">
        <v>4.7835217391304356E-2</v>
      </c>
      <c r="T240" s="108">
        <v>0.64835739130434777</v>
      </c>
      <c r="U240" s="108">
        <v>0.21078086956521744</v>
      </c>
      <c r="V240" s="110">
        <v>11</v>
      </c>
      <c r="W240" s="38">
        <f>Tracking!BN36</f>
        <v>17.321281666666668</v>
      </c>
      <c r="X240" s="42">
        <f>Tracking!CB36</f>
        <v>18.062632998682474</v>
      </c>
      <c r="Y240" s="40"/>
      <c r="Z240" s="41"/>
      <c r="AA240" s="108">
        <v>58.411142500000004</v>
      </c>
      <c r="AB240" s="108">
        <v>47.411142500000004</v>
      </c>
      <c r="AC240" s="108">
        <v>28.959868750000002</v>
      </c>
      <c r="AD240" s="108">
        <v>7.9743808333333313</v>
      </c>
      <c r="AE240" s="108">
        <v>5.8887454166666666</v>
      </c>
      <c r="AF240" s="108">
        <v>2.240791666666667</v>
      </c>
      <c r="AG240" s="108">
        <v>0.25509500000000002</v>
      </c>
      <c r="AH240" s="108">
        <v>1.8680975000000004</v>
      </c>
      <c r="AI240" s="108">
        <v>0.22416541666666667</v>
      </c>
      <c r="AJ240" s="110">
        <v>11</v>
      </c>
      <c r="AK240" s="38">
        <f t="shared" si="1997"/>
        <v>5.3526569565217388</v>
      </c>
      <c r="AL240" s="121">
        <f t="shared" si="1988"/>
        <v>1</v>
      </c>
      <c r="AM240" s="121">
        <f t="shared" si="1989"/>
        <v>0.1767081008012521</v>
      </c>
      <c r="AN240" s="121">
        <f t="shared" si="1990"/>
        <v>4.6129863717273262E-2</v>
      </c>
      <c r="AO240" s="121">
        <f t="shared" si="1991"/>
        <v>6.6784529293976491E-2</v>
      </c>
      <c r="AP240" s="121">
        <f t="shared" si="1992"/>
        <v>2.0177226922176994E-2</v>
      </c>
      <c r="AQ240" s="121">
        <f t="shared" si="1993"/>
        <v>2.7728187399510807E-3</v>
      </c>
      <c r="AR240" s="121">
        <f t="shared" si="1994"/>
        <v>3.75827188175651E-2</v>
      </c>
      <c r="AS240" s="121">
        <f t="shared" si="1995"/>
        <v>1.2218135027434074E-2</v>
      </c>
      <c r="AT240" s="122">
        <f t="shared" si="1996"/>
        <v>0.6376265814777391</v>
      </c>
      <c r="AU240" s="38">
        <f t="shared" si="1998"/>
        <v>17.321281666666668</v>
      </c>
      <c r="AV240" s="121">
        <f t="shared" si="2017"/>
        <v>1</v>
      </c>
      <c r="AW240" s="121">
        <f t="shared" si="2018"/>
        <v>0.4957935679823417</v>
      </c>
      <c r="AX240" s="121">
        <f t="shared" si="2019"/>
        <v>0.13652156920802105</v>
      </c>
      <c r="AY240" s="121">
        <f t="shared" si="2020"/>
        <v>0.10081544658481327</v>
      </c>
      <c r="AZ240" s="121">
        <f t="shared" si="2021"/>
        <v>3.8362400918055435E-2</v>
      </c>
      <c r="BA240" s="121">
        <f t="shared" si="2022"/>
        <v>4.3672318171143459E-3</v>
      </c>
      <c r="BB240" s="121">
        <f t="shared" si="2023"/>
        <v>3.1981868870310154E-2</v>
      </c>
      <c r="BC240" s="121">
        <f t="shared" si="2024"/>
        <v>3.8377166936371201E-3</v>
      </c>
      <c r="BD240" s="122">
        <f t="shared" si="2025"/>
        <v>0.18832023359241773</v>
      </c>
      <c r="BE240" s="38">
        <f t="shared" si="1999"/>
        <v>5.3526569565217388</v>
      </c>
      <c r="BF240" s="123">
        <f t="shared" si="2026"/>
        <v>5.3526569565217388</v>
      </c>
      <c r="BG240" s="123">
        <f t="shared" si="2000"/>
        <v>0.94585784502756665</v>
      </c>
      <c r="BH240" s="123">
        <f t="shared" si="2001"/>
        <v>0.24691733592966247</v>
      </c>
      <c r="BI240" s="123">
        <f t="shared" si="2002"/>
        <v>0.35747467531343313</v>
      </c>
      <c r="BJ240" s="123">
        <f t="shared" si="2003"/>
        <v>0.10800177404830839</v>
      </c>
      <c r="BK240" s="123">
        <f t="shared" si="2004"/>
        <v>1.4841947517572994E-2</v>
      </c>
      <c r="BL240" s="123">
        <f t="shared" si="2005"/>
        <v>0.20116740132384028</v>
      </c>
      <c r="BM240" s="123">
        <f t="shared" si="2006"/>
        <v>6.5399485450316916E-2</v>
      </c>
      <c r="BN240" s="124">
        <f t="shared" si="2007"/>
        <v>3.4129963570099955</v>
      </c>
      <c r="BO240" s="38">
        <f t="shared" si="2008"/>
        <v>17.321281666666668</v>
      </c>
      <c r="BP240" s="123">
        <f t="shared" si="2027"/>
        <v>17.321281666666668</v>
      </c>
      <c r="BQ240" s="123">
        <f t="shared" si="2009"/>
        <v>8.5877800395437891</v>
      </c>
      <c r="BR240" s="123">
        <f t="shared" si="2010"/>
        <v>2.3647285538274598</v>
      </c>
      <c r="BS240" s="123">
        <f t="shared" si="2011"/>
        <v>1.7462527466463389</v>
      </c>
      <c r="BT240" s="123">
        <f t="shared" si="2012"/>
        <v>0.66448595171123015</v>
      </c>
      <c r="BU240" s="123">
        <f t="shared" si="2013"/>
        <v>7.564605240786608E-2</v>
      </c>
      <c r="BV240" s="123">
        <f t="shared" si="2014"/>
        <v>0.55396695892904069</v>
      </c>
      <c r="BW240" s="123">
        <f t="shared" si="2015"/>
        <v>6.6474171807357263E-2</v>
      </c>
      <c r="BX240" s="124">
        <f t="shared" si="2016"/>
        <v>3.2619478095867294</v>
      </c>
      <c r="BY240" s="114">
        <v>2.146404347826087</v>
      </c>
      <c r="BZ240" s="115">
        <v>1.0658086956521737</v>
      </c>
      <c r="CA240" s="115">
        <v>2.0962130434782607</v>
      </c>
      <c r="CB240" s="115">
        <v>1.0211799999999998</v>
      </c>
      <c r="CC240" s="115">
        <v>0.40661739130434782</v>
      </c>
      <c r="CD240" s="115">
        <v>9.7978695652173931E-2</v>
      </c>
      <c r="CE240" s="115">
        <v>0.39886434782608698</v>
      </c>
      <c r="CF240" s="115">
        <v>3.480869565217392E-2</v>
      </c>
      <c r="CG240" s="115">
        <v>4.7835217391304356E-2</v>
      </c>
      <c r="CH240" s="115">
        <v>1.0805956521739131</v>
      </c>
      <c r="CI240" s="115">
        <v>3.5076956521739137E-2</v>
      </c>
      <c r="CJ240" s="115">
        <v>4.3747826086956518E-3</v>
      </c>
      <c r="CK240" s="115">
        <v>4.9565217391304357E-5</v>
      </c>
      <c r="CL240" s="115">
        <v>5.1826086956521735E-4</v>
      </c>
      <c r="CM240" s="115">
        <v>4.8591304347826089E-3</v>
      </c>
      <c r="CN240" s="115">
        <v>6.8804347826086951E-2</v>
      </c>
      <c r="CO240" s="115">
        <v>2.1865217391304342E-2</v>
      </c>
      <c r="CP240" s="115">
        <v>3.0434782608695653E-5</v>
      </c>
      <c r="CQ240" s="115">
        <v>-9.8043478260869572E-3</v>
      </c>
      <c r="CR240" s="115">
        <v>3.5117391304347823E-2</v>
      </c>
      <c r="CS240" s="115">
        <v>8.6047826086956519E-2</v>
      </c>
      <c r="CT240" s="115">
        <v>5.4339130434782626E-2</v>
      </c>
      <c r="CU240" s="115">
        <v>5.589130434782609E-2</v>
      </c>
      <c r="CV240" s="115">
        <v>0.22159130434782612</v>
      </c>
      <c r="CW240" s="115">
        <v>2.1073913043478262E-2</v>
      </c>
      <c r="CX240" s="115">
        <v>7.4486956521739129E-3</v>
      </c>
      <c r="CY240" s="115">
        <v>3.1739130434782599E-5</v>
      </c>
      <c r="CZ240" s="115">
        <v>9.9130434782608714E-5</v>
      </c>
      <c r="DA240" s="115">
        <v>4.1504347826086955E-3</v>
      </c>
      <c r="DB240" s="115">
        <v>2.5217391304347829E-4</v>
      </c>
      <c r="DC240" s="115">
        <v>3.495652173913043E-3</v>
      </c>
      <c r="DD240" s="115">
        <v>2.0478260869565221E-4</v>
      </c>
      <c r="DE240" s="115">
        <v>3.3478260869565214E-5</v>
      </c>
      <c r="DF240" s="115">
        <v>7.542608695652174E-2</v>
      </c>
      <c r="DG240" s="115">
        <v>5.226086956521739E-3</v>
      </c>
      <c r="DH240" s="115">
        <v>1.1739130434782609E-4</v>
      </c>
      <c r="DI240" s="115">
        <v>8.279565217391302E-3</v>
      </c>
      <c r="DJ240" s="115">
        <v>7.6956521739130442E-5</v>
      </c>
      <c r="DK240" s="115">
        <v>4.0869565217391301E-5</v>
      </c>
      <c r="DL240" s="115">
        <v>7.865652173913041E-3</v>
      </c>
      <c r="DM240" s="115">
        <v>1.446304347826087E-2</v>
      </c>
      <c r="DN240" s="115">
        <v>2.6086956521739132E-5</v>
      </c>
      <c r="DO240" s="115">
        <v>0.29010869565217395</v>
      </c>
      <c r="DP240" s="115">
        <v>9.8573913043478262E-2</v>
      </c>
      <c r="DQ240" s="115">
        <v>3.2869565217391301E-4</v>
      </c>
      <c r="DR240" s="115">
        <v>5.3043478260869561E-5</v>
      </c>
      <c r="DS240" s="115">
        <v>8.0043478260869566E-4</v>
      </c>
      <c r="DT240" s="115">
        <v>3.2347826086956513E-4</v>
      </c>
      <c r="DU240" s="116">
        <v>246.44808130434782</v>
      </c>
      <c r="DV240" s="114">
        <v>10.274379166666666</v>
      </c>
      <c r="DW240" s="115">
        <v>7.1608833333333317</v>
      </c>
      <c r="DX240" s="115">
        <v>9.7880225000000003</v>
      </c>
      <c r="DY240" s="115">
        <v>6.7315875000000007</v>
      </c>
      <c r="DZ240" s="115">
        <v>3.4054858333333331</v>
      </c>
      <c r="EA240" s="115">
        <v>0.95578291666666637</v>
      </c>
      <c r="EB240" s="115">
        <v>1.8545700000000005</v>
      </c>
      <c r="EC240" s="115">
        <v>0.22407916666666672</v>
      </c>
      <c r="ED240" s="115">
        <v>0.25509500000000002</v>
      </c>
      <c r="EE240" s="115">
        <v>3.1134958333333334</v>
      </c>
      <c r="EF240" s="115">
        <v>3.6574583333333334E-2</v>
      </c>
      <c r="EG240" s="115">
        <v>2.6625416666666669E-2</v>
      </c>
      <c r="EH240" s="115">
        <v>2.2208333333333336E-4</v>
      </c>
      <c r="EI240" s="115">
        <v>2.1320833333333335E-3</v>
      </c>
      <c r="EJ240" s="115">
        <v>1.5507916666666668E-2</v>
      </c>
      <c r="EK240" s="115">
        <v>0.48639583333333319</v>
      </c>
      <c r="EL240" s="115">
        <v>7.1262500000000006E-2</v>
      </c>
      <c r="EM240" s="115">
        <v>9.9166666666666652E-4</v>
      </c>
      <c r="EN240" s="115">
        <v>2.0787500000000004E-2</v>
      </c>
      <c r="EO240" s="115">
        <v>0.2855166666666667</v>
      </c>
      <c r="EP240" s="115">
        <v>0.20154166666666662</v>
      </c>
      <c r="EQ240" s="115">
        <v>0.18790000000000004</v>
      </c>
      <c r="ER240" s="115">
        <v>0.33457083333333332</v>
      </c>
      <c r="ES240" s="115">
        <v>1.0303166666666668</v>
      </c>
      <c r="ET240" s="115">
        <v>2.1745833333333336E-2</v>
      </c>
      <c r="EU240" s="115">
        <v>1.2099999999999997E-3</v>
      </c>
      <c r="EV240" s="115">
        <v>1.4125000000000002E-4</v>
      </c>
      <c r="EW240" s="115">
        <v>5.270833333333334E-4</v>
      </c>
      <c r="EX240" s="115">
        <v>2.2591249999999997E-2</v>
      </c>
      <c r="EY240" s="115">
        <v>1.2145833333333331E-3</v>
      </c>
      <c r="EZ240" s="115">
        <v>6.9679166666666665E-3</v>
      </c>
      <c r="FA240" s="115">
        <v>7.6375E-4</v>
      </c>
      <c r="FB240" s="115">
        <v>1.3999999999999999E-4</v>
      </c>
      <c r="FC240" s="115">
        <v>0.74091666666666667</v>
      </c>
      <c r="FD240" s="115">
        <v>9.7541666666666679E-3</v>
      </c>
      <c r="FE240" s="115">
        <v>1.6229166666666666E-3</v>
      </c>
      <c r="FF240" s="115">
        <v>2.8527499999999997E-2</v>
      </c>
      <c r="FG240" s="115">
        <v>3.9583333333333331E-5</v>
      </c>
      <c r="FH240" s="115">
        <v>3.9166666666666668E-4</v>
      </c>
      <c r="FI240" s="115">
        <v>4.5382916666666662E-2</v>
      </c>
      <c r="FJ240" s="115">
        <v>2.3137499999999995E-2</v>
      </c>
      <c r="FK240" s="115">
        <v>2.2458333333333344E-4</v>
      </c>
      <c r="FL240" s="115">
        <v>2.4333499999999999</v>
      </c>
      <c r="FM240" s="115">
        <v>0.82557250000000015</v>
      </c>
      <c r="FN240" s="115">
        <v>1.8379166666666663E-3</v>
      </c>
      <c r="FO240" s="115">
        <v>2.2625E-4</v>
      </c>
      <c r="FP240" s="115">
        <v>4.0837499999999997E-3</v>
      </c>
      <c r="FQ240" s="115">
        <v>4.5750000000000001E-4</v>
      </c>
      <c r="FR240" s="116">
        <v>72.82864499999998</v>
      </c>
    </row>
    <row r="241" spans="1:174" x14ac:dyDescent="0.2">
      <c r="A241" s="27" t="s">
        <v>144</v>
      </c>
      <c r="B241" s="21">
        <v>2014</v>
      </c>
      <c r="C241" s="38">
        <f>C231</f>
        <v>6.3666166802371533</v>
      </c>
      <c r="D241" s="42">
        <f>Tracking!BU37</f>
        <v>21.345474074569292</v>
      </c>
      <c r="E241" s="42">
        <f>Tracking!BZ37</f>
        <v>5.3221930634716736</v>
      </c>
      <c r="F241" s="42">
        <f>Tracking!CA37</f>
        <v>19.446807457531829</v>
      </c>
      <c r="G241" s="42">
        <f>G231</f>
        <v>2.7944661922999998</v>
      </c>
      <c r="H241" s="104">
        <f>H231</f>
        <v>10.243066239999999</v>
      </c>
      <c r="I241" s="38">
        <f>Tracking!BO37</f>
        <v>5.0042266666666659</v>
      </c>
      <c r="J241" s="42">
        <f>Tracking!CC37</f>
        <v>5.0665833809147376</v>
      </c>
      <c r="K241" s="40"/>
      <c r="L241" s="41"/>
      <c r="M241" s="108">
        <v>16.882986250000002</v>
      </c>
      <c r="N241" s="108">
        <v>5.882986250000001</v>
      </c>
      <c r="O241" s="108">
        <v>2.5889258333333331</v>
      </c>
      <c r="P241" s="108">
        <v>0.74314124999999998</v>
      </c>
      <c r="Q241" s="108">
        <v>1.3781320833333333</v>
      </c>
      <c r="R241" s="108">
        <v>0.39254166666666662</v>
      </c>
      <c r="S241" s="108">
        <v>3.6877916666666663E-2</v>
      </c>
      <c r="T241" s="108">
        <v>0.60736749999999995</v>
      </c>
      <c r="U241" s="108">
        <v>0.13600375000000001</v>
      </c>
      <c r="V241" s="110">
        <v>11</v>
      </c>
      <c r="W241" s="38">
        <f>Tracking!BN37</f>
        <v>16.61486833333333</v>
      </c>
      <c r="X241" s="42">
        <f>Tracking!CB37</f>
        <v>17.814708284396762</v>
      </c>
      <c r="Y241" s="40"/>
      <c r="Z241" s="41"/>
      <c r="AA241" s="108">
        <v>54.189736666666668</v>
      </c>
      <c r="AB241" s="108">
        <v>43.189736666666668</v>
      </c>
      <c r="AC241" s="108">
        <v>24.294162083333333</v>
      </c>
      <c r="AD241" s="108">
        <v>9.015619583333331</v>
      </c>
      <c r="AE241" s="108">
        <v>5.3153283333333343</v>
      </c>
      <c r="AF241" s="108">
        <v>2.0818750000000006</v>
      </c>
      <c r="AG241" s="108">
        <v>0.25848291666666667</v>
      </c>
      <c r="AH241" s="108">
        <v>1.9914324999999999</v>
      </c>
      <c r="AI241" s="108">
        <v>0.23283708333333333</v>
      </c>
      <c r="AJ241" s="110">
        <v>11</v>
      </c>
      <c r="AK241" s="38">
        <f t="shared" si="1997"/>
        <v>5.0042266666666659</v>
      </c>
      <c r="AL241" s="121">
        <f t="shared" si="1988"/>
        <v>1</v>
      </c>
      <c r="AM241" s="121">
        <f t="shared" si="1989"/>
        <v>0.15334525509865488</v>
      </c>
      <c r="AN241" s="121">
        <f t="shared" si="1990"/>
        <v>4.4017168467456395E-2</v>
      </c>
      <c r="AO241" s="121">
        <f t="shared" si="1991"/>
        <v>8.1628454997606431E-2</v>
      </c>
      <c r="AP241" s="121">
        <f t="shared" si="1992"/>
        <v>2.3250724774277809E-2</v>
      </c>
      <c r="AQ241" s="121">
        <f t="shared" si="1993"/>
        <v>2.1843242730039338E-3</v>
      </c>
      <c r="AR241" s="121">
        <f t="shared" si="1994"/>
        <v>3.5975122588280249E-2</v>
      </c>
      <c r="AS241" s="121">
        <f t="shared" si="1995"/>
        <v>8.055669061508593E-3</v>
      </c>
      <c r="AT241" s="122">
        <f t="shared" si="1996"/>
        <v>0.65154350285631479</v>
      </c>
      <c r="AU241" s="38">
        <f t="shared" si="1998"/>
        <v>16.61486833333333</v>
      </c>
      <c r="AV241" s="121">
        <f t="shared" si="2017"/>
        <v>1</v>
      </c>
      <c r="AW241" s="121">
        <f t="shared" si="2018"/>
        <v>0.44831666617559374</v>
      </c>
      <c r="AX241" s="121">
        <f t="shared" si="2019"/>
        <v>0.16637134885505067</v>
      </c>
      <c r="AY241" s="121">
        <f t="shared" si="2020"/>
        <v>9.8087362299416989E-2</v>
      </c>
      <c r="AZ241" s="121">
        <f t="shared" si="2021"/>
        <v>3.8418252755241918E-2</v>
      </c>
      <c r="BA241" s="121">
        <f t="shared" si="2022"/>
        <v>4.7699607447191259E-3</v>
      </c>
      <c r="BB241" s="121">
        <f t="shared" si="2023"/>
        <v>3.6749255901532642E-2</v>
      </c>
      <c r="BC241" s="121">
        <f t="shared" si="2024"/>
        <v>4.2967007713207196E-3</v>
      </c>
      <c r="BD241" s="122">
        <f t="shared" si="2025"/>
        <v>0.2029904678751899</v>
      </c>
      <c r="BE241" s="38">
        <f t="shared" si="1999"/>
        <v>5.0042266666666659</v>
      </c>
      <c r="BF241" s="123">
        <f t="shared" si="2026"/>
        <v>5.0042266666666659</v>
      </c>
      <c r="BG241" s="123">
        <f t="shared" si="2000"/>
        <v>0.76737441477149126</v>
      </c>
      <c r="BH241" s="123">
        <f t="shared" si="2001"/>
        <v>0.22027188823600438</v>
      </c>
      <c r="BI241" s="123">
        <f t="shared" si="2002"/>
        <v>0.40848729125782196</v>
      </c>
      <c r="BJ241" s="123">
        <f t="shared" si="2003"/>
        <v>0.11635189693476831</v>
      </c>
      <c r="BK241" s="123">
        <f t="shared" si="2004"/>
        <v>1.0930853775613564E-2</v>
      </c>
      <c r="BL241" s="123">
        <f t="shared" si="2005"/>
        <v>0.18002766779287435</v>
      </c>
      <c r="BM241" s="123">
        <f t="shared" si="2006"/>
        <v>4.0312393935442933E-2</v>
      </c>
      <c r="BN241" s="124">
        <f t="shared" si="2007"/>
        <v>3.2604713714869793</v>
      </c>
      <c r="BO241" s="38">
        <f t="shared" si="2008"/>
        <v>16.61486833333333</v>
      </c>
      <c r="BP241" s="123">
        <f t="shared" si="2027"/>
        <v>16.61486833333333</v>
      </c>
      <c r="BQ241" s="123">
        <f t="shared" si="2009"/>
        <v>7.4487223801464424</v>
      </c>
      <c r="BR241" s="123">
        <f t="shared" si="2010"/>
        <v>2.764238055665734</v>
      </c>
      <c r="BS241" s="123">
        <f t="shared" si="2011"/>
        <v>1.629708609768777</v>
      </c>
      <c r="BT241" s="123">
        <f t="shared" si="2012"/>
        <v>0.63831421112506492</v>
      </c>
      <c r="BU241" s="123">
        <f t="shared" si="2013"/>
        <v>7.9252269728676869E-2</v>
      </c>
      <c r="BV241" s="123">
        <f t="shared" si="2014"/>
        <v>0.61058404815193768</v>
      </c>
      <c r="BW241" s="123">
        <f t="shared" si="2015"/>
        <v>7.1389117583225525E-2</v>
      </c>
      <c r="BX241" s="124">
        <f t="shared" si="2016"/>
        <v>3.3726598966680092</v>
      </c>
      <c r="BY241" s="114">
        <v>2.1049458333333333</v>
      </c>
      <c r="BZ241" s="115">
        <v>1.0976083333333333</v>
      </c>
      <c r="CA241" s="115">
        <v>1.9973570833333329</v>
      </c>
      <c r="CB241" s="115">
        <v>1.0169920833333332</v>
      </c>
      <c r="CC241" s="115">
        <v>0.35196125</v>
      </c>
      <c r="CD241" s="115">
        <v>9.5357083333333328E-2</v>
      </c>
      <c r="CE241" s="115">
        <v>0.46936500000000003</v>
      </c>
      <c r="CF241" s="115">
        <v>3.9254166666666666E-2</v>
      </c>
      <c r="CG241" s="115">
        <v>3.6877916666666663E-2</v>
      </c>
      <c r="CH241" s="115">
        <v>1.0122791666666666</v>
      </c>
      <c r="CI241" s="115">
        <v>2.4175833333333337E-2</v>
      </c>
      <c r="CJ241" s="115">
        <v>3.4016666666666661E-3</v>
      </c>
      <c r="CK241" s="115">
        <v>6.6666666666666656E-5</v>
      </c>
      <c r="CL241" s="115">
        <v>4.7624999999999995E-4</v>
      </c>
      <c r="CM241" s="115">
        <v>3.127916666666666E-3</v>
      </c>
      <c r="CN241" s="115">
        <v>7.3558333333333323E-2</v>
      </c>
      <c r="CO241" s="115">
        <v>2.7120833333333341E-2</v>
      </c>
      <c r="CP241" s="115">
        <v>8.7499999999999999E-5</v>
      </c>
      <c r="CQ241" s="115">
        <v>-1.0779166666666668E-2</v>
      </c>
      <c r="CR241" s="115">
        <v>5.0541666666666658E-2</v>
      </c>
      <c r="CS241" s="115">
        <v>0.101775</v>
      </c>
      <c r="CT241" s="115">
        <v>5.673333333333333E-2</v>
      </c>
      <c r="CU241" s="115">
        <v>6.1512499999999991E-2</v>
      </c>
      <c r="CV241" s="115">
        <v>0.25978333333333337</v>
      </c>
      <c r="CW241" s="115">
        <v>1.5649999999999997E-2</v>
      </c>
      <c r="CX241" s="115">
        <v>2.9462499999999992E-3</v>
      </c>
      <c r="CY241" s="115">
        <v>9.9999999999999991E-6</v>
      </c>
      <c r="CZ241" s="115">
        <v>1.7166666666666667E-4</v>
      </c>
      <c r="DA241" s="115">
        <v>3.730833333333333E-3</v>
      </c>
      <c r="DB241" s="115">
        <v>2.6125000000000009E-4</v>
      </c>
      <c r="DC241" s="115">
        <v>1.9799999999999996E-3</v>
      </c>
      <c r="DD241" s="115">
        <v>1.3791666666666667E-4</v>
      </c>
      <c r="DE241" s="115">
        <v>2.7083333333333329E-5</v>
      </c>
      <c r="DF241" s="115">
        <v>7.375000000000001E-2</v>
      </c>
      <c r="DG241" s="115">
        <v>7.3624999999999984E-3</v>
      </c>
      <c r="DH241" s="115">
        <v>1.0583333333333334E-4</v>
      </c>
      <c r="DI241" s="115">
        <v>7.4183333333333332E-3</v>
      </c>
      <c r="DJ241" s="115">
        <v>-6.2499999999999935E-6</v>
      </c>
      <c r="DK241" s="115">
        <v>1.041666666666667E-5</v>
      </c>
      <c r="DL241" s="115">
        <v>5.8312499999999996E-3</v>
      </c>
      <c r="DM241" s="115">
        <v>9.6141666666666684E-3</v>
      </c>
      <c r="DN241" s="115">
        <v>3.9166666666666659E-5</v>
      </c>
      <c r="DO241" s="115">
        <v>0.23512083333333336</v>
      </c>
      <c r="DP241" s="115">
        <v>8.532374999999999E-2</v>
      </c>
      <c r="DQ241" s="115">
        <v>2.1999999999999995E-4</v>
      </c>
      <c r="DR241" s="115">
        <v>2.7500000000000004E-5</v>
      </c>
      <c r="DS241" s="115">
        <v>1.1854166666666669E-3</v>
      </c>
      <c r="DT241" s="115">
        <v>9.6249999999999968E-5</v>
      </c>
      <c r="DU241" s="116">
        <v>260.04246416666666</v>
      </c>
      <c r="DV241" s="114">
        <v>10.133149999999999</v>
      </c>
      <c r="DW241" s="115">
        <v>6.8140958333333339</v>
      </c>
      <c r="DX241" s="115">
        <v>9.2208129166666648</v>
      </c>
      <c r="DY241" s="115">
        <v>6.1455370833333332</v>
      </c>
      <c r="DZ241" s="115">
        <v>2.8634241666666664</v>
      </c>
      <c r="EA241" s="115">
        <v>1.0945066666666667</v>
      </c>
      <c r="EB241" s="115">
        <v>1.6829399999999997</v>
      </c>
      <c r="EC241" s="115">
        <v>0.2081875</v>
      </c>
      <c r="ED241" s="115">
        <v>0.25848291666666667</v>
      </c>
      <c r="EE241" s="115">
        <v>3.3190541666666662</v>
      </c>
      <c r="EF241" s="115">
        <v>3.7997916666666666E-2</v>
      </c>
      <c r="EG241" s="115">
        <v>2.6933750000000003E-2</v>
      </c>
      <c r="EH241" s="115">
        <v>1.2458333333333334E-4</v>
      </c>
      <c r="EI241" s="115">
        <v>2.0583333333333339E-3</v>
      </c>
      <c r="EJ241" s="115">
        <v>1.6267500000000001E-2</v>
      </c>
      <c r="EK241" s="115">
        <v>0.4411166666666666</v>
      </c>
      <c r="EL241" s="115">
        <v>7.6316666666666672E-2</v>
      </c>
      <c r="EM241" s="115">
        <v>2.7500000000000002E-4</v>
      </c>
      <c r="EN241" s="115">
        <v>4.2795833333333332E-2</v>
      </c>
      <c r="EO241" s="115">
        <v>0.22967916666666663</v>
      </c>
      <c r="EP241" s="115">
        <v>0.18489999999999998</v>
      </c>
      <c r="EQ241" s="115">
        <v>0.16807083333333331</v>
      </c>
      <c r="ER241" s="115">
        <v>0.30952083333333325</v>
      </c>
      <c r="ES241" s="115">
        <v>0.93496666666666661</v>
      </c>
      <c r="ET241" s="115">
        <v>2.2354166666666665E-2</v>
      </c>
      <c r="EU241" s="115">
        <v>1.7570833333333334E-3</v>
      </c>
      <c r="EV241" s="115">
        <v>2.0916666666666664E-4</v>
      </c>
      <c r="EW241" s="115">
        <v>7.2708333333333338E-4</v>
      </c>
      <c r="EX241" s="115">
        <v>2.4586666666666663E-2</v>
      </c>
      <c r="EY241" s="115">
        <v>1.2866666666666666E-3</v>
      </c>
      <c r="EZ241" s="115">
        <v>6.5941666666666657E-3</v>
      </c>
      <c r="FA241" s="115">
        <v>7.9500000000000013E-4</v>
      </c>
      <c r="FB241" s="115">
        <v>1.7958333333333335E-4</v>
      </c>
      <c r="FC241" s="115">
        <v>0.84845416666666684</v>
      </c>
      <c r="FD241" s="115">
        <v>1.9600000000000003E-2</v>
      </c>
      <c r="FE241" s="115">
        <v>8.1333333333333344E-4</v>
      </c>
      <c r="FF241" s="115">
        <v>2.9725416666666671E-2</v>
      </c>
      <c r="FG241" s="115">
        <v>7.9583333333333321E-5</v>
      </c>
      <c r="FH241" s="115">
        <v>4.0291666666666671E-4</v>
      </c>
      <c r="FI241" s="115">
        <v>4.4042916666666654E-2</v>
      </c>
      <c r="FJ241" s="115">
        <v>2.3909999999999997E-2</v>
      </c>
      <c r="FK241" s="115">
        <v>2.8041666666666672E-4</v>
      </c>
      <c r="FL241" s="115">
        <v>1.9035666666666666</v>
      </c>
      <c r="FM241" s="115">
        <v>0.69416333333333313</v>
      </c>
      <c r="FN241" s="115">
        <v>1.8279166666666667E-3</v>
      </c>
      <c r="FO241" s="115">
        <v>1.9583333333333337E-4</v>
      </c>
      <c r="FP241" s="115">
        <v>4.4037499999999997E-3</v>
      </c>
      <c r="FQ241" s="115">
        <v>2.0624999999999994E-4</v>
      </c>
      <c r="FR241" s="116">
        <v>78.030644166666676</v>
      </c>
    </row>
    <row r="242" spans="1:174" x14ac:dyDescent="0.2">
      <c r="A242" s="27" t="s">
        <v>144</v>
      </c>
      <c r="B242" s="21">
        <v>2015</v>
      </c>
      <c r="C242" s="38">
        <f>C231</f>
        <v>6.3666166802371533</v>
      </c>
      <c r="D242" s="42">
        <f>Tracking!BU38</f>
        <v>21.123425917877906</v>
      </c>
      <c r="E242" s="42">
        <f>Tracking!BZ38</f>
        <v>5.2177507017951257</v>
      </c>
      <c r="F242" s="42">
        <f>Tracking!CA38</f>
        <v>19.034892639136697</v>
      </c>
      <c r="G242" s="42">
        <f>G231</f>
        <v>2.7944661922999998</v>
      </c>
      <c r="H242" s="104">
        <f>H231</f>
        <v>10.243066239999999</v>
      </c>
      <c r="I242" s="38">
        <f>Tracking!BO38</f>
        <v>5.2025231818181803</v>
      </c>
      <c r="J242" s="42">
        <f>Tracking!CC38</f>
        <v>5.2904221990965556</v>
      </c>
      <c r="K242" s="40"/>
      <c r="L242" s="41"/>
      <c r="M242" s="108">
        <v>17.09634227272727</v>
      </c>
      <c r="N242" s="108">
        <v>6.0963422727272727</v>
      </c>
      <c r="O242" s="108">
        <v>2.5697940909090913</v>
      </c>
      <c r="P242" s="108">
        <v>0.72080954545454545</v>
      </c>
      <c r="Q242" s="108">
        <v>1.5548600000000001</v>
      </c>
      <c r="R242" s="108">
        <v>0.37164999999999998</v>
      </c>
      <c r="S242" s="108">
        <v>5.8981818181818184E-2</v>
      </c>
      <c r="T242" s="108">
        <v>0.59634863636363644</v>
      </c>
      <c r="U242" s="108">
        <v>0.22389772727272728</v>
      </c>
      <c r="V242" s="110">
        <v>11</v>
      </c>
      <c r="W242" s="38">
        <f>Tracking!BN38</f>
        <v>15.356502272727273</v>
      </c>
      <c r="X242" s="42">
        <f>Tracking!CB38</f>
        <v>17.068058043290044</v>
      </c>
      <c r="Y242" s="40"/>
      <c r="Z242" s="41"/>
      <c r="AA242" s="108">
        <v>47.752031363636362</v>
      </c>
      <c r="AB242" s="108">
        <v>36.752031363636362</v>
      </c>
      <c r="AC242" s="108">
        <v>18.553413181818179</v>
      </c>
      <c r="AD242" s="108">
        <v>9.3539190909090895</v>
      </c>
      <c r="AE242" s="108">
        <v>5.2495113636363637</v>
      </c>
      <c r="AF242" s="108">
        <v>1.978845454545455</v>
      </c>
      <c r="AG242" s="108">
        <v>0.1818913636363636</v>
      </c>
      <c r="AH242" s="108">
        <v>1.0403409090909093</v>
      </c>
      <c r="AI242" s="108">
        <v>0.39410863636363641</v>
      </c>
      <c r="AJ242" s="110">
        <v>11</v>
      </c>
      <c r="AK242" s="38">
        <f t="shared" si="1997"/>
        <v>5.2025231818181803</v>
      </c>
      <c r="AL242" s="121">
        <f t="shared" si="1988"/>
        <v>1</v>
      </c>
      <c r="AM242" s="121">
        <f t="shared" si="1989"/>
        <v>0.15031250836668869</v>
      </c>
      <c r="AN242" s="121">
        <f t="shared" si="1990"/>
        <v>4.2161623460499384E-2</v>
      </c>
      <c r="AO242" s="121">
        <f t="shared" si="1991"/>
        <v>9.0946939128632887E-2</v>
      </c>
      <c r="AP242" s="121">
        <f t="shared" si="1992"/>
        <v>2.1738568055745474E-2</v>
      </c>
      <c r="AQ242" s="121">
        <f t="shared" si="1993"/>
        <v>3.449967088919845E-3</v>
      </c>
      <c r="AR242" s="121">
        <f t="shared" si="1994"/>
        <v>3.48816505221093E-2</v>
      </c>
      <c r="AS242" s="121">
        <f t="shared" si="1995"/>
        <v>1.3096235656787088E-2</v>
      </c>
      <c r="AT242" s="122">
        <f t="shared" si="1996"/>
        <v>0.64341248113332494</v>
      </c>
      <c r="AU242" s="38">
        <f t="shared" si="1998"/>
        <v>15.356502272727273</v>
      </c>
      <c r="AV242" s="121">
        <f t="shared" si="2017"/>
        <v>1</v>
      </c>
      <c r="AW242" s="121">
        <f t="shared" si="2018"/>
        <v>0.38853662665221789</v>
      </c>
      <c r="AX242" s="121">
        <f t="shared" si="2019"/>
        <v>0.19588526024533043</v>
      </c>
      <c r="AY242" s="121">
        <f t="shared" si="2020"/>
        <v>0.10993273403723548</v>
      </c>
      <c r="AZ242" s="121">
        <f t="shared" si="2021"/>
        <v>4.1440026697008019E-2</v>
      </c>
      <c r="BA242" s="121">
        <f t="shared" si="2022"/>
        <v>3.8090811729294444E-3</v>
      </c>
      <c r="BB242" s="121">
        <f t="shared" si="2023"/>
        <v>2.1786317343624861E-2</v>
      </c>
      <c r="BC242" s="121">
        <f t="shared" si="2024"/>
        <v>8.2532329014960819E-3</v>
      </c>
      <c r="BD242" s="122">
        <f t="shared" si="2025"/>
        <v>0.23035669239354301</v>
      </c>
      <c r="BE242" s="38">
        <f t="shared" si="1999"/>
        <v>5.2025231818181803</v>
      </c>
      <c r="BF242" s="123">
        <f t="shared" si="2026"/>
        <v>5.2025231818181803</v>
      </c>
      <c r="BG242" s="123">
        <f t="shared" si="2000"/>
        <v>0.78200430929493714</v>
      </c>
      <c r="BH242" s="123">
        <f t="shared" si="2001"/>
        <v>0.2193468234363373</v>
      </c>
      <c r="BI242" s="123">
        <f t="shared" si="2002"/>
        <v>0.47315355913211954</v>
      </c>
      <c r="BJ242" s="123">
        <f t="shared" si="2003"/>
        <v>0.11309540424954799</v>
      </c>
      <c r="BK242" s="123">
        <f t="shared" si="2004"/>
        <v>1.7948533756615277E-2</v>
      </c>
      <c r="BL242" s="123">
        <f t="shared" si="2005"/>
        <v>0.18147259546135386</v>
      </c>
      <c r="BM242" s="123">
        <f t="shared" si="2006"/>
        <v>6.8133469598988666E-2</v>
      </c>
      <c r="BN242" s="124">
        <f t="shared" si="2007"/>
        <v>3.3473683485672754</v>
      </c>
      <c r="BO242" s="38">
        <f t="shared" si="2008"/>
        <v>15.356502272727273</v>
      </c>
      <c r="BP242" s="123">
        <f t="shared" si="2027"/>
        <v>15.356502272727273</v>
      </c>
      <c r="BQ242" s="123">
        <f t="shared" si="2009"/>
        <v>5.966563590222572</v>
      </c>
      <c r="BR242" s="123">
        <f t="shared" si="2010"/>
        <v>3.0081124441511902</v>
      </c>
      <c r="BS242" s="123">
        <f t="shared" si="2011"/>
        <v>1.6881822800899295</v>
      </c>
      <c r="BT242" s="123">
        <f t="shared" si="2012"/>
        <v>0.63637386415448249</v>
      </c>
      <c r="BU242" s="123">
        <f t="shared" si="2013"/>
        <v>5.849416368909368E-2</v>
      </c>
      <c r="BV242" s="123">
        <f t="shared" si="2014"/>
        <v>0.33456163180173276</v>
      </c>
      <c r="BW242" s="123">
        <f t="shared" si="2015"/>
        <v>0.12674078980917208</v>
      </c>
      <c r="BX242" s="124">
        <f t="shared" si="2016"/>
        <v>3.5374730702793804</v>
      </c>
      <c r="BY242" s="114">
        <v>2.1182909090909088</v>
      </c>
      <c r="BZ242" s="115">
        <v>1.1384836363636361</v>
      </c>
      <c r="CA242" s="115">
        <v>2.0321395454545454</v>
      </c>
      <c r="CB242" s="115">
        <v>1.0976677272727271</v>
      </c>
      <c r="CC242" s="115">
        <v>0.34108590909090913</v>
      </c>
      <c r="CD242" s="115">
        <v>8.9947272727272723E-2</v>
      </c>
      <c r="CE242" s="115">
        <v>0.53371636363636366</v>
      </c>
      <c r="CF242" s="115">
        <v>3.7164999999999997E-2</v>
      </c>
      <c r="CG242" s="115">
        <v>5.8981818181818184E-2</v>
      </c>
      <c r="CH242" s="115">
        <v>0.993914090909091</v>
      </c>
      <c r="CI242" s="115">
        <v>3.6771363636363637E-2</v>
      </c>
      <c r="CJ242" s="115">
        <v>4.5745454545454553E-3</v>
      </c>
      <c r="CK242" s="115">
        <v>5.5454545454545451E-5</v>
      </c>
      <c r="CL242" s="115">
        <v>4.3227272727272727E-4</v>
      </c>
      <c r="CM242" s="115">
        <v>7.9686363636363635E-3</v>
      </c>
      <c r="CN242" s="115">
        <v>7.3884090909090927E-2</v>
      </c>
      <c r="CO242" s="115">
        <v>2.4702272727272732E-2</v>
      </c>
      <c r="CP242" s="115">
        <v>1.3000000000000002E-4</v>
      </c>
      <c r="CQ242" s="115">
        <v>-8.1345454545454568E-3</v>
      </c>
      <c r="CR242" s="115">
        <v>3.822954545454546E-2</v>
      </c>
      <c r="CS242" s="115">
        <v>0.13194136363636363</v>
      </c>
      <c r="CT242" s="115">
        <v>7.2921363636363645E-2</v>
      </c>
      <c r="CU242" s="115">
        <v>6.155136363636364E-2</v>
      </c>
      <c r="CV242" s="115">
        <v>0.29650909090909089</v>
      </c>
      <c r="CW242" s="115">
        <v>2.1738636363636363E-2</v>
      </c>
      <c r="CX242" s="115">
        <v>1.3120909090909089E-2</v>
      </c>
      <c r="CY242" s="115">
        <v>1.9999999999999991E-5</v>
      </c>
      <c r="CZ242" s="115">
        <v>1.2363636363636364E-4</v>
      </c>
      <c r="DA242" s="115">
        <v>4.8618181818181816E-3</v>
      </c>
      <c r="DB242" s="115">
        <v>2.1954545454545455E-4</v>
      </c>
      <c r="DC242" s="115">
        <v>2.7490909090909094E-3</v>
      </c>
      <c r="DD242" s="115">
        <v>1.8545454545454543E-4</v>
      </c>
      <c r="DE242" s="115">
        <v>4.7272727272727288E-5</v>
      </c>
      <c r="DF242" s="115">
        <v>6.9726818181818195E-2</v>
      </c>
      <c r="DG242" s="115">
        <v>7.8013636363636367E-3</v>
      </c>
      <c r="DH242" s="115">
        <v>6.9545454545454552E-5</v>
      </c>
      <c r="DI242" s="115">
        <v>8.2213636363636343E-3</v>
      </c>
      <c r="DJ242" s="115">
        <v>-7.4545454545454538E-5</v>
      </c>
      <c r="DK242" s="115">
        <v>3.499999999999999E-5</v>
      </c>
      <c r="DL242" s="115">
        <v>9.3936363636363644E-3</v>
      </c>
      <c r="DM242" s="115">
        <v>1.7231363636363638E-2</v>
      </c>
      <c r="DN242" s="115">
        <v>7.0909090909090919E-5</v>
      </c>
      <c r="DO242" s="115">
        <v>0.21341318181818184</v>
      </c>
      <c r="DP242" s="115">
        <v>8.2687272727272706E-2</v>
      </c>
      <c r="DQ242" s="115">
        <v>3.7227272727272733E-4</v>
      </c>
      <c r="DR242" s="115">
        <v>2.0454545454545457E-5</v>
      </c>
      <c r="DS242" s="115">
        <v>1.2277272727272727E-3</v>
      </c>
      <c r="DT242" s="115">
        <v>1.9545454545454545E-4</v>
      </c>
      <c r="DU242" s="116">
        <v>252.33356727272729</v>
      </c>
      <c r="DV242" s="114">
        <v>7.2736695454545464</v>
      </c>
      <c r="DW242" s="115">
        <v>5.5915209523809528</v>
      </c>
      <c r="DX242" s="115">
        <v>7.1042623809523802</v>
      </c>
      <c r="DY242" s="115">
        <v>5.6357149999999994</v>
      </c>
      <c r="DZ242" s="115">
        <v>2.3520481818181818</v>
      </c>
      <c r="EA242" s="115">
        <v>1.157405</v>
      </c>
      <c r="EB242" s="115">
        <v>1.6775090909090908</v>
      </c>
      <c r="EC242" s="115">
        <v>0.19788454545454545</v>
      </c>
      <c r="ED242" s="115">
        <v>0.1818913636363636</v>
      </c>
      <c r="EE242" s="115">
        <v>1.7339004545454544</v>
      </c>
      <c r="EF242" s="115">
        <v>6.8975454545454548E-2</v>
      </c>
      <c r="EG242" s="115">
        <v>1.9785714285714288E-2</v>
      </c>
      <c r="EH242" s="115">
        <v>1.6714285714285716E-4</v>
      </c>
      <c r="EI242" s="115">
        <v>2.7485714285714288E-3</v>
      </c>
      <c r="EJ242" s="115">
        <v>1.5205238095238095E-2</v>
      </c>
      <c r="EK242" s="115">
        <v>0.41456772727272728</v>
      </c>
      <c r="EL242" s="115">
        <v>5.3675000000000007E-2</v>
      </c>
      <c r="EM242" s="115">
        <v>1.65E-4</v>
      </c>
      <c r="EN242" s="115">
        <v>8.1204545454545436E-3</v>
      </c>
      <c r="EO242" s="115">
        <v>0.19363363636363634</v>
      </c>
      <c r="EP242" s="115">
        <v>0.26481181818181815</v>
      </c>
      <c r="EQ242" s="115">
        <v>0.1948604545454545</v>
      </c>
      <c r="ER242" s="115">
        <v>0.27052318181818186</v>
      </c>
      <c r="ES242" s="115">
        <v>0.93194954545454534</v>
      </c>
      <c r="ET242" s="115">
        <v>4.039636363636364E-2</v>
      </c>
      <c r="EU242" s="115">
        <v>2.1819047619047621E-3</v>
      </c>
      <c r="EV242" s="115">
        <v>1.780952380952381E-4</v>
      </c>
      <c r="EW242" s="115">
        <v>7.123809523809524E-4</v>
      </c>
      <c r="EX242" s="115">
        <v>1.8989523809523807E-2</v>
      </c>
      <c r="EY242" s="115">
        <v>1.3671428571428571E-3</v>
      </c>
      <c r="EZ242" s="115">
        <v>1.0795238095238094E-2</v>
      </c>
      <c r="FA242" s="115">
        <v>7.7999999999999999E-4</v>
      </c>
      <c r="FB242" s="115">
        <v>1.9285714285714289E-4</v>
      </c>
      <c r="FC242" s="115">
        <v>0.89721318181818177</v>
      </c>
      <c r="FD242" s="115">
        <v>1.0070909090909094E-2</v>
      </c>
      <c r="FE242" s="115">
        <v>4.3523809523809525E-4</v>
      </c>
      <c r="FF242" s="115">
        <v>2.960190476190476E-2</v>
      </c>
      <c r="FG242" s="115">
        <v>3.2857142857142864E-5</v>
      </c>
      <c r="FH242" s="115">
        <v>4.1238095238095243E-4</v>
      </c>
      <c r="FI242" s="115">
        <v>2.776904761904762E-2</v>
      </c>
      <c r="FJ242" s="115">
        <v>4.4960952380952372E-2</v>
      </c>
      <c r="FK242" s="115">
        <v>1.9380952380952383E-4</v>
      </c>
      <c r="FL242" s="115">
        <v>1.5408277272727273</v>
      </c>
      <c r="FM242" s="115">
        <v>0.57465047619047616</v>
      </c>
      <c r="FN242" s="115">
        <v>1.2404761904761905E-3</v>
      </c>
      <c r="FO242" s="115">
        <v>1.0285714285714288E-4</v>
      </c>
      <c r="FP242" s="115">
        <v>4.475714285714286E-3</v>
      </c>
      <c r="FQ242" s="115">
        <v>3.6714285714285711E-4</v>
      </c>
      <c r="FR242" s="116">
        <v>88.363558636363649</v>
      </c>
    </row>
    <row r="243" spans="1:174" x14ac:dyDescent="0.2">
      <c r="A243" s="27" t="s">
        <v>144</v>
      </c>
      <c r="B243" s="21">
        <v>2016</v>
      </c>
      <c r="C243" s="38">
        <f>C231</f>
        <v>6.3666166802371533</v>
      </c>
      <c r="D243" s="42">
        <f>Tracking!BU39</f>
        <v>20.90137776118652</v>
      </c>
      <c r="E243" s="42">
        <f>Tracking!BZ39</f>
        <v>5.1133083401185777</v>
      </c>
      <c r="F243" s="42">
        <f>Tracking!CA39</f>
        <v>18.622977820741564</v>
      </c>
      <c r="G243" s="42">
        <f>G231</f>
        <v>2.7944661922999998</v>
      </c>
      <c r="H243" s="104">
        <f>H231</f>
        <v>10.243066239999999</v>
      </c>
      <c r="I243" s="38">
        <f>Tracking!BO39</f>
        <v>4.8776914285714286</v>
      </c>
      <c r="J243" s="42">
        <f>Tracking!CC39</f>
        <v>5.1859748848108413</v>
      </c>
      <c r="K243" s="40"/>
      <c r="L243" s="41"/>
      <c r="M243" s="108">
        <v>16.451509523809527</v>
      </c>
      <c r="N243" s="108">
        <v>5.4515095238095235</v>
      </c>
      <c r="O243" s="108">
        <v>2.1128595238095236</v>
      </c>
      <c r="P243" s="108">
        <v>1.0996142857142861</v>
      </c>
      <c r="Q243" s="108">
        <v>1.0989899999999999</v>
      </c>
      <c r="R243" s="108">
        <v>0.30437619047619052</v>
      </c>
      <c r="S243" s="108">
        <v>4.3730952380952384E-2</v>
      </c>
      <c r="T243" s="108">
        <v>0.69677714285714287</v>
      </c>
      <c r="U243" s="108">
        <v>9.5160476190476184E-2</v>
      </c>
      <c r="V243" s="110">
        <v>11</v>
      </c>
      <c r="W243" s="38">
        <f>Tracking!BN39</f>
        <v>13.415891818181819</v>
      </c>
      <c r="X243" s="42">
        <f>Tracking!CB39</f>
        <v>16.097809454545452</v>
      </c>
      <c r="Y243" s="40"/>
      <c r="Z243" s="41"/>
      <c r="AA243" s="108">
        <v>40.532919545454547</v>
      </c>
      <c r="AB243" s="108">
        <v>29.532919545454547</v>
      </c>
      <c r="AC243" s="108">
        <v>12.557151818181818</v>
      </c>
      <c r="AD243" s="108">
        <v>10.109673636363636</v>
      </c>
      <c r="AE243" s="108">
        <v>3.5438045454545457</v>
      </c>
      <c r="AF243" s="108">
        <v>1.5143227272727273</v>
      </c>
      <c r="AG243" s="108">
        <v>0.1811568181818182</v>
      </c>
      <c r="AH243" s="108">
        <v>1.3624718181818183</v>
      </c>
      <c r="AI243" s="108">
        <v>0.26433954545454541</v>
      </c>
      <c r="AJ243" s="110">
        <v>11</v>
      </c>
      <c r="AK243" s="38">
        <f t="shared" si="1997"/>
        <v>4.8776914285714286</v>
      </c>
      <c r="AL243" s="121">
        <f t="shared" si="1988"/>
        <v>1</v>
      </c>
      <c r="AM243" s="121">
        <f t="shared" si="1989"/>
        <v>0.12842952318458542</v>
      </c>
      <c r="AN243" s="121">
        <f t="shared" si="1990"/>
        <v>6.6839719730451719E-2</v>
      </c>
      <c r="AO243" s="121">
        <f t="shared" si="1991"/>
        <v>6.6801772713286967E-2</v>
      </c>
      <c r="AP243" s="121">
        <f t="shared" si="1992"/>
        <v>1.8501414112527523E-2</v>
      </c>
      <c r="AQ243" s="121">
        <f t="shared" si="1993"/>
        <v>2.6581726325880643E-3</v>
      </c>
      <c r="AR243" s="121">
        <f t="shared" si="1994"/>
        <v>4.235338659037511E-2</v>
      </c>
      <c r="AS243" s="121">
        <f t="shared" si="1995"/>
        <v>5.7843005866880922E-3</v>
      </c>
      <c r="AT243" s="122">
        <f t="shared" si="1996"/>
        <v>0.66863165255931056</v>
      </c>
      <c r="AU243" s="38">
        <f t="shared" si="1998"/>
        <v>13.415891818181819</v>
      </c>
      <c r="AV243" s="121">
        <f t="shared" si="2017"/>
        <v>1</v>
      </c>
      <c r="AW243" s="121">
        <f t="shared" si="2018"/>
        <v>0.30980131604139544</v>
      </c>
      <c r="AX243" s="121">
        <f t="shared" si="2019"/>
        <v>0.24941883658359265</v>
      </c>
      <c r="AY243" s="121">
        <f t="shared" si="2020"/>
        <v>8.7430280996177487E-2</v>
      </c>
      <c r="AZ243" s="121">
        <f t="shared" si="2021"/>
        <v>3.7360317101622326E-2</v>
      </c>
      <c r="BA243" s="121">
        <f t="shared" si="2022"/>
        <v>4.4693750219168098E-3</v>
      </c>
      <c r="BB243" s="121">
        <f t="shared" si="2023"/>
        <v>3.361395708626197E-2</v>
      </c>
      <c r="BC243" s="121">
        <f t="shared" si="2024"/>
        <v>6.5216014148230545E-3</v>
      </c>
      <c r="BD243" s="122">
        <f t="shared" si="2025"/>
        <v>0.27138434939689815</v>
      </c>
      <c r="BE243" s="38">
        <f t="shared" si="1999"/>
        <v>4.8776914285714286</v>
      </c>
      <c r="BF243" s="123">
        <f t="shared" si="2026"/>
        <v>4.8776914285714286</v>
      </c>
      <c r="BG243" s="123">
        <f t="shared" si="2000"/>
        <v>0.62643958441296788</v>
      </c>
      <c r="BH243" s="123">
        <f t="shared" si="2001"/>
        <v>0.32602352801734097</v>
      </c>
      <c r="BI243" s="123">
        <f t="shared" si="2002"/>
        <v>0.32583843417697655</v>
      </c>
      <c r="BJ243" s="123">
        <f t="shared" si="2003"/>
        <v>9.0244189033125963E-2</v>
      </c>
      <c r="BK243" s="123">
        <f t="shared" si="2004"/>
        <v>1.2965745865637951E-2</v>
      </c>
      <c r="BL243" s="123">
        <f t="shared" si="2005"/>
        <v>0.20658675074284474</v>
      </c>
      <c r="BM243" s="123">
        <f t="shared" si="2006"/>
        <v>2.8214033391969193E-2</v>
      </c>
      <c r="BN243" s="124">
        <f t="shared" si="2007"/>
        <v>3.2613788805600987</v>
      </c>
      <c r="BO243" s="38">
        <f t="shared" si="2008"/>
        <v>13.415891818181819</v>
      </c>
      <c r="BP243" s="123">
        <f t="shared" si="2027"/>
        <v>13.415891818181819</v>
      </c>
      <c r="BQ243" s="123">
        <f t="shared" si="2009"/>
        <v>4.1562609411417171</v>
      </c>
      <c r="BR243" s="123">
        <f t="shared" si="2010"/>
        <v>3.3461761290222487</v>
      </c>
      <c r="BS243" s="123">
        <f t="shared" si="2011"/>
        <v>1.172955191477955</v>
      </c>
      <c r="BT243" s="123">
        <f t="shared" si="2012"/>
        <v>0.50122197252833323</v>
      </c>
      <c r="BU243" s="123">
        <f t="shared" si="2013"/>
        <v>5.9960651788919919E-2</v>
      </c>
      <c r="BV243" s="123">
        <f t="shared" si="2014"/>
        <v>0.45096121185029675</v>
      </c>
      <c r="BW243" s="123">
        <f t="shared" si="2015"/>
        <v>8.7493099062567595E-2</v>
      </c>
      <c r="BX243" s="124">
        <f t="shared" si="2016"/>
        <v>3.6408630726564422</v>
      </c>
      <c r="BY243" s="114">
        <v>2.0326514285714286</v>
      </c>
      <c r="BZ243" s="115">
        <v>0.86982523809523793</v>
      </c>
      <c r="CA243" s="115">
        <v>2.026330952380953</v>
      </c>
      <c r="CB243" s="115">
        <v>0.89521142857142877</v>
      </c>
      <c r="CC243" s="115">
        <v>0.28380285714285713</v>
      </c>
      <c r="CD243" s="115">
        <v>0.14034190476190475</v>
      </c>
      <c r="CE243" s="115">
        <v>0.38053666666666669</v>
      </c>
      <c r="CF243" s="115">
        <v>3.043761904761905E-2</v>
      </c>
      <c r="CG243" s="115">
        <v>4.3730952380952384E-2</v>
      </c>
      <c r="CH243" s="115">
        <v>1.1612952380952382</v>
      </c>
      <c r="CI243" s="115">
        <v>1.6360952380952382E-2</v>
      </c>
      <c r="CJ243" s="115">
        <v>4.2680952380952384E-3</v>
      </c>
      <c r="CK243" s="115">
        <v>3.7619047619047614E-5</v>
      </c>
      <c r="CL243" s="115">
        <v>4.4095238095238101E-4</v>
      </c>
      <c r="CM243" s="115">
        <v>3.814761904761905E-3</v>
      </c>
      <c r="CN243" s="115">
        <v>5.6289999999999993E-2</v>
      </c>
      <c r="CO243" s="115">
        <v>2.6263809523809526E-2</v>
      </c>
      <c r="CP243" s="115">
        <v>0</v>
      </c>
      <c r="CQ243" s="115">
        <v>-5.5823809523809524E-3</v>
      </c>
      <c r="CR243" s="115">
        <v>3.4544761904761911E-2</v>
      </c>
      <c r="CS243" s="115">
        <v>8.4632380952380973E-2</v>
      </c>
      <c r="CT243" s="115">
        <v>4.5698571428571429E-2</v>
      </c>
      <c r="CU243" s="115">
        <v>5.2116190476190483E-2</v>
      </c>
      <c r="CV243" s="115">
        <v>0.21140952380952382</v>
      </c>
      <c r="CW243" s="115">
        <v>1.0022380952380953E-2</v>
      </c>
      <c r="CX243" s="115">
        <v>1.5776190476190475E-3</v>
      </c>
      <c r="CY243" s="115">
        <v>4.8571428571428576E-5</v>
      </c>
      <c r="CZ243" s="115">
        <v>1.6380952380952378E-4</v>
      </c>
      <c r="DA243" s="115">
        <v>3.7519047619047627E-3</v>
      </c>
      <c r="DB243" s="115">
        <v>2.8428571428571424E-4</v>
      </c>
      <c r="DC243" s="115">
        <v>1.6109523809523809E-3</v>
      </c>
      <c r="DD243" s="115">
        <v>1.252380952380952E-4</v>
      </c>
      <c r="DE243" s="115">
        <v>3.5714285714285717E-5</v>
      </c>
      <c r="DF243" s="115">
        <v>0.10879238095238095</v>
      </c>
      <c r="DG243" s="115">
        <v>1.6602380952380952E-2</v>
      </c>
      <c r="DH243" s="115">
        <v>5.5238095238095237E-5</v>
      </c>
      <c r="DI243" s="115">
        <v>7.1714285714285717E-3</v>
      </c>
      <c r="DJ243" s="115">
        <v>2.3809523809523812E-6</v>
      </c>
      <c r="DK243" s="115">
        <v>2.1428571428571428E-5</v>
      </c>
      <c r="DL243" s="115">
        <v>7.4323809523809525E-3</v>
      </c>
      <c r="DM243" s="115">
        <v>9.0742857142857136E-3</v>
      </c>
      <c r="DN243" s="115">
        <v>2.5238095238095237E-5</v>
      </c>
      <c r="DO243" s="115">
        <v>0.18212857142857142</v>
      </c>
      <c r="DP243" s="115">
        <v>6.880047619047619E-2</v>
      </c>
      <c r="DQ243" s="115">
        <v>2.7142857142857139E-4</v>
      </c>
      <c r="DR243" s="115">
        <v>2.7619047619047626E-5</v>
      </c>
      <c r="DS243" s="115">
        <v>8.5666666666666649E-4</v>
      </c>
      <c r="DT243" s="115">
        <v>3.285714285714285E-4</v>
      </c>
      <c r="DU243" s="116">
        <v>258.92320857142857</v>
      </c>
      <c r="DV243" s="114">
        <v>6.7326109090909085</v>
      </c>
      <c r="DW243" s="115">
        <v>4.4618236363636363</v>
      </c>
      <c r="DX243" s="115">
        <v>6.4616786363636347</v>
      </c>
      <c r="DY243" s="115">
        <v>4.3278868181818178</v>
      </c>
      <c r="DZ243" s="115">
        <v>1.5922363636363637</v>
      </c>
      <c r="EA243" s="115">
        <v>1.2012890909090908</v>
      </c>
      <c r="EB243" s="115">
        <v>1.1587890909090908</v>
      </c>
      <c r="EC243" s="115">
        <v>0.15143227272727275</v>
      </c>
      <c r="ED243" s="115">
        <v>0.1811568181818182</v>
      </c>
      <c r="EE243" s="115">
        <v>2.2707872727272727</v>
      </c>
      <c r="EF243" s="115">
        <v>4.2984545454545463E-2</v>
      </c>
      <c r="EG243" s="115">
        <v>1.861409090909091E-2</v>
      </c>
      <c r="EH243" s="115">
        <v>1.590909090909091E-4</v>
      </c>
      <c r="EI243" s="115">
        <v>1.5613636363636363E-3</v>
      </c>
      <c r="EJ243" s="115">
        <v>1.3542272727272726E-2</v>
      </c>
      <c r="EK243" s="115">
        <v>0.27589045454545452</v>
      </c>
      <c r="EL243" s="115">
        <v>4.9128636363636374E-2</v>
      </c>
      <c r="EM243" s="115">
        <v>0</v>
      </c>
      <c r="EN243" s="115">
        <v>1.2922727272727275E-2</v>
      </c>
      <c r="EO243" s="115">
        <v>0.13379909090909095</v>
      </c>
      <c r="EP243" s="115">
        <v>0.17862545454545456</v>
      </c>
      <c r="EQ243" s="115">
        <v>0.14483727272727276</v>
      </c>
      <c r="ER243" s="115">
        <v>0.17358681818181818</v>
      </c>
      <c r="ES243" s="115">
        <v>0.64377136363636356</v>
      </c>
      <c r="ET243" s="115">
        <v>2.5016363636363635E-2</v>
      </c>
      <c r="EU243" s="115">
        <v>1.4959090909090914E-3</v>
      </c>
      <c r="EV243" s="115">
        <v>9.3181818181818196E-5</v>
      </c>
      <c r="EW243" s="115">
        <v>6.4227272727272733E-4</v>
      </c>
      <c r="EX243" s="115">
        <v>1.6853636363636366E-2</v>
      </c>
      <c r="EY243" s="115">
        <v>8.2318181818181828E-4</v>
      </c>
      <c r="EZ243" s="115">
        <v>6.3827272727272734E-3</v>
      </c>
      <c r="FA243" s="115">
        <v>6.045454545454545E-4</v>
      </c>
      <c r="FB243" s="115">
        <v>7.0454545454545463E-5</v>
      </c>
      <c r="FC243" s="115">
        <v>0.93123227272727283</v>
      </c>
      <c r="FD243" s="115">
        <v>9.2300000000000004E-3</v>
      </c>
      <c r="FE243" s="115">
        <v>4.4090909090909093E-4</v>
      </c>
      <c r="FF243" s="115">
        <v>2.7037272727272729E-2</v>
      </c>
      <c r="FG243" s="115">
        <v>6.8636363636363627E-5</v>
      </c>
      <c r="FH243" s="115">
        <v>2.3136363636363629E-4</v>
      </c>
      <c r="FI243" s="115">
        <v>3.0031363636363641E-2</v>
      </c>
      <c r="FJ243" s="115">
        <v>2.2840454545454546E-2</v>
      </c>
      <c r="FK243" s="115">
        <v>2.4545454545454545E-4</v>
      </c>
      <c r="FL243" s="115">
        <v>1.0568713636363634</v>
      </c>
      <c r="FM243" s="115">
        <v>0.38599681818181819</v>
      </c>
      <c r="FN243" s="115">
        <v>1.323181818181818E-3</v>
      </c>
      <c r="FO243" s="115">
        <v>9.909090909090912E-5</v>
      </c>
      <c r="FP243" s="115">
        <v>3.7072727272727275E-3</v>
      </c>
      <c r="FQ243" s="115">
        <v>2.7181818181818183E-4</v>
      </c>
      <c r="FR243" s="116">
        <v>110.16267772727274</v>
      </c>
    </row>
    <row r="244" spans="1:174" x14ac:dyDescent="0.2">
      <c r="A244" s="27" t="s">
        <v>144</v>
      </c>
      <c r="B244" s="21">
        <v>2017</v>
      </c>
      <c r="C244" s="38">
        <f>C231</f>
        <v>6.3666166802371533</v>
      </c>
      <c r="D244" s="42">
        <f>Tracking!BU40</f>
        <v>20.679329604495134</v>
      </c>
      <c r="E244" s="42">
        <f>Tracking!BZ40</f>
        <v>5.0088659784420297</v>
      </c>
      <c r="F244" s="42">
        <f>Tracking!CA40</f>
        <v>18.211063002346432</v>
      </c>
      <c r="G244" s="42">
        <f>G231</f>
        <v>2.7944661922999998</v>
      </c>
      <c r="H244" s="104">
        <f>H231</f>
        <v>10.243066239999999</v>
      </c>
      <c r="I244" s="38">
        <f>Tracking!BO40</f>
        <v>5.43004</v>
      </c>
      <c r="J244" s="42">
        <f>Tracking!CC40</f>
        <v>5.1734276467156022</v>
      </c>
      <c r="K244" s="40"/>
      <c r="L244" s="41"/>
      <c r="M244" s="108">
        <v>17.476076956521741</v>
      </c>
      <c r="N244" s="108">
        <v>6.4760769565217382</v>
      </c>
      <c r="O244" s="108">
        <v>2.5184047826086959</v>
      </c>
      <c r="P244" s="108">
        <v>1.0783543478260869</v>
      </c>
      <c r="Q244" s="108">
        <v>1.6167495652173913</v>
      </c>
      <c r="R244" s="108">
        <v>0.46605652173913048</v>
      </c>
      <c r="S244" s="108">
        <v>8.0452608695652184E-2</v>
      </c>
      <c r="T244" s="108">
        <v>0.63423000000000007</v>
      </c>
      <c r="U244" s="108">
        <v>8.1830434782608708E-2</v>
      </c>
      <c r="V244" s="110">
        <v>11</v>
      </c>
      <c r="W244" s="38">
        <f>Tracking!BN40</f>
        <v>13.947622083333336</v>
      </c>
      <c r="X244" s="42">
        <f>Tracking!CB40</f>
        <v>15.331233234848487</v>
      </c>
      <c r="Y244" s="40"/>
      <c r="Z244" s="41"/>
      <c r="AA244" s="108">
        <v>41.967955416666662</v>
      </c>
      <c r="AB244" s="108">
        <v>30.967955416666666</v>
      </c>
      <c r="AC244" s="108">
        <v>10.850972916666665</v>
      </c>
      <c r="AD244" s="108">
        <v>11.328524166666668</v>
      </c>
      <c r="AE244" s="108">
        <v>5.2294437499999988</v>
      </c>
      <c r="AF244" s="108">
        <v>1.81965</v>
      </c>
      <c r="AG244" s="108">
        <v>0.13612000000000002</v>
      </c>
      <c r="AH244" s="108">
        <v>1.3504750000000001</v>
      </c>
      <c r="AI244" s="108">
        <v>0.25276999999999999</v>
      </c>
      <c r="AJ244" s="110">
        <v>11</v>
      </c>
      <c r="AK244" s="38">
        <f t="shared" ref="AK244" si="2028">I244</f>
        <v>5.43004</v>
      </c>
      <c r="AL244" s="121">
        <f t="shared" ref="AL244" si="2029">M244/M244</f>
        <v>1</v>
      </c>
      <c r="AM244" s="121">
        <f t="shared" ref="AM244" si="2030">O244/M244</f>
        <v>0.14410584188168588</v>
      </c>
      <c r="AN244" s="121">
        <f t="shared" ref="AN244" si="2031">P244/M244</f>
        <v>6.1704600552452103E-2</v>
      </c>
      <c r="AO244" s="121">
        <f t="shared" ref="AO244" si="2032">Q244/M244</f>
        <v>9.2512156431884499E-2</v>
      </c>
      <c r="AP244" s="121">
        <f t="shared" ref="AP244" si="2033">R244/M244</f>
        <v>2.6668257578552665E-2</v>
      </c>
      <c r="AQ244" s="121">
        <f t="shared" ref="AQ244" si="2034">S244/M244</f>
        <v>4.6035851693608382E-3</v>
      </c>
      <c r="AR244" s="121">
        <f t="shared" ref="AR244" si="2035">T244/M244</f>
        <v>3.6291325654944397E-2</v>
      </c>
      <c r="AS244" s="121">
        <f t="shared" ref="AS244" si="2036">U244/M244</f>
        <v>4.6824258662966772E-3</v>
      </c>
      <c r="AT244" s="122">
        <f t="shared" ref="AT244" si="2037">V244/M244</f>
        <v>0.62943188150101437</v>
      </c>
      <c r="AU244" s="38">
        <f t="shared" ref="AU244" si="2038">W244</f>
        <v>13.947622083333336</v>
      </c>
      <c r="AV244" s="121">
        <f t="shared" ref="AV244" si="2039">AA244/AA244</f>
        <v>1</v>
      </c>
      <c r="AW244" s="121">
        <f t="shared" ref="AW244" si="2040">AC244/AA244</f>
        <v>0.25855376581813266</v>
      </c>
      <c r="AX244" s="121">
        <f t="shared" ref="AX244" si="2041">AD244/AA244</f>
        <v>0.26993271543001568</v>
      </c>
      <c r="AY244" s="121">
        <f t="shared" ref="AY244" si="2042">AE244/AA244</f>
        <v>0.12460563537301221</v>
      </c>
      <c r="AZ244" s="121">
        <f t="shared" ref="AZ244" si="2043">AF244/AA244</f>
        <v>4.3358080753139704E-2</v>
      </c>
      <c r="BA244" s="121">
        <f t="shared" ref="BA244" si="2044">AG244/AA244</f>
        <v>3.2434270063569242E-3</v>
      </c>
      <c r="BB244" s="121">
        <f t="shared" ref="BB244" si="2045">AH244/AA244</f>
        <v>3.217871794306397E-2</v>
      </c>
      <c r="BC244" s="121">
        <f t="shared" ref="BC244" si="2046">AI244/AA244</f>
        <v>6.0229286247196565E-3</v>
      </c>
      <c r="BD244" s="122">
        <f t="shared" ref="BD244" si="2047">AJ244/AA244</f>
        <v>0.26210473897976905</v>
      </c>
      <c r="BE244" s="38">
        <f t="shared" ref="BE244" si="2048">I244</f>
        <v>5.43004</v>
      </c>
      <c r="BF244" s="123">
        <f t="shared" ref="BF244" si="2049">BE244</f>
        <v>5.43004</v>
      </c>
      <c r="BG244" s="123">
        <f t="shared" ref="BG244" si="2050">BE244*AM244</f>
        <v>0.78250048565122954</v>
      </c>
      <c r="BH244" s="123">
        <f t="shared" ref="BH244" si="2051">BE244*AN244</f>
        <v>0.33505844918383704</v>
      </c>
      <c r="BI244" s="123">
        <f t="shared" ref="BI244" si="2052">BE244*AO244</f>
        <v>0.50234470991139013</v>
      </c>
      <c r="BJ244" s="123">
        <f t="shared" ref="BJ244" si="2053">BE244*AP244</f>
        <v>0.14480970538184412</v>
      </c>
      <c r="BK244" s="123">
        <f t="shared" ref="BK244" si="2054">BE244*AQ244</f>
        <v>2.4997651613036125E-2</v>
      </c>
      <c r="BL244" s="123">
        <f t="shared" ref="BL244" si="2055">BE244*AR244</f>
        <v>0.19706334995937427</v>
      </c>
      <c r="BM244" s="123">
        <f t="shared" ref="BM244" si="2056">BE244*AS244</f>
        <v>2.5425759751025609E-2</v>
      </c>
      <c r="BN244" s="124">
        <f t="shared" ref="BN244" si="2057">BE244*AT244</f>
        <v>3.4178402938257681</v>
      </c>
      <c r="BO244" s="38">
        <f t="shared" ref="BO244" si="2058">W244</f>
        <v>13.947622083333336</v>
      </c>
      <c r="BP244" s="123">
        <f t="shared" ref="BP244" si="2059">BO244</f>
        <v>13.947622083333336</v>
      </c>
      <c r="BQ244" s="123">
        <f t="shared" ref="BQ244" si="2060">BO244*AW244</f>
        <v>3.6062102138539829</v>
      </c>
      <c r="BR244" s="123">
        <f t="shared" ref="BR244" si="2061">BO244*AX244</f>
        <v>3.7649195027458195</v>
      </c>
      <c r="BS244" s="123">
        <f t="shared" ref="BS244" si="2062">BO244*AY244</f>
        <v>1.7379523116364066</v>
      </c>
      <c r="BT244" s="123">
        <f t="shared" ref="BT244" si="2063">BO244*AZ244</f>
        <v>0.60474212460344146</v>
      </c>
      <c r="BU244" s="123">
        <f t="shared" ref="BU244" si="2064">BO244*BA244</f>
        <v>4.5238094139543571E-2</v>
      </c>
      <c r="BV244" s="123">
        <f t="shared" ref="BV244" si="2065">BO244*BB244</f>
        <v>0.44881659699603366</v>
      </c>
      <c r="BW244" s="123">
        <f t="shared" ref="BW244" si="2066">BO244*BC244</f>
        <v>8.4005532292480353E-2</v>
      </c>
      <c r="BX244" s="124">
        <f t="shared" ref="BX244" si="2067">BO244*BD244</f>
        <v>3.6557378455405467</v>
      </c>
      <c r="BY244" s="114">
        <v>2.1868413043478268</v>
      </c>
      <c r="BZ244" s="115">
        <v>1.1366034782608698</v>
      </c>
      <c r="CA244" s="115">
        <v>2.2078143478260874</v>
      </c>
      <c r="CB244" s="115">
        <v>1.162917391304348</v>
      </c>
      <c r="CC244" s="115">
        <v>0.33585782608695652</v>
      </c>
      <c r="CD244" s="115">
        <v>0.13455826086956521</v>
      </c>
      <c r="CE244" s="115">
        <v>0.55216391304347812</v>
      </c>
      <c r="CF244" s="115">
        <v>4.6605652173913034E-2</v>
      </c>
      <c r="CG244" s="115">
        <v>8.0452608695652184E-2</v>
      </c>
      <c r="CH244" s="115">
        <v>1.0570486956521739</v>
      </c>
      <c r="CI244" s="115">
        <v>1.327869565217391E-2</v>
      </c>
      <c r="CJ244" s="115">
        <v>7.3343478260869555E-3</v>
      </c>
      <c r="CK244" s="115">
        <v>3.521739130434783E-5</v>
      </c>
      <c r="CL244" s="115">
        <v>3.9695652173913032E-4</v>
      </c>
      <c r="CM244" s="115">
        <v>4.0934782608695649E-3</v>
      </c>
      <c r="CN244" s="115">
        <v>7.7093913043478277E-2</v>
      </c>
      <c r="CO244" s="115">
        <v>3.8698260869565224E-2</v>
      </c>
      <c r="CP244" s="115">
        <v>0</v>
      </c>
      <c r="CQ244" s="115">
        <v>-1.2689130434782609E-2</v>
      </c>
      <c r="CR244" s="115">
        <v>4.6439130434782601E-2</v>
      </c>
      <c r="CS244" s="115">
        <v>0.1390573913043478</v>
      </c>
      <c r="CT244" s="115">
        <v>6.466130434782609E-2</v>
      </c>
      <c r="CU244" s="115">
        <v>6.9186521739130438E-2</v>
      </c>
      <c r="CV244" s="115">
        <v>0.3066552173913043</v>
      </c>
      <c r="CW244" s="115">
        <v>1.0600434782608694E-2</v>
      </c>
      <c r="CX244" s="115">
        <v>2.6608695652173916E-4</v>
      </c>
      <c r="CY244" s="115">
        <v>1.8260869565217393E-5</v>
      </c>
      <c r="CZ244" s="115">
        <v>1.3086956521739132E-4</v>
      </c>
      <c r="DA244" s="115">
        <v>7.4334782608695641E-3</v>
      </c>
      <c r="DB244" s="115">
        <v>1.673913043478261E-4</v>
      </c>
      <c r="DC244" s="115">
        <v>1.9108695652173908E-3</v>
      </c>
      <c r="DD244" s="115">
        <v>1.9347826086956523E-4</v>
      </c>
      <c r="DE244" s="115">
        <v>1.6521739130434781E-5</v>
      </c>
      <c r="DF244" s="115">
        <v>0.10430869565217391</v>
      </c>
      <c r="DG244" s="115">
        <v>1.0591304347826087E-3</v>
      </c>
      <c r="DH244" s="115">
        <v>1.3043478260869567E-4</v>
      </c>
      <c r="DI244" s="115">
        <v>7.6573913043478234E-3</v>
      </c>
      <c r="DJ244" s="115">
        <v>2.3913043478260857E-5</v>
      </c>
      <c r="DK244" s="115">
        <v>-1.3043478260869564E-6</v>
      </c>
      <c r="DL244" s="115">
        <v>1.5299565217391304E-2</v>
      </c>
      <c r="DM244" s="115">
        <v>7.8386956521739118E-3</v>
      </c>
      <c r="DN244" s="115">
        <v>4.9565217391304357E-5</v>
      </c>
      <c r="DO244" s="115">
        <v>0.23642260869565207</v>
      </c>
      <c r="DP244" s="115">
        <v>8.1420000000000006E-2</v>
      </c>
      <c r="DQ244" s="115">
        <v>7.1043478260869586E-4</v>
      </c>
      <c r="DR244" s="115">
        <v>2.2173913043478262E-5</v>
      </c>
      <c r="DS244" s="115">
        <v>7.960869565217393E-4</v>
      </c>
      <c r="DT244" s="115">
        <v>3.3478260869565208E-5</v>
      </c>
      <c r="DU244" s="116">
        <v>246.05542434782606</v>
      </c>
      <c r="DV244" s="114">
        <v>6.6666533333333353</v>
      </c>
      <c r="DW244" s="115">
        <v>4.4158608333333325</v>
      </c>
      <c r="DX244" s="115">
        <v>6.9599837500000001</v>
      </c>
      <c r="DY244" s="115">
        <v>4.767464583333334</v>
      </c>
      <c r="DZ244" s="115">
        <v>1.3829916666666666</v>
      </c>
      <c r="EA244" s="115">
        <v>1.3690645833333335</v>
      </c>
      <c r="EB244" s="115">
        <v>1.6547433333333335</v>
      </c>
      <c r="EC244" s="115">
        <v>0.18196500000000002</v>
      </c>
      <c r="ED244" s="115">
        <v>0.13612000000000002</v>
      </c>
      <c r="EE244" s="115">
        <v>2.2507925000000002</v>
      </c>
      <c r="EF244" s="115">
        <v>4.2580416666666669E-2</v>
      </c>
      <c r="EG244" s="115">
        <v>1.1734583333333335E-2</v>
      </c>
      <c r="EH244" s="115">
        <v>8.9583333333333333E-5</v>
      </c>
      <c r="EI244" s="115">
        <v>1.5654166666666663E-3</v>
      </c>
      <c r="EJ244" s="115">
        <v>1.363833333333333E-2</v>
      </c>
      <c r="EK244" s="115">
        <v>0.32245708333333339</v>
      </c>
      <c r="EL244" s="115">
        <v>4.4169583333333325E-2</v>
      </c>
      <c r="EM244" s="115">
        <v>0</v>
      </c>
      <c r="EN244" s="115">
        <v>2.6788749999999997E-2</v>
      </c>
      <c r="EO244" s="115">
        <v>0.18193458333333332</v>
      </c>
      <c r="EP244" s="115">
        <v>0.29775875000000007</v>
      </c>
      <c r="EQ244" s="115">
        <v>0.22815791666666671</v>
      </c>
      <c r="ER244" s="115">
        <v>0.18466166666666664</v>
      </c>
      <c r="ES244" s="115">
        <v>0.91930166666666668</v>
      </c>
      <c r="ET244" s="115">
        <v>2.5201666666666664E-2</v>
      </c>
      <c r="EU244" s="115">
        <v>1.8691666666666665E-3</v>
      </c>
      <c r="EV244" s="115">
        <v>7.8750000000000003E-5</v>
      </c>
      <c r="EW244" s="115">
        <v>5.1041666666666672E-4</v>
      </c>
      <c r="EX244" s="115">
        <v>1.450166666666667E-2</v>
      </c>
      <c r="EY244" s="115">
        <v>9.0416666666666673E-4</v>
      </c>
      <c r="EZ244" s="115">
        <v>8.1983333333333335E-3</v>
      </c>
      <c r="FA244" s="115">
        <v>5.7208333333333341E-4</v>
      </c>
      <c r="FB244" s="115">
        <v>6.4583333333333349E-5</v>
      </c>
      <c r="FC244" s="115">
        <v>1.0612899999999998</v>
      </c>
      <c r="FD244" s="115">
        <v>6.4508333333333327E-3</v>
      </c>
      <c r="FE244" s="115">
        <v>6.0250000000000006E-4</v>
      </c>
      <c r="FF244" s="115">
        <v>2.513583333333334E-2</v>
      </c>
      <c r="FG244" s="115">
        <v>-8.3333333333333303E-6</v>
      </c>
      <c r="FH244" s="115">
        <v>2.1666666666666663E-4</v>
      </c>
      <c r="FI244" s="115">
        <v>2.0575E-2</v>
      </c>
      <c r="FJ244" s="115">
        <v>3.251833333333333E-2</v>
      </c>
      <c r="FK244" s="115">
        <v>1.4250000000000002E-4</v>
      </c>
      <c r="FL244" s="115">
        <v>0.96141250000000023</v>
      </c>
      <c r="FM244" s="115">
        <v>0.33527083333333341</v>
      </c>
      <c r="FN244" s="115">
        <v>9.0041666666666688E-4</v>
      </c>
      <c r="FO244" s="115">
        <v>7.3333333333333331E-5</v>
      </c>
      <c r="FP244" s="115">
        <v>3.7462500000000009E-3</v>
      </c>
      <c r="FQ244" s="115">
        <v>1.4666666666666669E-4</v>
      </c>
      <c r="FR244" s="116">
        <v>103.28502125000001</v>
      </c>
    </row>
    <row r="245" spans="1:174" x14ac:dyDescent="0.2">
      <c r="A245" s="27" t="s">
        <v>144</v>
      </c>
      <c r="B245" s="21">
        <f>B244+1</f>
        <v>2018</v>
      </c>
      <c r="C245" s="38">
        <f>C231</f>
        <v>6.3666166802371533</v>
      </c>
      <c r="D245" s="42">
        <f>Tracking!BU41</f>
        <v>20.457281447803748</v>
      </c>
      <c r="E245" s="42">
        <f>Tracking!BZ41</f>
        <v>4.9044236167654818</v>
      </c>
      <c r="F245" s="42">
        <f>Tracking!CA41</f>
        <v>17.799148183951299</v>
      </c>
      <c r="G245" s="42">
        <f>G231</f>
        <v>2.7944661922999998</v>
      </c>
      <c r="H245" s="104">
        <f>H231</f>
        <v>10.243066239999999</v>
      </c>
      <c r="I245" s="38">
        <f>Tracking!BO41</f>
        <v>4.6225173913043474</v>
      </c>
      <c r="J245" s="42">
        <f>Tracking!CC41</f>
        <v>5.0273997336721248</v>
      </c>
      <c r="K245" s="40"/>
      <c r="L245" s="41"/>
      <c r="M245" s="108">
        <v>15.968479130434785</v>
      </c>
      <c r="N245" s="108">
        <v>4.9684791304347815</v>
      </c>
      <c r="O245" s="108">
        <v>1.7637908695652176</v>
      </c>
      <c r="P245" s="108">
        <v>0.78621913043478275</v>
      </c>
      <c r="Q245" s="108">
        <v>1.4058369565217392</v>
      </c>
      <c r="R245" s="108">
        <v>0.47956086956521737</v>
      </c>
      <c r="S245" s="108">
        <v>3.8133478260869567E-2</v>
      </c>
      <c r="T245" s="108">
        <v>0.41754695652173918</v>
      </c>
      <c r="U245" s="108">
        <v>7.7389999999999987E-2</v>
      </c>
      <c r="V245" s="110">
        <v>11</v>
      </c>
      <c r="W245" s="38">
        <f>Tracking!BN41</f>
        <v>14.310254166666661</v>
      </c>
      <c r="X245" s="42">
        <f>Tracking!CB41</f>
        <v>14.729027734848483</v>
      </c>
      <c r="Y245" s="40"/>
      <c r="Z245" s="41"/>
      <c r="AA245" s="108">
        <v>43.437036666666671</v>
      </c>
      <c r="AB245" s="108">
        <v>32.437036666666671</v>
      </c>
      <c r="AC245" s="108">
        <v>12.908756249999998</v>
      </c>
      <c r="AD245" s="108">
        <v>9.9878604166666687</v>
      </c>
      <c r="AE245" s="108">
        <v>5.5527024999999997</v>
      </c>
      <c r="AF245" s="108">
        <v>2.1472874999999996</v>
      </c>
      <c r="AG245" s="108">
        <v>0.16957041666666664</v>
      </c>
      <c r="AH245" s="108">
        <v>1.3878508333333335</v>
      </c>
      <c r="AI245" s="108">
        <v>0.2830091666666667</v>
      </c>
      <c r="AJ245" s="110">
        <v>11</v>
      </c>
      <c r="AK245" s="38">
        <f t="shared" ref="AK245" si="2068">I245</f>
        <v>4.6225173913043474</v>
      </c>
      <c r="AL245" s="121">
        <f t="shared" ref="AL245" si="2069">M245/M245</f>
        <v>1</v>
      </c>
      <c r="AM245" s="121">
        <f t="shared" ref="AM245" si="2070">O245/M245</f>
        <v>0.11045453077641926</v>
      </c>
      <c r="AN245" s="121">
        <f t="shared" ref="AN245" si="2071">P245/M245</f>
        <v>4.9235692642532566E-2</v>
      </c>
      <c r="AO245" s="121">
        <f t="shared" ref="AO245" si="2072">Q245/M245</f>
        <v>8.8038249919637865E-2</v>
      </c>
      <c r="AP245" s="121">
        <f t="shared" ref="AP245" si="2073">R245/M245</f>
        <v>3.0031718465361457E-2</v>
      </c>
      <c r="AQ245" s="121">
        <f t="shared" ref="AQ245" si="2074">S245/M245</f>
        <v>2.3880469736275553E-3</v>
      </c>
      <c r="AR245" s="121">
        <f t="shared" ref="AR245" si="2075">T245/M245</f>
        <v>2.6148198154069938E-2</v>
      </c>
      <c r="AS245" s="121">
        <f t="shared" ref="AS245" si="2076">U245/M245</f>
        <v>4.8464227161433395E-3</v>
      </c>
      <c r="AT245" s="122">
        <f t="shared" ref="AT245" si="2077">V245/M245</f>
        <v>0.68885708589710226</v>
      </c>
      <c r="AU245" s="38">
        <f t="shared" ref="AU245" si="2078">W245</f>
        <v>14.310254166666661</v>
      </c>
      <c r="AV245" s="121">
        <f t="shared" ref="AV245" si="2079">AA245/AA245</f>
        <v>1</v>
      </c>
      <c r="AW245" s="121">
        <f t="shared" ref="AW245" si="2080">AC245/AA245</f>
        <v>0.29718316995381278</v>
      </c>
      <c r="AX245" s="121">
        <f t="shared" ref="AX245" si="2081">AD245/AA245</f>
        <v>0.22993880759668153</v>
      </c>
      <c r="AY245" s="121">
        <f t="shared" ref="AY245" si="2082">AE245/AA245</f>
        <v>0.1278333635558779</v>
      </c>
      <c r="AZ245" s="121">
        <f t="shared" ref="AZ245" si="2083">AF245/AA245</f>
        <v>4.9434484135696476E-2</v>
      </c>
      <c r="BA245" s="121">
        <f t="shared" ref="BA245" si="2084">AG245/AA245</f>
        <v>3.9038210172563175E-3</v>
      </c>
      <c r="BB245" s="121">
        <f t="shared" ref="BB245" si="2085">AH245/AA245</f>
        <v>3.1950863590986214E-2</v>
      </c>
      <c r="BC245" s="121">
        <f t="shared" ref="BC245" si="2086">AI245/AA245</f>
        <v>6.5153884423208427E-3</v>
      </c>
      <c r="BD245" s="122">
        <f t="shared" ref="BD245" si="2087">AJ245/AA245</f>
        <v>0.25324011129979629</v>
      </c>
      <c r="BE245" s="38">
        <f t="shared" ref="BE245" si="2088">I245</f>
        <v>4.6225173913043474</v>
      </c>
      <c r="BF245" s="123">
        <f t="shared" ref="BF245" si="2089">BE245</f>
        <v>4.6225173913043474</v>
      </c>
      <c r="BG245" s="123">
        <f t="shared" ref="BG245" si="2090">BE245*AM245</f>
        <v>0.51057798946235933</v>
      </c>
      <c r="BH245" s="123">
        <f t="shared" ref="BH245" si="2091">BE245*AN245</f>
        <v>0.22759284551302228</v>
      </c>
      <c r="BI245" s="123">
        <f t="shared" ref="BI245" si="2092">BE245*AO245</f>
        <v>0.4069583413535246</v>
      </c>
      <c r="BJ245" s="123">
        <f t="shared" ref="BJ245" si="2093">BE245*AP245</f>
        <v>0.13882214089688924</v>
      </c>
      <c r="BK245" s="123">
        <f t="shared" ref="BK245" si="2094">BE245*AQ245</f>
        <v>1.1038788666845089E-2</v>
      </c>
      <c r="BL245" s="123">
        <f t="shared" ref="BL245" si="2095">BE245*AR245</f>
        <v>0.12087050071846052</v>
      </c>
      <c r="BM245" s="123">
        <f t="shared" ref="BM245" si="2096">BE245*AS245</f>
        <v>2.240267329098504E-2</v>
      </c>
      <c r="BN245" s="124">
        <f t="shared" ref="BN245" si="2097">BE245*AT245</f>
        <v>3.1842538596825878</v>
      </c>
      <c r="BO245" s="38">
        <f t="shared" ref="BO245" si="2098">W245</f>
        <v>14.310254166666661</v>
      </c>
      <c r="BP245" s="123">
        <f t="shared" ref="BP245" si="2099">BO245</f>
        <v>14.310254166666661</v>
      </c>
      <c r="BQ245" s="123">
        <f t="shared" ref="BQ245" si="2100">BO245*AW245</f>
        <v>4.2527666960947554</v>
      </c>
      <c r="BR245" s="123">
        <f t="shared" ref="BR245" si="2101">BO245*AX245</f>
        <v>3.2904827794887757</v>
      </c>
      <c r="BS245" s="123">
        <f t="shared" ref="BS245" si="2102">BO245*AY245</f>
        <v>1.8293279234645159</v>
      </c>
      <c r="BT245" s="123">
        <f t="shared" ref="BT245" si="2103">BO245*AZ245</f>
        <v>0.70742003257986741</v>
      </c>
      <c r="BU245" s="123">
        <f t="shared" ref="BU245" si="2104">BO245*BA245</f>
        <v>5.5864670978113103E-2</v>
      </c>
      <c r="BV245" s="123">
        <f t="shared" ref="BV245" si="2105">BO245*BB245</f>
        <v>0.45722497883150859</v>
      </c>
      <c r="BW245" s="123">
        <f t="shared" ref="BW245" si="2106">BO245*BC245</f>
        <v>9.3236864604173644E-2</v>
      </c>
      <c r="BX245" s="124">
        <f t="shared" ref="BX245" si="2107">BO245*BD245</f>
        <v>3.623930357895039</v>
      </c>
      <c r="BY245" s="114">
        <v>1.5555799999999997</v>
      </c>
      <c r="BZ245" s="115">
        <v>0.86162217391304341</v>
      </c>
      <c r="CA245" s="115">
        <v>1.593068260869565</v>
      </c>
      <c r="CB245" s="115">
        <v>0.91129521739130426</v>
      </c>
      <c r="CC245" s="115">
        <v>0.23292565217391309</v>
      </c>
      <c r="CD245" s="115">
        <v>9.6616956521739128E-2</v>
      </c>
      <c r="CE245" s="115">
        <v>0.48292391304347837</v>
      </c>
      <c r="CF245" s="115">
        <v>4.7956086956521739E-2</v>
      </c>
      <c r="CG245" s="115">
        <v>3.8133478260869567E-2</v>
      </c>
      <c r="CH245" s="115">
        <v>0.6959117391304348</v>
      </c>
      <c r="CI245" s="115">
        <v>1.2738260869565216E-2</v>
      </c>
      <c r="CJ245" s="115">
        <v>3.2143478260869569E-3</v>
      </c>
      <c r="CK245" s="115">
        <v>1.6521739130434785E-5</v>
      </c>
      <c r="CL245" s="115">
        <v>2.7173913043478261E-4</v>
      </c>
      <c r="CM245" s="115">
        <v>2.9682608695652175E-3</v>
      </c>
      <c r="CN245" s="115">
        <v>7.1918695652173903E-2</v>
      </c>
      <c r="CO245" s="115">
        <v>4.1241739130434781E-2</v>
      </c>
      <c r="CP245" s="115">
        <v>0</v>
      </c>
      <c r="CQ245" s="115">
        <v>-5.5891304347826087E-3</v>
      </c>
      <c r="CR245" s="115">
        <v>4.4748695652173903E-2</v>
      </c>
      <c r="CS245" s="115">
        <v>0.10473608695652173</v>
      </c>
      <c r="CT245" s="115">
        <v>5.9191304347826094E-2</v>
      </c>
      <c r="CU245" s="115">
        <v>6.5204347826086945E-2</v>
      </c>
      <c r="CV245" s="115">
        <v>0.26829130434782611</v>
      </c>
      <c r="CW245" s="115">
        <v>8.6691304347826098E-3</v>
      </c>
      <c r="CX245" s="115">
        <v>9.6826086956521744E-4</v>
      </c>
      <c r="CY245" s="115">
        <v>4.3043478260869568E-5</v>
      </c>
      <c r="CZ245" s="115">
        <v>9.6956521739130426E-5</v>
      </c>
      <c r="DA245" s="115">
        <v>3.0182608695652176E-3</v>
      </c>
      <c r="DB245" s="115">
        <v>2.3608695652173914E-4</v>
      </c>
      <c r="DC245" s="115">
        <v>1.6913043478260868E-3</v>
      </c>
      <c r="DD245" s="115">
        <v>1.4000000000000001E-4</v>
      </c>
      <c r="DE245" s="115">
        <v>4.739130434782609E-5</v>
      </c>
      <c r="DF245" s="115">
        <v>7.4896521739130445E-2</v>
      </c>
      <c r="DG245" s="115">
        <v>5.6326086956521729E-3</v>
      </c>
      <c r="DH245" s="115">
        <v>1.6043478260869567E-4</v>
      </c>
      <c r="DI245" s="115">
        <v>5.6639130434782605E-3</v>
      </c>
      <c r="DJ245" s="115">
        <v>-1.7826086956521734E-5</v>
      </c>
      <c r="DK245" s="115">
        <v>4.0869565217391301E-5</v>
      </c>
      <c r="DL245" s="115">
        <v>7.3439130434782614E-3</v>
      </c>
      <c r="DM245" s="115">
        <v>5.3047826086956521E-3</v>
      </c>
      <c r="DN245" s="115">
        <v>3.2608695652173917E-5</v>
      </c>
      <c r="DO245" s="115">
        <v>0.15849000000000002</v>
      </c>
      <c r="DP245" s="115">
        <v>5.6466956521739144E-2</v>
      </c>
      <c r="DQ245" s="115">
        <v>3.0130434782608696E-4</v>
      </c>
      <c r="DR245" s="115">
        <v>1.8695652173913045E-5</v>
      </c>
      <c r="DS245" s="115">
        <v>8.0565217391304338E-4</v>
      </c>
      <c r="DT245" s="115">
        <v>5.5652173913043473E-5</v>
      </c>
      <c r="DU245" s="116">
        <v>264.76987086956524</v>
      </c>
      <c r="DV245" s="114">
        <v>7.3192465217391289</v>
      </c>
      <c r="DW245" s="115">
        <v>4.9512408333333333</v>
      </c>
      <c r="DX245" s="115">
        <v>7.3152947826086958</v>
      </c>
      <c r="DY245" s="115">
        <v>5.0374737500000002</v>
      </c>
      <c r="DZ245" s="115">
        <v>1.64596125</v>
      </c>
      <c r="EA245" s="115">
        <v>1.2358995833333335</v>
      </c>
      <c r="EB245" s="115">
        <v>1.7236520833333333</v>
      </c>
      <c r="EC245" s="115">
        <v>0.21472875000000002</v>
      </c>
      <c r="ED245" s="115">
        <v>0.16957041666666664</v>
      </c>
      <c r="EE245" s="115">
        <v>2.3130858333333331</v>
      </c>
      <c r="EF245" s="115">
        <v>4.7662916666666673E-2</v>
      </c>
      <c r="EG245" s="115">
        <v>1.6714583333333328E-2</v>
      </c>
      <c r="EH245" s="115">
        <v>1.6333333333333334E-4</v>
      </c>
      <c r="EI245" s="115">
        <v>1.8604166666666667E-3</v>
      </c>
      <c r="EJ245" s="115">
        <v>1.4505833333333331E-2</v>
      </c>
      <c r="EK245" s="115">
        <v>0.42457374999999997</v>
      </c>
      <c r="EL245" s="115">
        <v>5.2590833333333337E-2</v>
      </c>
      <c r="EM245" s="115">
        <v>0</v>
      </c>
      <c r="EN245" s="115">
        <v>4.5523750000000009E-2</v>
      </c>
      <c r="EO245" s="115">
        <v>0.20168916666666661</v>
      </c>
      <c r="EP245" s="115">
        <v>0.25515083333333333</v>
      </c>
      <c r="EQ245" s="115">
        <v>0.19278458333333334</v>
      </c>
      <c r="ER245" s="115">
        <v>0.26243583333333337</v>
      </c>
      <c r="ES245" s="115">
        <v>0.95758416666666679</v>
      </c>
      <c r="ET245" s="115">
        <v>2.6639583333333341E-2</v>
      </c>
      <c r="EU245" s="115">
        <v>1.7879166666666662E-3</v>
      </c>
      <c r="EV245" s="115">
        <v>1.5791666666666667E-4</v>
      </c>
      <c r="EW245" s="115">
        <v>6.1666666666666651E-4</v>
      </c>
      <c r="EX245" s="115">
        <v>1.6190416666666662E-2</v>
      </c>
      <c r="EY245" s="115">
        <v>1.1329166666666664E-3</v>
      </c>
      <c r="EZ245" s="115">
        <v>5.981666666666669E-3</v>
      </c>
      <c r="FA245" s="115">
        <v>6.570833333333332E-4</v>
      </c>
      <c r="FB245" s="115">
        <v>1.025E-4</v>
      </c>
      <c r="FC245" s="115">
        <v>0.95806166666666659</v>
      </c>
      <c r="FD245" s="115">
        <v>8.7275000000000009E-3</v>
      </c>
      <c r="FE245" s="115">
        <v>6.8833333333333344E-4</v>
      </c>
      <c r="FF245" s="115">
        <v>2.9995416666666667E-2</v>
      </c>
      <c r="FG245" s="115">
        <v>5.2083333333333343E-5</v>
      </c>
      <c r="FH245" s="115">
        <v>2.8375000000000004E-4</v>
      </c>
      <c r="FI245" s="115">
        <v>2.7178749999999998E-2</v>
      </c>
      <c r="FJ245" s="115">
        <v>2.2520416666666668E-2</v>
      </c>
      <c r="FK245" s="115">
        <v>2.2958333333333329E-4</v>
      </c>
      <c r="FL245" s="115">
        <v>1.1213208333333333</v>
      </c>
      <c r="FM245" s="115">
        <v>0.39902083333333338</v>
      </c>
      <c r="FN245" s="115">
        <v>1.1845833333333333E-3</v>
      </c>
      <c r="FO245" s="115">
        <v>9.6249999999999995E-5</v>
      </c>
      <c r="FP245" s="115">
        <v>4.3741666666666677E-3</v>
      </c>
      <c r="FQ245" s="115">
        <v>4.0458333333333335E-4</v>
      </c>
      <c r="FR245" s="116">
        <v>99.076227500000002</v>
      </c>
    </row>
    <row r="246" spans="1:174" x14ac:dyDescent="0.2">
      <c r="A246" s="27" t="s">
        <v>144</v>
      </c>
      <c r="B246" s="134">
        <f t="shared" ref="B246:B254" si="2108">B245+1</f>
        <v>2019</v>
      </c>
      <c r="C246" s="38">
        <f>C231</f>
        <v>6.3666166802371533</v>
      </c>
      <c r="D246" s="42">
        <f>Tracking!BU42</f>
        <v>20.235233291112362</v>
      </c>
      <c r="E246" s="42">
        <f>Tracking!BZ42</f>
        <v>4.7999812550889338</v>
      </c>
      <c r="F246" s="42">
        <f>Tracking!CA42</f>
        <v>17.387233365556167</v>
      </c>
      <c r="G246" s="42">
        <f>G231</f>
        <v>2.7944661922999998</v>
      </c>
      <c r="H246" s="104">
        <f>H231</f>
        <v>10.243066239999999</v>
      </c>
      <c r="I246" s="38">
        <f>Tracking!BO42</f>
        <v>4.2467409523809527</v>
      </c>
      <c r="J246" s="42">
        <f>Tracking!CC42</f>
        <v>4.8759025908149827</v>
      </c>
      <c r="K246" s="40"/>
      <c r="L246" s="41"/>
      <c r="M246" s="108">
        <v>15.365428095238096</v>
      </c>
      <c r="N246" s="108">
        <v>4.3654280952380953</v>
      </c>
      <c r="O246" s="108">
        <v>1.9748233333333338</v>
      </c>
      <c r="P246" s="108">
        <v>0.70510238095238087</v>
      </c>
      <c r="Q246" s="108">
        <v>0.83056047619047613</v>
      </c>
      <c r="R246" s="108">
        <v>0.43418095238095245</v>
      </c>
      <c r="S246" s="108">
        <v>3.5830476190476197E-2</v>
      </c>
      <c r="T246" s="108">
        <v>0.29002</v>
      </c>
      <c r="U246" s="108">
        <v>9.4909047619047629E-2</v>
      </c>
      <c r="V246" s="110">
        <v>11</v>
      </c>
      <c r="W246" s="38">
        <f>Tracking!BN42</f>
        <v>13.280666363636364</v>
      </c>
      <c r="X246" s="42">
        <f>Tracking!CB42</f>
        <v>14.062187340909091</v>
      </c>
      <c r="Y246" s="40"/>
      <c r="Z246" s="41"/>
      <c r="AA246" s="108">
        <v>38.702835909090908</v>
      </c>
      <c r="AB246" s="108">
        <v>27.702835909090904</v>
      </c>
      <c r="AC246" s="108">
        <v>10.764093636363638</v>
      </c>
      <c r="AD246" s="108">
        <v>8.7039704545454555</v>
      </c>
      <c r="AE246" s="108">
        <v>4.6301559090909086</v>
      </c>
      <c r="AF246" s="108">
        <v>2.1204500000000004</v>
      </c>
      <c r="AG246" s="108">
        <v>0.14230272727272728</v>
      </c>
      <c r="AH246" s="108">
        <v>1.1162099999999999</v>
      </c>
      <c r="AI246" s="108">
        <v>0.22565272727272731</v>
      </c>
      <c r="AJ246" s="110">
        <v>11</v>
      </c>
      <c r="AK246" s="38">
        <f t="shared" ref="AK246" si="2109">I246</f>
        <v>4.2467409523809527</v>
      </c>
      <c r="AL246" s="121">
        <f t="shared" ref="AL246" si="2110">M246/M246</f>
        <v>1</v>
      </c>
      <c r="AM246" s="121">
        <f t="shared" ref="AM246" si="2111">O246/M246</f>
        <v>0.12852380819414669</v>
      </c>
      <c r="AN246" s="121">
        <f t="shared" ref="AN246" si="2112">P246/M246</f>
        <v>4.5888886178895291E-2</v>
      </c>
      <c r="AO246" s="121">
        <f t="shared" ref="AO246" si="2113">Q246/M246</f>
        <v>5.4053845492783588E-2</v>
      </c>
      <c r="AP246" s="121">
        <f t="shared" ref="AP246" si="2114">R246/M246</f>
        <v>2.8257003299212314E-2</v>
      </c>
      <c r="AQ246" s="121">
        <f t="shared" ref="AQ246" si="2115">S246/M246</f>
        <v>2.3318892235472716E-3</v>
      </c>
      <c r="AR246" s="121">
        <f t="shared" ref="AR246" si="2116">T246/M246</f>
        <v>1.8874840206364322E-2</v>
      </c>
      <c r="AS246" s="121">
        <f t="shared" ref="AS246" si="2117">U246/M246</f>
        <v>6.1767916279834023E-3</v>
      </c>
      <c r="AT246" s="122">
        <f t="shared" ref="AT246" si="2118">V246/M246</f>
        <v>0.71589284280397059</v>
      </c>
      <c r="AU246" s="38">
        <f t="shared" ref="AU246" si="2119">W246</f>
        <v>13.280666363636364</v>
      </c>
      <c r="AV246" s="121">
        <f t="shared" ref="AV246" si="2120">AA246/AA246</f>
        <v>1</v>
      </c>
      <c r="AW246" s="121">
        <f t="shared" ref="AW246" si="2121">AC246/AA246</f>
        <v>0.27812157387245262</v>
      </c>
      <c r="AX246" s="121">
        <f t="shared" ref="AX246" si="2122">AD246/AA246</f>
        <v>0.22489231732243631</v>
      </c>
      <c r="AY246" s="121">
        <f t="shared" ref="AY246" si="2123">AE246/AA246</f>
        <v>0.11963350489268233</v>
      </c>
      <c r="AZ246" s="121">
        <f t="shared" ref="AZ246" si="2124">AF246/AA246</f>
        <v>5.4787974839381935E-2</v>
      </c>
      <c r="BA246" s="121">
        <f t="shared" ref="BA246" si="2125">AG246/AA246</f>
        <v>3.6768036225299397E-3</v>
      </c>
      <c r="BB246" s="121">
        <f t="shared" ref="BB246" si="2126">AH246/AA246</f>
        <v>2.8840522245498122E-2</v>
      </c>
      <c r="BC246" s="121">
        <f t="shared" ref="BC246" si="2127">AI246/AA246</f>
        <v>5.8303925790544912E-3</v>
      </c>
      <c r="BD246" s="122">
        <f t="shared" ref="BD246" si="2128">AJ246/AA246</f>
        <v>0.2842168988814644</v>
      </c>
      <c r="BE246" s="38">
        <f t="shared" ref="BE246" si="2129">I246</f>
        <v>4.2467409523809527</v>
      </c>
      <c r="BF246" s="123">
        <f t="shared" ref="BF246" si="2130">BE246</f>
        <v>4.2467409523809527</v>
      </c>
      <c r="BG246" s="123">
        <f t="shared" ref="BG246" si="2131">BE246*AM246</f>
        <v>0.54580731961403739</v>
      </c>
      <c r="BH246" s="123">
        <f t="shared" ref="BH246" si="2132">BE246*AN246</f>
        <v>0.19487821219506293</v>
      </c>
      <c r="BI246" s="123">
        <f t="shared" ref="BI246" si="2133">BE246*AO246</f>
        <v>0.22955267928787665</v>
      </c>
      <c r="BJ246" s="123">
        <f t="shared" ref="BJ246" si="2134">BE246*AP246</f>
        <v>0.12000017310232862</v>
      </c>
      <c r="BK246" s="123">
        <f t="shared" ref="BK246" si="2135">BE246*AQ246</f>
        <v>9.9029294620540213E-3</v>
      </c>
      <c r="BL246" s="123">
        <f t="shared" ref="BL246" si="2136">BE246*AR246</f>
        <v>8.0156556874013921E-2</v>
      </c>
      <c r="BM246" s="123">
        <f t="shared" ref="BM246" si="2137">BE246*AS246</f>
        <v>2.623123396088093E-2</v>
      </c>
      <c r="BN246" s="124">
        <f t="shared" ref="BN246" si="2138">BE246*AT246</f>
        <v>3.0402114530520419</v>
      </c>
      <c r="BO246" s="38">
        <f t="shared" ref="BO246" si="2139">W246</f>
        <v>13.280666363636364</v>
      </c>
      <c r="BP246" s="123">
        <f t="shared" ref="BP246" si="2140">BO246</f>
        <v>13.280666363636364</v>
      </c>
      <c r="BQ246" s="123">
        <f t="shared" ref="BQ246" si="2141">BO246*AW246</f>
        <v>3.6936398311294876</v>
      </c>
      <c r="BR246" s="123">
        <f t="shared" ref="BR246" si="2142">BO246*AX246</f>
        <v>2.9867198341043153</v>
      </c>
      <c r="BS246" s="123">
        <f t="shared" ref="BS246" si="2143">BO246*AY246</f>
        <v>1.5888126643921725</v>
      </c>
      <c r="BT246" s="123">
        <f t="shared" ref="BT246" si="2144">BO246*AZ246</f>
        <v>0.72762081458113503</v>
      </c>
      <c r="BU246" s="123">
        <f t="shared" ref="BU246" si="2145">BO246*BA246</f>
        <v>4.8830402195429702E-2</v>
      </c>
      <c r="BV246" s="123">
        <f t="shared" ref="BV246" si="2146">BO246*BB246</f>
        <v>0.38302135369549323</v>
      </c>
      <c r="BW246" s="123">
        <f t="shared" ref="BW246" si="2147">BO246*BC246</f>
        <v>7.743149861144405E-2</v>
      </c>
      <c r="BX246" s="124">
        <f t="shared" ref="BX246" si="2148">BO246*BD246</f>
        <v>3.7745898089521019</v>
      </c>
      <c r="BY246" s="114">
        <v>1.274172857142857</v>
      </c>
      <c r="BZ246" s="115">
        <v>0.78609149999999994</v>
      </c>
      <c r="CA246" s="115">
        <v>1.1417505000000001</v>
      </c>
      <c r="CB246" s="115">
        <v>0.74138666666666675</v>
      </c>
      <c r="CC246" s="115">
        <v>0.26858142857142858</v>
      </c>
      <c r="CD246" s="115">
        <v>8.835714285714287E-2</v>
      </c>
      <c r="CE246" s="115">
        <v>0.28972619047619053</v>
      </c>
      <c r="CF246" s="115">
        <v>4.3418095238095242E-2</v>
      </c>
      <c r="CG246" s="115">
        <v>3.5830476190476197E-2</v>
      </c>
      <c r="CH246" s="115">
        <v>0.48336761904761905</v>
      </c>
      <c r="CI246" s="115">
        <v>1.5471428571428572E-2</v>
      </c>
      <c r="CJ246" s="115">
        <v>2.2294999999999997E-3</v>
      </c>
      <c r="CK246" s="115">
        <v>5.9999999999999993E-6</v>
      </c>
      <c r="CL246" s="115">
        <v>2.9100000000000003E-4</v>
      </c>
      <c r="CM246" s="115">
        <v>3.2310000000000004E-3</v>
      </c>
      <c r="CN246" s="115">
        <v>5.707857142857143E-2</v>
      </c>
      <c r="CO246" s="115">
        <v>3.0119523809523804E-2</v>
      </c>
      <c r="CP246" s="115">
        <v>0</v>
      </c>
      <c r="CQ246" s="115">
        <v>-6.8566666666666672E-3</v>
      </c>
      <c r="CR246" s="115">
        <v>2.5008571428571429E-2</v>
      </c>
      <c r="CS246" s="115">
        <v>5.9510952380952394E-2</v>
      </c>
      <c r="CT246" s="115">
        <v>3.9516190476190469E-2</v>
      </c>
      <c r="CU246" s="115">
        <v>4.3779999999999999E-2</v>
      </c>
      <c r="CV246" s="115">
        <v>0.16095904761904764</v>
      </c>
      <c r="CW246" s="115">
        <v>9.8852380952380945E-3</v>
      </c>
      <c r="CX246" s="115">
        <v>5.0200000000000006E-4</v>
      </c>
      <c r="CY246" s="115">
        <v>3.7500000000000003E-5</v>
      </c>
      <c r="CZ246" s="115">
        <v>7.0500000000000006E-5</v>
      </c>
      <c r="DA246" s="115">
        <v>3.0274999999999998E-3</v>
      </c>
      <c r="DB246" s="115">
        <v>1.2150000000000001E-4</v>
      </c>
      <c r="DC246" s="115">
        <v>2.2025E-3</v>
      </c>
      <c r="DD246" s="115">
        <v>2.9999999999999991E-5</v>
      </c>
      <c r="DE246" s="115">
        <v>4.3000000000000002E-5</v>
      </c>
      <c r="DF246" s="115">
        <v>6.8493809523809526E-2</v>
      </c>
      <c r="DG246" s="115">
        <v>8.0238095238095242E-4</v>
      </c>
      <c r="DH246" s="115">
        <v>3.3000000000000003E-5</v>
      </c>
      <c r="DI246" s="115">
        <v>6.1414999999999994E-3</v>
      </c>
      <c r="DJ246" s="115">
        <v>5.0500000000000001E-5</v>
      </c>
      <c r="DK246" s="115">
        <v>3.9499999999999998E-5</v>
      </c>
      <c r="DL246" s="115">
        <v>5.8875000000000012E-3</v>
      </c>
      <c r="DM246" s="115">
        <v>7.7369999999999982E-3</v>
      </c>
      <c r="DN246" s="115">
        <v>2.9500000000000002E-5</v>
      </c>
      <c r="DO246" s="115">
        <v>0.17821809523809523</v>
      </c>
      <c r="DP246" s="115">
        <v>6.3561000000000006E-2</v>
      </c>
      <c r="DQ246" s="115">
        <v>2.2149999999999996E-4</v>
      </c>
      <c r="DR246" s="115">
        <v>3.4E-5</v>
      </c>
      <c r="DS246" s="115">
        <v>7.4850000000000014E-4</v>
      </c>
      <c r="DT246" s="115">
        <v>2.1000000000000006E-5</v>
      </c>
      <c r="DU246" s="116">
        <v>275.34492761904767</v>
      </c>
      <c r="DV246" s="114">
        <v>6.1547261904761896</v>
      </c>
      <c r="DW246" s="115">
        <v>4.2573854999999998</v>
      </c>
      <c r="DX246" s="115">
        <v>6.3009626315789475</v>
      </c>
      <c r="DY246" s="115">
        <v>4.3241072727272725</v>
      </c>
      <c r="DZ246" s="115">
        <v>1.369444090909091</v>
      </c>
      <c r="EA246" s="115">
        <v>1.0722886363636364</v>
      </c>
      <c r="EB246" s="115">
        <v>1.4897081818181819</v>
      </c>
      <c r="EC246" s="115">
        <v>0.21204499999999993</v>
      </c>
      <c r="ED246" s="115">
        <v>0.14230272727272728</v>
      </c>
      <c r="EE246" s="115">
        <v>1.8603490909090914</v>
      </c>
      <c r="EF246" s="115">
        <v>3.8318636363636353E-2</v>
      </c>
      <c r="EG246" s="115">
        <v>1.11945E-2</v>
      </c>
      <c r="EH246" s="115">
        <v>1.1149999999999999E-4</v>
      </c>
      <c r="EI246" s="115">
        <v>1.771E-3</v>
      </c>
      <c r="EJ246" s="115">
        <v>1.5127500000000006E-2</v>
      </c>
      <c r="EK246" s="115">
        <v>0.37005227272727281</v>
      </c>
      <c r="EL246" s="115">
        <v>7.1094090909090926E-2</v>
      </c>
      <c r="EM246" s="115">
        <v>9.8636363636363638E-5</v>
      </c>
      <c r="EN246" s="115">
        <v>3.0388636363636368E-2</v>
      </c>
      <c r="EO246" s="115">
        <v>0.18629545454545451</v>
      </c>
      <c r="EP246" s="115">
        <v>0.2159331818181818</v>
      </c>
      <c r="EQ246" s="115">
        <v>0.16579818181818182</v>
      </c>
      <c r="ER246" s="115">
        <v>0.22919999999999999</v>
      </c>
      <c r="ES246" s="115">
        <v>0.8276154545454546</v>
      </c>
      <c r="ET246" s="115">
        <v>2.1498181818181819E-2</v>
      </c>
      <c r="EU246" s="115">
        <v>1.3625E-3</v>
      </c>
      <c r="EV246" s="115">
        <v>1.46E-4</v>
      </c>
      <c r="EW246" s="115">
        <v>6.1399999999999996E-4</v>
      </c>
      <c r="EX246" s="115">
        <v>1.5499000000000002E-2</v>
      </c>
      <c r="EY246" s="115">
        <v>1.0185000000000003E-3</v>
      </c>
      <c r="EZ246" s="115">
        <v>5.607E-3</v>
      </c>
      <c r="FA246" s="115">
        <v>5.4049999999999996E-4</v>
      </c>
      <c r="FB246" s="115">
        <v>8.4999999999999993E-5</v>
      </c>
      <c r="FC246" s="115">
        <v>0.83123136363636363</v>
      </c>
      <c r="FD246" s="115">
        <v>3.0436363636363638E-3</v>
      </c>
      <c r="FE246" s="115">
        <v>1.5500000000000003E-4</v>
      </c>
      <c r="FF246" s="115">
        <v>2.4521500000000002E-2</v>
      </c>
      <c r="FG246" s="115">
        <v>1.3250000000000002E-4</v>
      </c>
      <c r="FH246" s="115">
        <v>2.1500000000000005E-4</v>
      </c>
      <c r="FI246" s="115">
        <v>2.35205E-2</v>
      </c>
      <c r="FJ246" s="115">
        <v>3.8689499999999995E-2</v>
      </c>
      <c r="FK246" s="115">
        <v>1.16E-4</v>
      </c>
      <c r="FL246" s="115">
        <v>0.94457727272727265</v>
      </c>
      <c r="FM246" s="115">
        <v>0.33878599999999992</v>
      </c>
      <c r="FN246" s="115">
        <v>9.6800000000000033E-4</v>
      </c>
      <c r="FO246" s="115">
        <v>7.9500000000000008E-5</v>
      </c>
      <c r="FP246" s="115">
        <v>4.2695000000000007E-3</v>
      </c>
      <c r="FQ246" s="115">
        <v>1.8200000000000003E-4</v>
      </c>
      <c r="FR246" s="116">
        <v>109.18786454545453</v>
      </c>
    </row>
    <row r="247" spans="1:174" x14ac:dyDescent="0.2">
      <c r="A247" s="27" t="s">
        <v>144</v>
      </c>
      <c r="B247" s="135">
        <f t="shared" si="2108"/>
        <v>2020</v>
      </c>
      <c r="C247" s="38">
        <f>C231</f>
        <v>6.3666166802371533</v>
      </c>
      <c r="D247" s="42">
        <f>Tracking!BU43</f>
        <v>20.013185134420976</v>
      </c>
      <c r="E247" s="42">
        <f>Tracking!BZ43</f>
        <v>4.6955388934123858</v>
      </c>
      <c r="F247" s="42">
        <f>Tracking!CA43</f>
        <v>16.975318547161034</v>
      </c>
      <c r="G247" s="42">
        <f>G231</f>
        <v>2.7944661922999998</v>
      </c>
      <c r="H247" s="104">
        <f>H231</f>
        <v>10.243066239999999</v>
      </c>
      <c r="I247" s="38">
        <f>Tracking!BO43</f>
        <v>4.8165208695652177</v>
      </c>
      <c r="J247" s="42">
        <f>Tracking!CC43</f>
        <v>4.7987021283643889</v>
      </c>
      <c r="K247" s="40"/>
      <c r="L247" s="41"/>
      <c r="M247" s="108">
        <v>16.316528260869568</v>
      </c>
      <c r="N247" s="108">
        <v>5.316528260869565</v>
      </c>
      <c r="O247" s="108">
        <v>2.1512878260869566</v>
      </c>
      <c r="P247" s="108">
        <v>1.1181734782608697</v>
      </c>
      <c r="Q247" s="108">
        <v>1.0353247826086955</v>
      </c>
      <c r="R247" s="108">
        <v>0.52827391304347804</v>
      </c>
      <c r="S247" s="108">
        <v>3.0534782608695649E-2</v>
      </c>
      <c r="T247" s="108">
        <v>0.36808434782608696</v>
      </c>
      <c r="U247" s="108">
        <v>8.4849130434782594E-2</v>
      </c>
      <c r="V247" s="110">
        <v>11</v>
      </c>
      <c r="W247" s="38">
        <f>Tracking!BN43</f>
        <v>12.464000416666666</v>
      </c>
      <c r="X247" s="42">
        <f>Tracking!CB43</f>
        <v>13.48368696969697</v>
      </c>
      <c r="Y247" s="40"/>
      <c r="Z247" s="41"/>
      <c r="AA247" s="108">
        <v>35.603303333333336</v>
      </c>
      <c r="AB247" s="108">
        <v>24.603303333333333</v>
      </c>
      <c r="AC247" s="108">
        <v>9.8751737500000001</v>
      </c>
      <c r="AD247" s="108">
        <v>8.1110933333333328</v>
      </c>
      <c r="AE247" s="108">
        <v>3.8962358333333338</v>
      </c>
      <c r="AF247" s="108">
        <v>1.6003583333333333</v>
      </c>
      <c r="AG247" s="108">
        <v>0.15495041666666667</v>
      </c>
      <c r="AH247" s="108">
        <v>0.79212666666666687</v>
      </c>
      <c r="AI247" s="108">
        <v>0.17336500000000002</v>
      </c>
      <c r="AJ247" s="110">
        <v>11</v>
      </c>
      <c r="AK247" s="38">
        <f t="shared" ref="AK247" si="2149">I247</f>
        <v>4.8165208695652177</v>
      </c>
      <c r="AL247" s="121">
        <f t="shared" ref="AL247" si="2150">M247/M247</f>
        <v>1</v>
      </c>
      <c r="AM247" s="121">
        <f t="shared" ref="AM247" si="2151">O247/M247</f>
        <v>0.13184715471894795</v>
      </c>
      <c r="AN247" s="121">
        <f t="shared" ref="AN247" si="2152">P247/M247</f>
        <v>6.8530110105743669E-2</v>
      </c>
      <c r="AO247" s="121">
        <f t="shared" ref="AO247" si="2153">Q247/M247</f>
        <v>6.3452516739827547E-2</v>
      </c>
      <c r="AP247" s="121">
        <f t="shared" ref="AP247" si="2154">R247/M247</f>
        <v>3.2376612512012674E-2</v>
      </c>
      <c r="AQ247" s="121">
        <f t="shared" ref="AQ247" si="2155">S247/M247</f>
        <v>1.8714019379921902E-3</v>
      </c>
      <c r="AR247" s="121">
        <f t="shared" ref="AR247" si="2156">T247/M247</f>
        <v>2.255898693282871E-2</v>
      </c>
      <c r="AS247" s="121">
        <f t="shared" ref="AS247" si="2157">U247/M247</f>
        <v>5.2001951075749658E-3</v>
      </c>
      <c r="AT247" s="122">
        <f t="shared" ref="AT247" si="2158">V247/M247</f>
        <v>0.67416302194507216</v>
      </c>
      <c r="AU247" s="38">
        <f t="shared" ref="AU247" si="2159">W247</f>
        <v>12.464000416666666</v>
      </c>
      <c r="AV247" s="121">
        <f t="shared" ref="AV247" si="2160">AA247/AA247</f>
        <v>1</v>
      </c>
      <c r="AW247" s="121">
        <f t="shared" ref="AW247" si="2161">AC247/AA247</f>
        <v>0.27736678413079835</v>
      </c>
      <c r="AX247" s="121">
        <f t="shared" ref="AX247" si="2162">AD247/AA247</f>
        <v>0.22781856103052606</v>
      </c>
      <c r="AY247" s="121">
        <f t="shared" ref="AY247" si="2163">AE247/AA247</f>
        <v>0.10943467230709211</v>
      </c>
      <c r="AZ247" s="121">
        <f t="shared" ref="AZ247" si="2164">AF247/AA247</f>
        <v>4.4949714871962719E-2</v>
      </c>
      <c r="BA247" s="121">
        <f t="shared" ref="BA247" si="2165">AG247/AA247</f>
        <v>4.352135958170922E-3</v>
      </c>
      <c r="BB247" s="121">
        <f t="shared" ref="BB247" si="2166">AH247/AA247</f>
        <v>2.2248684602393171E-2</v>
      </c>
      <c r="BC247" s="121">
        <f t="shared" ref="BC247" si="2167">AI247/AA247</f>
        <v>4.8693515423802909E-3</v>
      </c>
      <c r="BD247" s="122">
        <f t="shared" ref="BD247" si="2168">AJ247/AA247</f>
        <v>0.30896009555667631</v>
      </c>
      <c r="BE247" s="38">
        <f t="shared" ref="BE247" si="2169">I247</f>
        <v>4.8165208695652177</v>
      </c>
      <c r="BF247" s="123">
        <f t="shared" ref="BF247" si="2170">BE247</f>
        <v>4.8165208695652177</v>
      </c>
      <c r="BG247" s="123">
        <f t="shared" ref="BG247" si="2171">BE247*AM247</f>
        <v>0.63504457229660694</v>
      </c>
      <c r="BH247" s="123">
        <f t="shared" ref="BH247" si="2172">BE247*AN247</f>
        <v>0.33007670551791662</v>
      </c>
      <c r="BI247" s="123">
        <f t="shared" ref="BI247" si="2173">BE247*AO247</f>
        <v>0.30562037110381574</v>
      </c>
      <c r="BJ247" s="123">
        <f t="shared" ref="BJ247" si="2174">BE247*AP247</f>
        <v>0.1559426298499354</v>
      </c>
      <c r="BK247" s="123">
        <f t="shared" ref="BK247" si="2175">BE247*AQ247</f>
        <v>9.013646489684177E-3</v>
      </c>
      <c r="BL247" s="123">
        <f t="shared" ref="BL247" si="2176">BE247*AR247</f>
        <v>0.10865583135821852</v>
      </c>
      <c r="BM247" s="123">
        <f t="shared" ref="BM247" si="2177">BE247*AS247</f>
        <v>2.5046848261445764E-2</v>
      </c>
      <c r="BN247" s="124">
        <f t="shared" ref="BN247" si="2178">BE247*AT247</f>
        <v>3.2471202646875938</v>
      </c>
      <c r="BO247" s="38">
        <f t="shared" ref="BO247" si="2179">W247</f>
        <v>12.464000416666666</v>
      </c>
      <c r="BP247" s="123">
        <f t="shared" ref="BP247" si="2180">BO247</f>
        <v>12.464000416666666</v>
      </c>
      <c r="BQ247" s="123">
        <f t="shared" ref="BQ247" si="2181">BO247*AW247</f>
        <v>3.4570997129757637</v>
      </c>
      <c r="BR247" s="123">
        <f t="shared" ref="BR247" si="2182">BO247*AX247</f>
        <v>2.8395306396088769</v>
      </c>
      <c r="BS247" s="123">
        <f t="shared" ref="BS247" si="2183">BO247*AY247</f>
        <v>1.3639938012333761</v>
      </c>
      <c r="BT247" s="123">
        <f t="shared" ref="BT247" si="2184">BO247*AZ247</f>
        <v>0.56025326489319116</v>
      </c>
      <c r="BU247" s="123">
        <f t="shared" ref="BU247" si="2185">BO247*BA247</f>
        <v>5.4245024396032349E-2</v>
      </c>
      <c r="BV247" s="123">
        <f t="shared" ref="BV247" si="2186">BO247*BB247</f>
        <v>0.27730761415451372</v>
      </c>
      <c r="BW247" s="123">
        <f t="shared" ref="BW247" si="2187">BO247*BC247</f>
        <v>6.0691599653124421E-2</v>
      </c>
      <c r="BX247" s="124">
        <f t="shared" ref="BX247" si="2188">BO247*BD247</f>
        <v>3.8508787597517866</v>
      </c>
      <c r="BY247" s="114">
        <v>1.4376672727272726</v>
      </c>
      <c r="BZ247" s="115">
        <v>0.79417500000000019</v>
      </c>
      <c r="CA247" s="115">
        <v>1.4395147619047621</v>
      </c>
      <c r="CB247" s="115">
        <v>0.888645652173913</v>
      </c>
      <c r="CC247" s="115">
        <v>0.29143217391304349</v>
      </c>
      <c r="CD247" s="115">
        <v>0.14013173913043475</v>
      </c>
      <c r="CE247" s="115">
        <v>0.35955652173913039</v>
      </c>
      <c r="CF247" s="115">
        <v>5.2827391304347819E-2</v>
      </c>
      <c r="CG247" s="115">
        <v>3.0534782608695649E-2</v>
      </c>
      <c r="CH247" s="115">
        <v>0.61347565217391309</v>
      </c>
      <c r="CI247" s="115">
        <v>1.4162608695652175E-2</v>
      </c>
      <c r="CJ247" s="115">
        <v>1.9327272727272728E-3</v>
      </c>
      <c r="CK247" s="115">
        <v>4.5454545454545457E-7</v>
      </c>
      <c r="CL247" s="115">
        <v>2.4636363636363641E-4</v>
      </c>
      <c r="CM247" s="115">
        <v>3.835454545454546E-3</v>
      </c>
      <c r="CN247" s="115">
        <v>7.0523043478260869E-2</v>
      </c>
      <c r="CO247" s="115">
        <v>3.4314782608695651E-2</v>
      </c>
      <c r="CP247" s="115">
        <v>0</v>
      </c>
      <c r="CQ247" s="115">
        <v>-5.9913043478260859E-3</v>
      </c>
      <c r="CR247" s="115">
        <v>3.1364347826086957E-2</v>
      </c>
      <c r="CS247" s="115">
        <v>7.4086521739130412E-2</v>
      </c>
      <c r="CT247" s="115">
        <v>4.8283043478260866E-2</v>
      </c>
      <c r="CU247" s="115">
        <v>5.2010434782608694E-2</v>
      </c>
      <c r="CV247" s="115">
        <v>0.19975304347826089</v>
      </c>
      <c r="CW247" s="115">
        <v>9.213043478260869E-3</v>
      </c>
      <c r="CX247" s="115">
        <v>1.6545454545454545E-4</v>
      </c>
      <c r="CY247" s="115">
        <v>6.5909090909090906E-5</v>
      </c>
      <c r="CZ247" s="115">
        <v>1.0818181818181819E-4</v>
      </c>
      <c r="DA247" s="115">
        <v>2.7827272727272727E-3</v>
      </c>
      <c r="DB247" s="115">
        <v>2.7909090909090901E-4</v>
      </c>
      <c r="DC247" s="115">
        <v>1.5904545454545455E-3</v>
      </c>
      <c r="DD247" s="115">
        <v>1.3818181818181822E-4</v>
      </c>
      <c r="DE247" s="115">
        <v>3.0000000000000014E-5</v>
      </c>
      <c r="DF247" s="115">
        <v>0.10862913043478263</v>
      </c>
      <c r="DG247" s="115">
        <v>8.77E-3</v>
      </c>
      <c r="DH247" s="115">
        <v>1.2136363636363637E-4</v>
      </c>
      <c r="DI247" s="115">
        <v>6.5090909090909097E-3</v>
      </c>
      <c r="DJ247" s="115">
        <v>-6.8181818181818191E-6</v>
      </c>
      <c r="DK247" s="115">
        <v>5.3181818181818193E-5</v>
      </c>
      <c r="DL247" s="115">
        <v>4.502272727272728E-3</v>
      </c>
      <c r="DM247" s="115">
        <v>8.5272727272727271E-3</v>
      </c>
      <c r="DN247" s="115">
        <v>3.0909090909090922E-5</v>
      </c>
      <c r="DO247" s="115">
        <v>0.18877130434782607</v>
      </c>
      <c r="DP247" s="115">
        <v>7.044636363636364E-2</v>
      </c>
      <c r="DQ247" s="115">
        <v>2.4272727272727269E-4</v>
      </c>
      <c r="DR247" s="115">
        <v>3.0909090909090909E-5</v>
      </c>
      <c r="DS247" s="115">
        <v>7.6727272727272744E-4</v>
      </c>
      <c r="DT247" s="115">
        <v>1.6636363636363634E-4</v>
      </c>
      <c r="DU247" s="116">
        <v>260.24508695652179</v>
      </c>
      <c r="DV247" s="114">
        <v>4.773763333333334</v>
      </c>
      <c r="DW247" s="115">
        <v>3.5438599999999996</v>
      </c>
      <c r="DX247" s="115">
        <v>5.1293873913043475</v>
      </c>
      <c r="DY247" s="115">
        <v>3.9034845833333329</v>
      </c>
      <c r="DZ247" s="115">
        <v>1.2906949999999997</v>
      </c>
      <c r="EA247" s="115">
        <v>1.0030337499999999</v>
      </c>
      <c r="EB247" s="115">
        <v>1.2654029166666667</v>
      </c>
      <c r="EC247" s="115">
        <v>0.16003583333333335</v>
      </c>
      <c r="ED247" s="115">
        <v>0.15495041666666667</v>
      </c>
      <c r="EE247" s="115">
        <v>1.3202120833333331</v>
      </c>
      <c r="EF247" s="115">
        <v>2.9367499999999991E-2</v>
      </c>
      <c r="EG247" s="115">
        <v>1.2906086956521741E-2</v>
      </c>
      <c r="EH247" s="115">
        <v>4.7826086956521742E-5</v>
      </c>
      <c r="EI247" s="115">
        <v>1.3034782608695654E-3</v>
      </c>
      <c r="EJ247" s="115">
        <v>1.3467826086956524E-2</v>
      </c>
      <c r="EK247" s="115">
        <v>0.30403666666666668</v>
      </c>
      <c r="EL247" s="115">
        <v>5.0414583333333325E-2</v>
      </c>
      <c r="EM247" s="115">
        <v>0</v>
      </c>
      <c r="EN247" s="115">
        <v>2.0234583333333337E-2</v>
      </c>
      <c r="EO247" s="115">
        <v>0.14895749999999999</v>
      </c>
      <c r="EP247" s="115">
        <v>0.19699</v>
      </c>
      <c r="EQ247" s="115">
        <v>0.14240458333333333</v>
      </c>
      <c r="ER247" s="115">
        <v>0.19441541666666665</v>
      </c>
      <c r="ES247" s="115">
        <v>0.70300208333333336</v>
      </c>
      <c r="ET247" s="115">
        <v>1.6532916666666668E-2</v>
      </c>
      <c r="EU247" s="115">
        <v>1.0269565217391303E-3</v>
      </c>
      <c r="EV247" s="115">
        <v>1.2130434782608697E-4</v>
      </c>
      <c r="EW247" s="115">
        <v>5.4391304347826085E-4</v>
      </c>
      <c r="EX247" s="115">
        <v>1.4826956521739132E-2</v>
      </c>
      <c r="EY247" s="115">
        <v>9.9695652173913043E-4</v>
      </c>
      <c r="EZ247" s="115">
        <v>3.1321739130434787E-3</v>
      </c>
      <c r="FA247" s="115">
        <v>5.1869565217391308E-4</v>
      </c>
      <c r="FB247" s="115">
        <v>5.3913043478260872E-5</v>
      </c>
      <c r="FC247" s="115">
        <v>0.77754499999999993</v>
      </c>
      <c r="FD247" s="115">
        <v>6.4595833333333337E-3</v>
      </c>
      <c r="FE247" s="115">
        <v>3.0999999999999995E-4</v>
      </c>
      <c r="FF247" s="115">
        <v>2.4685217391304349E-2</v>
      </c>
      <c r="FG247" s="115">
        <v>3.5652173913043475E-5</v>
      </c>
      <c r="FH247" s="115">
        <v>2.0391304347826091E-4</v>
      </c>
      <c r="FI247" s="115">
        <v>2.8140000000000002E-2</v>
      </c>
      <c r="FJ247" s="115">
        <v>3.4805217391304336E-2</v>
      </c>
      <c r="FK247" s="115">
        <v>1.7956521739130436E-4</v>
      </c>
      <c r="FL247" s="115">
        <v>0.84655458333333333</v>
      </c>
      <c r="FM247" s="115">
        <v>0.31315217391304345</v>
      </c>
      <c r="FN247" s="115">
        <v>1.2986956521739131E-3</v>
      </c>
      <c r="FO247" s="115">
        <v>4.8260869565217387E-5</v>
      </c>
      <c r="FP247" s="115">
        <v>3.5804347826086961E-3</v>
      </c>
      <c r="FQ247" s="115">
        <v>9.0000000000000006E-5</v>
      </c>
      <c r="FR247" s="116">
        <v>118.47616666666666</v>
      </c>
    </row>
    <row r="248" spans="1:174" x14ac:dyDescent="0.2">
      <c r="A248" s="27" t="s">
        <v>144</v>
      </c>
      <c r="B248" s="21">
        <f t="shared" si="2108"/>
        <v>2021</v>
      </c>
      <c r="C248" s="38">
        <f>C231</f>
        <v>6.3666166802371533</v>
      </c>
      <c r="D248" s="42">
        <f>Tracking!BU44</f>
        <v>19.79113697772959</v>
      </c>
      <c r="E248" s="42">
        <f>Tracking!BZ44</f>
        <v>4.5910965317358379</v>
      </c>
      <c r="F248" s="42">
        <f>Tracking!CA44</f>
        <v>16.563403728765902</v>
      </c>
      <c r="G248" s="42">
        <f>G231</f>
        <v>2.7944661922999998</v>
      </c>
      <c r="H248" s="104">
        <f>H231</f>
        <v>10.243066239999999</v>
      </c>
      <c r="I248" s="20"/>
      <c r="J248" s="41"/>
      <c r="K248" s="40"/>
      <c r="L248" s="41"/>
      <c r="M248" s="40"/>
      <c r="N248" s="41"/>
      <c r="O248" s="40"/>
      <c r="P248" s="40"/>
      <c r="Q248" s="40"/>
      <c r="R248" s="40"/>
      <c r="S248" s="40"/>
      <c r="T248" s="40"/>
      <c r="U248" s="40"/>
      <c r="V248" s="28"/>
      <c r="W248" s="20"/>
      <c r="X248" s="41"/>
      <c r="Y248" s="40"/>
      <c r="Z248" s="41"/>
      <c r="AA248" s="40"/>
      <c r="AB248" s="41"/>
      <c r="AC248" s="40"/>
      <c r="AD248" s="40"/>
      <c r="AE248" s="40"/>
      <c r="AF248" s="40"/>
      <c r="AG248" s="40"/>
      <c r="AH248" s="40"/>
      <c r="AI248" s="40"/>
      <c r="AJ248" s="28"/>
      <c r="AK248" s="20"/>
      <c r="AL248" s="43"/>
      <c r="AM248" s="43"/>
      <c r="AN248" s="43"/>
      <c r="AO248" s="43"/>
      <c r="AP248" s="43"/>
      <c r="AQ248" s="43"/>
      <c r="AR248" s="43"/>
      <c r="AS248" s="43"/>
      <c r="AT248" s="44"/>
      <c r="AU248" s="20"/>
      <c r="AV248" s="43"/>
      <c r="AW248" s="43"/>
      <c r="AX248" s="43"/>
      <c r="AY248" s="43"/>
      <c r="AZ248" s="43"/>
      <c r="BA248" s="43"/>
      <c r="BB248" s="43"/>
      <c r="BC248" s="43"/>
      <c r="BD248" s="44"/>
      <c r="BE248" s="20"/>
      <c r="BF248" s="45"/>
      <c r="BG248" s="45"/>
      <c r="BH248" s="45"/>
      <c r="BI248" s="45"/>
      <c r="BJ248" s="45"/>
      <c r="BK248" s="45"/>
      <c r="BL248" s="45"/>
      <c r="BM248" s="45"/>
      <c r="BN248" s="46"/>
      <c r="BO248" s="20"/>
      <c r="BP248" s="45"/>
      <c r="BQ248" s="45"/>
      <c r="BR248" s="45"/>
      <c r="BS248" s="45"/>
      <c r="BT248" s="45"/>
      <c r="BU248" s="45"/>
      <c r="BV248" s="45"/>
      <c r="BW248" s="45"/>
      <c r="BX248" s="46"/>
      <c r="BY248" s="47"/>
      <c r="BZ248" s="48"/>
      <c r="CA248" s="48"/>
      <c r="CB248" s="48"/>
      <c r="CC248" s="48"/>
      <c r="CD248" s="48"/>
      <c r="CE248" s="48"/>
      <c r="CF248" s="48"/>
      <c r="CG248" s="48"/>
      <c r="CH248" s="48"/>
      <c r="CI248" s="48"/>
      <c r="CJ248" s="48"/>
      <c r="CK248" s="48"/>
      <c r="CL248" s="48"/>
      <c r="CM248" s="48"/>
      <c r="CN248" s="48"/>
      <c r="CO248" s="48"/>
      <c r="CP248" s="48"/>
      <c r="CQ248" s="48"/>
      <c r="CR248" s="48"/>
      <c r="CS248" s="48"/>
      <c r="CT248" s="48"/>
      <c r="CU248" s="48"/>
      <c r="CV248" s="48"/>
      <c r="CW248" s="48"/>
      <c r="CX248" s="48"/>
      <c r="CY248" s="48"/>
      <c r="CZ248" s="48"/>
      <c r="DA248" s="48"/>
      <c r="DB248" s="48"/>
      <c r="DC248" s="48"/>
      <c r="DD248" s="48"/>
      <c r="DE248" s="48"/>
      <c r="DF248" s="48"/>
      <c r="DG248" s="48"/>
      <c r="DH248" s="48"/>
      <c r="DI248" s="48"/>
      <c r="DJ248" s="48"/>
      <c r="DK248" s="48"/>
      <c r="DL248" s="48"/>
      <c r="DM248" s="48"/>
      <c r="DN248" s="48"/>
      <c r="DO248" s="48"/>
      <c r="DP248" s="48"/>
      <c r="DQ248" s="48"/>
      <c r="DR248" s="48"/>
      <c r="DS248" s="48"/>
      <c r="DT248" s="48"/>
      <c r="DU248" s="49"/>
      <c r="DV248" s="47"/>
      <c r="DW248" s="48"/>
      <c r="DX248" s="48"/>
      <c r="DY248" s="48"/>
      <c r="DZ248" s="48"/>
      <c r="EA248" s="48"/>
      <c r="EB248" s="48"/>
      <c r="EC248" s="48"/>
      <c r="ED248" s="48"/>
      <c r="EE248" s="48"/>
      <c r="EF248" s="48"/>
      <c r="EG248" s="48"/>
      <c r="EH248" s="48"/>
      <c r="EI248" s="48"/>
      <c r="EJ248" s="48"/>
      <c r="EK248" s="48"/>
      <c r="EL248" s="48"/>
      <c r="EM248" s="48"/>
      <c r="EN248" s="48"/>
      <c r="EO248" s="48"/>
      <c r="EP248" s="48"/>
      <c r="EQ248" s="48"/>
      <c r="ER248" s="48"/>
      <c r="ES248" s="48"/>
      <c r="ET248" s="48"/>
      <c r="EU248" s="48"/>
      <c r="EV248" s="48"/>
      <c r="EW248" s="48"/>
      <c r="EX248" s="48"/>
      <c r="EY248" s="48"/>
      <c r="EZ248" s="48"/>
      <c r="FA248" s="48"/>
      <c r="FB248" s="48"/>
      <c r="FC248" s="48"/>
      <c r="FD248" s="48"/>
      <c r="FE248" s="48"/>
      <c r="FF248" s="48"/>
      <c r="FG248" s="48"/>
      <c r="FH248" s="48"/>
      <c r="FI248" s="48"/>
      <c r="FJ248" s="48"/>
      <c r="FK248" s="48"/>
      <c r="FL248" s="48"/>
      <c r="FM248" s="48"/>
      <c r="FN248" s="48"/>
      <c r="FO248" s="48"/>
      <c r="FP248" s="48"/>
      <c r="FQ248" s="48"/>
      <c r="FR248" s="49"/>
    </row>
    <row r="249" spans="1:174" x14ac:dyDescent="0.2">
      <c r="A249" s="27" t="s">
        <v>144</v>
      </c>
      <c r="B249" s="21">
        <f t="shared" si="2108"/>
        <v>2022</v>
      </c>
      <c r="C249" s="38">
        <f>C231</f>
        <v>6.3666166802371533</v>
      </c>
      <c r="D249" s="42">
        <f>Tracking!BU45</f>
        <v>19.569088821038203</v>
      </c>
      <c r="E249" s="42">
        <f>Tracking!BZ45</f>
        <v>4.4866541700592899</v>
      </c>
      <c r="F249" s="42">
        <f>Tracking!CA45</f>
        <v>16.15148891037077</v>
      </c>
      <c r="G249" s="42">
        <f>G231</f>
        <v>2.7944661922999998</v>
      </c>
      <c r="H249" s="104">
        <f>H231</f>
        <v>10.243066239999999</v>
      </c>
      <c r="I249" s="20"/>
      <c r="J249" s="41"/>
      <c r="K249" s="40"/>
      <c r="L249" s="41"/>
      <c r="M249" s="40"/>
      <c r="N249" s="41"/>
      <c r="O249" s="40"/>
      <c r="P249" s="40"/>
      <c r="Q249" s="40"/>
      <c r="R249" s="40"/>
      <c r="S249" s="40"/>
      <c r="T249" s="40"/>
      <c r="U249" s="40"/>
      <c r="V249" s="28"/>
      <c r="W249" s="20"/>
      <c r="X249" s="41"/>
      <c r="Y249" s="40"/>
      <c r="Z249" s="41"/>
      <c r="AA249" s="40"/>
      <c r="AB249" s="41"/>
      <c r="AC249" s="40"/>
      <c r="AD249" s="40"/>
      <c r="AE249" s="40"/>
      <c r="AF249" s="40"/>
      <c r="AG249" s="40"/>
      <c r="AH249" s="40"/>
      <c r="AI249" s="40"/>
      <c r="AJ249" s="28"/>
      <c r="AK249" s="20"/>
      <c r="AL249" s="43"/>
      <c r="AM249" s="43"/>
      <c r="AN249" s="43"/>
      <c r="AO249" s="43"/>
      <c r="AP249" s="43"/>
      <c r="AQ249" s="43"/>
      <c r="AR249" s="43"/>
      <c r="AS249" s="43"/>
      <c r="AT249" s="44"/>
      <c r="AU249" s="20"/>
      <c r="AV249" s="43"/>
      <c r="AW249" s="43"/>
      <c r="AX249" s="43"/>
      <c r="AY249" s="43"/>
      <c r="AZ249" s="43"/>
      <c r="BA249" s="43"/>
      <c r="BB249" s="43"/>
      <c r="BC249" s="43"/>
      <c r="BD249" s="44"/>
      <c r="BE249" s="20"/>
      <c r="BF249" s="45"/>
      <c r="BG249" s="45"/>
      <c r="BH249" s="45"/>
      <c r="BI249" s="45"/>
      <c r="BJ249" s="45"/>
      <c r="BK249" s="45"/>
      <c r="BL249" s="45"/>
      <c r="BM249" s="45"/>
      <c r="BN249" s="46"/>
      <c r="BO249" s="20"/>
      <c r="BP249" s="45"/>
      <c r="BQ249" s="45"/>
      <c r="BR249" s="45"/>
      <c r="BS249" s="45"/>
      <c r="BT249" s="45"/>
      <c r="BU249" s="45"/>
      <c r="BV249" s="45"/>
      <c r="BW249" s="45"/>
      <c r="BX249" s="46"/>
      <c r="BY249" s="47"/>
      <c r="BZ249" s="48"/>
      <c r="CA249" s="48"/>
      <c r="CB249" s="48"/>
      <c r="CC249" s="48"/>
      <c r="CD249" s="48"/>
      <c r="CE249" s="48"/>
      <c r="CF249" s="48"/>
      <c r="CG249" s="48"/>
      <c r="CH249" s="48"/>
      <c r="CI249" s="48"/>
      <c r="CJ249" s="48"/>
      <c r="CK249" s="48"/>
      <c r="CL249" s="48"/>
      <c r="CM249" s="48"/>
      <c r="CN249" s="48"/>
      <c r="CO249" s="48"/>
      <c r="CP249" s="48"/>
      <c r="CQ249" s="48"/>
      <c r="CR249" s="48"/>
      <c r="CS249" s="48"/>
      <c r="CT249" s="48"/>
      <c r="CU249" s="48"/>
      <c r="CV249" s="48"/>
      <c r="CW249" s="48"/>
      <c r="CX249" s="48"/>
      <c r="CY249" s="48"/>
      <c r="CZ249" s="48"/>
      <c r="DA249" s="48"/>
      <c r="DB249" s="48"/>
      <c r="DC249" s="48"/>
      <c r="DD249" s="48"/>
      <c r="DE249" s="48"/>
      <c r="DF249" s="48"/>
      <c r="DG249" s="48"/>
      <c r="DH249" s="48"/>
      <c r="DI249" s="48"/>
      <c r="DJ249" s="48"/>
      <c r="DK249" s="48"/>
      <c r="DL249" s="48"/>
      <c r="DM249" s="48"/>
      <c r="DN249" s="48"/>
      <c r="DO249" s="48"/>
      <c r="DP249" s="48"/>
      <c r="DQ249" s="48"/>
      <c r="DR249" s="48"/>
      <c r="DS249" s="48"/>
      <c r="DT249" s="48"/>
      <c r="DU249" s="49"/>
      <c r="DV249" s="47"/>
      <c r="DW249" s="48"/>
      <c r="DX249" s="48"/>
      <c r="DY249" s="48"/>
      <c r="DZ249" s="48"/>
      <c r="EA249" s="48"/>
      <c r="EB249" s="48"/>
      <c r="EC249" s="48"/>
      <c r="ED249" s="48"/>
      <c r="EE249" s="48"/>
      <c r="EF249" s="48"/>
      <c r="EG249" s="48"/>
      <c r="EH249" s="48"/>
      <c r="EI249" s="48"/>
      <c r="EJ249" s="48"/>
      <c r="EK249" s="48"/>
      <c r="EL249" s="48"/>
      <c r="EM249" s="48"/>
      <c r="EN249" s="48"/>
      <c r="EO249" s="48"/>
      <c r="EP249" s="48"/>
      <c r="EQ249" s="48"/>
      <c r="ER249" s="48"/>
      <c r="ES249" s="48"/>
      <c r="ET249" s="48"/>
      <c r="EU249" s="48"/>
      <c r="EV249" s="48"/>
      <c r="EW249" s="48"/>
      <c r="EX249" s="48"/>
      <c r="EY249" s="48"/>
      <c r="EZ249" s="48"/>
      <c r="FA249" s="48"/>
      <c r="FB249" s="48"/>
      <c r="FC249" s="48"/>
      <c r="FD249" s="48"/>
      <c r="FE249" s="48"/>
      <c r="FF249" s="48"/>
      <c r="FG249" s="48"/>
      <c r="FH249" s="48"/>
      <c r="FI249" s="48"/>
      <c r="FJ249" s="48"/>
      <c r="FK249" s="48"/>
      <c r="FL249" s="48"/>
      <c r="FM249" s="48"/>
      <c r="FN249" s="48"/>
      <c r="FO249" s="48"/>
      <c r="FP249" s="48"/>
      <c r="FQ249" s="48"/>
      <c r="FR249" s="49"/>
    </row>
    <row r="250" spans="1:174" x14ac:dyDescent="0.2">
      <c r="A250" s="27" t="s">
        <v>144</v>
      </c>
      <c r="B250" s="21">
        <f t="shared" si="2108"/>
        <v>2023</v>
      </c>
      <c r="C250" s="38">
        <f>C231</f>
        <v>6.3666166802371533</v>
      </c>
      <c r="D250" s="42">
        <f>Tracking!BU46</f>
        <v>19.347040664346817</v>
      </c>
      <c r="E250" s="42">
        <f>Tracking!BZ46</f>
        <v>4.3822118083827419</v>
      </c>
      <c r="F250" s="42">
        <f>Tracking!CA46</f>
        <v>15.739574091975639</v>
      </c>
      <c r="G250" s="42">
        <f>G231</f>
        <v>2.7944661922999998</v>
      </c>
      <c r="H250" s="104">
        <f>H231</f>
        <v>10.243066239999999</v>
      </c>
      <c r="I250" s="20"/>
      <c r="J250" s="41"/>
      <c r="K250" s="40"/>
      <c r="L250" s="41"/>
      <c r="M250" s="40"/>
      <c r="N250" s="41"/>
      <c r="O250" s="40"/>
      <c r="P250" s="40"/>
      <c r="Q250" s="40"/>
      <c r="R250" s="40"/>
      <c r="S250" s="40"/>
      <c r="T250" s="40"/>
      <c r="U250" s="40"/>
      <c r="V250" s="28"/>
      <c r="W250" s="20"/>
      <c r="X250" s="41"/>
      <c r="Y250" s="40"/>
      <c r="Z250" s="41"/>
      <c r="AA250" s="40"/>
      <c r="AB250" s="41"/>
      <c r="AC250" s="40"/>
      <c r="AD250" s="40"/>
      <c r="AE250" s="40"/>
      <c r="AF250" s="40"/>
      <c r="AG250" s="40"/>
      <c r="AH250" s="40"/>
      <c r="AI250" s="40"/>
      <c r="AJ250" s="28"/>
      <c r="AK250" s="20"/>
      <c r="AL250" s="43"/>
      <c r="AM250" s="43"/>
      <c r="AN250" s="43"/>
      <c r="AO250" s="43"/>
      <c r="AP250" s="43"/>
      <c r="AQ250" s="43"/>
      <c r="AR250" s="43"/>
      <c r="AS250" s="43"/>
      <c r="AT250" s="44"/>
      <c r="AU250" s="20"/>
      <c r="AV250" s="43"/>
      <c r="AW250" s="43"/>
      <c r="AX250" s="43"/>
      <c r="AY250" s="43"/>
      <c r="AZ250" s="43"/>
      <c r="BA250" s="43"/>
      <c r="BB250" s="43"/>
      <c r="BC250" s="43"/>
      <c r="BD250" s="44"/>
      <c r="BE250" s="20"/>
      <c r="BF250" s="45"/>
      <c r="BG250" s="45"/>
      <c r="BH250" s="45"/>
      <c r="BI250" s="45"/>
      <c r="BJ250" s="45"/>
      <c r="BK250" s="45"/>
      <c r="BL250" s="45"/>
      <c r="BM250" s="45"/>
      <c r="BN250" s="46"/>
      <c r="BO250" s="20"/>
      <c r="BP250" s="45"/>
      <c r="BQ250" s="45"/>
      <c r="BR250" s="45"/>
      <c r="BS250" s="45"/>
      <c r="BT250" s="45"/>
      <c r="BU250" s="45"/>
      <c r="BV250" s="45"/>
      <c r="BW250" s="45"/>
      <c r="BX250" s="46"/>
      <c r="BY250" s="47"/>
      <c r="BZ250" s="48"/>
      <c r="CA250" s="48"/>
      <c r="CB250" s="48"/>
      <c r="CC250" s="48"/>
      <c r="CD250" s="48"/>
      <c r="CE250" s="48"/>
      <c r="CF250" s="48"/>
      <c r="CG250" s="48"/>
      <c r="CH250" s="48"/>
      <c r="CI250" s="48"/>
      <c r="CJ250" s="48"/>
      <c r="CK250" s="48"/>
      <c r="CL250" s="48"/>
      <c r="CM250" s="48"/>
      <c r="CN250" s="48"/>
      <c r="CO250" s="48"/>
      <c r="CP250" s="48"/>
      <c r="CQ250" s="48"/>
      <c r="CR250" s="48"/>
      <c r="CS250" s="48"/>
      <c r="CT250" s="48"/>
      <c r="CU250" s="48"/>
      <c r="CV250" s="48"/>
      <c r="CW250" s="48"/>
      <c r="CX250" s="48"/>
      <c r="CY250" s="48"/>
      <c r="CZ250" s="48"/>
      <c r="DA250" s="48"/>
      <c r="DB250" s="48"/>
      <c r="DC250" s="48"/>
      <c r="DD250" s="48"/>
      <c r="DE250" s="48"/>
      <c r="DF250" s="48"/>
      <c r="DG250" s="48"/>
      <c r="DH250" s="48"/>
      <c r="DI250" s="48"/>
      <c r="DJ250" s="48"/>
      <c r="DK250" s="48"/>
      <c r="DL250" s="48"/>
      <c r="DM250" s="48"/>
      <c r="DN250" s="48"/>
      <c r="DO250" s="48"/>
      <c r="DP250" s="48"/>
      <c r="DQ250" s="48"/>
      <c r="DR250" s="48"/>
      <c r="DS250" s="48"/>
      <c r="DT250" s="48"/>
      <c r="DU250" s="49"/>
      <c r="DV250" s="47"/>
      <c r="DW250" s="48"/>
      <c r="DX250" s="48"/>
      <c r="DY250" s="48"/>
      <c r="DZ250" s="48"/>
      <c r="EA250" s="48"/>
      <c r="EB250" s="48"/>
      <c r="EC250" s="48"/>
      <c r="ED250" s="48"/>
      <c r="EE250" s="48"/>
      <c r="EF250" s="48"/>
      <c r="EG250" s="48"/>
      <c r="EH250" s="48"/>
      <c r="EI250" s="48"/>
      <c r="EJ250" s="48"/>
      <c r="EK250" s="48"/>
      <c r="EL250" s="48"/>
      <c r="EM250" s="48"/>
      <c r="EN250" s="48"/>
      <c r="EO250" s="48"/>
      <c r="EP250" s="48"/>
      <c r="EQ250" s="48"/>
      <c r="ER250" s="48"/>
      <c r="ES250" s="48"/>
      <c r="ET250" s="48"/>
      <c r="EU250" s="48"/>
      <c r="EV250" s="48"/>
      <c r="EW250" s="48"/>
      <c r="EX250" s="48"/>
      <c r="EY250" s="48"/>
      <c r="EZ250" s="48"/>
      <c r="FA250" s="48"/>
      <c r="FB250" s="48"/>
      <c r="FC250" s="48"/>
      <c r="FD250" s="48"/>
      <c r="FE250" s="48"/>
      <c r="FF250" s="48"/>
      <c r="FG250" s="48"/>
      <c r="FH250" s="48"/>
      <c r="FI250" s="48"/>
      <c r="FJ250" s="48"/>
      <c r="FK250" s="48"/>
      <c r="FL250" s="48"/>
      <c r="FM250" s="48"/>
      <c r="FN250" s="48"/>
      <c r="FO250" s="48"/>
      <c r="FP250" s="48"/>
      <c r="FQ250" s="48"/>
      <c r="FR250" s="49"/>
    </row>
    <row r="251" spans="1:174" x14ac:dyDescent="0.2">
      <c r="A251" s="27" t="s">
        <v>144</v>
      </c>
      <c r="B251" s="21">
        <f t="shared" si="2108"/>
        <v>2024</v>
      </c>
      <c r="C251" s="38">
        <f>C231</f>
        <v>6.3666166802371533</v>
      </c>
      <c r="D251" s="42">
        <f>Tracking!BU47</f>
        <v>19.124992507655431</v>
      </c>
      <c r="E251" s="42">
        <f>Tracking!BZ47</f>
        <v>4.277769446706194</v>
      </c>
      <c r="F251" s="42">
        <f>Tracking!CA47</f>
        <v>15.327659273580508</v>
      </c>
      <c r="G251" s="42">
        <f>G231</f>
        <v>2.7944661922999998</v>
      </c>
      <c r="H251" s="104">
        <f>H231</f>
        <v>10.243066239999999</v>
      </c>
      <c r="I251" s="20"/>
      <c r="J251" s="41"/>
      <c r="K251" s="40"/>
      <c r="L251" s="41"/>
      <c r="M251" s="40"/>
      <c r="N251" s="41"/>
      <c r="O251" s="40"/>
      <c r="P251" s="40"/>
      <c r="Q251" s="40"/>
      <c r="R251" s="40"/>
      <c r="S251" s="40"/>
      <c r="T251" s="40"/>
      <c r="U251" s="40"/>
      <c r="V251" s="28"/>
      <c r="W251" s="20"/>
      <c r="X251" s="41"/>
      <c r="Y251" s="40"/>
      <c r="Z251" s="41"/>
      <c r="AA251" s="40"/>
      <c r="AB251" s="41"/>
      <c r="AC251" s="40"/>
      <c r="AD251" s="40"/>
      <c r="AE251" s="40"/>
      <c r="AF251" s="40"/>
      <c r="AG251" s="40"/>
      <c r="AH251" s="40"/>
      <c r="AI251" s="40"/>
      <c r="AJ251" s="28"/>
      <c r="AK251" s="20"/>
      <c r="AL251" s="43"/>
      <c r="AM251" s="43"/>
      <c r="AN251" s="43"/>
      <c r="AO251" s="43"/>
      <c r="AP251" s="43"/>
      <c r="AQ251" s="43"/>
      <c r="AR251" s="43"/>
      <c r="AS251" s="43"/>
      <c r="AT251" s="44"/>
      <c r="AU251" s="20"/>
      <c r="AV251" s="43"/>
      <c r="AW251" s="43"/>
      <c r="AX251" s="43"/>
      <c r="AY251" s="43"/>
      <c r="AZ251" s="43"/>
      <c r="BA251" s="43"/>
      <c r="BB251" s="43"/>
      <c r="BC251" s="43"/>
      <c r="BD251" s="44"/>
      <c r="BE251" s="20"/>
      <c r="BF251" s="45"/>
      <c r="BG251" s="45"/>
      <c r="BH251" s="45"/>
      <c r="BI251" s="45"/>
      <c r="BJ251" s="45"/>
      <c r="BK251" s="45"/>
      <c r="BL251" s="45"/>
      <c r="BM251" s="45"/>
      <c r="BN251" s="46"/>
      <c r="BO251" s="20"/>
      <c r="BP251" s="45"/>
      <c r="BQ251" s="45"/>
      <c r="BR251" s="45"/>
      <c r="BS251" s="45"/>
      <c r="BT251" s="45"/>
      <c r="BU251" s="45"/>
      <c r="BV251" s="45"/>
      <c r="BW251" s="45"/>
      <c r="BX251" s="46"/>
      <c r="BY251" s="47"/>
      <c r="BZ251" s="48"/>
      <c r="CA251" s="48"/>
      <c r="CB251" s="48"/>
      <c r="CC251" s="48"/>
      <c r="CD251" s="48"/>
      <c r="CE251" s="48"/>
      <c r="CF251" s="48"/>
      <c r="CG251" s="48"/>
      <c r="CH251" s="48"/>
      <c r="CI251" s="48"/>
      <c r="CJ251" s="48"/>
      <c r="CK251" s="48"/>
      <c r="CL251" s="48"/>
      <c r="CM251" s="48"/>
      <c r="CN251" s="48"/>
      <c r="CO251" s="48"/>
      <c r="CP251" s="48"/>
      <c r="CQ251" s="48"/>
      <c r="CR251" s="48"/>
      <c r="CS251" s="48"/>
      <c r="CT251" s="48"/>
      <c r="CU251" s="48"/>
      <c r="CV251" s="48"/>
      <c r="CW251" s="48"/>
      <c r="CX251" s="48"/>
      <c r="CY251" s="48"/>
      <c r="CZ251" s="48"/>
      <c r="DA251" s="48"/>
      <c r="DB251" s="48"/>
      <c r="DC251" s="48"/>
      <c r="DD251" s="48"/>
      <c r="DE251" s="48"/>
      <c r="DF251" s="48"/>
      <c r="DG251" s="48"/>
      <c r="DH251" s="48"/>
      <c r="DI251" s="48"/>
      <c r="DJ251" s="48"/>
      <c r="DK251" s="48"/>
      <c r="DL251" s="48"/>
      <c r="DM251" s="48"/>
      <c r="DN251" s="48"/>
      <c r="DO251" s="48"/>
      <c r="DP251" s="48"/>
      <c r="DQ251" s="48"/>
      <c r="DR251" s="48"/>
      <c r="DS251" s="48"/>
      <c r="DT251" s="48"/>
      <c r="DU251" s="49"/>
      <c r="DV251" s="47"/>
      <c r="DW251" s="48"/>
      <c r="DX251" s="48"/>
      <c r="DY251" s="48"/>
      <c r="DZ251" s="48"/>
      <c r="EA251" s="48"/>
      <c r="EB251" s="48"/>
      <c r="EC251" s="48"/>
      <c r="ED251" s="48"/>
      <c r="EE251" s="48"/>
      <c r="EF251" s="48"/>
      <c r="EG251" s="48"/>
      <c r="EH251" s="48"/>
      <c r="EI251" s="48"/>
      <c r="EJ251" s="48"/>
      <c r="EK251" s="48"/>
      <c r="EL251" s="48"/>
      <c r="EM251" s="48"/>
      <c r="EN251" s="48"/>
      <c r="EO251" s="48"/>
      <c r="EP251" s="48"/>
      <c r="EQ251" s="48"/>
      <c r="ER251" s="48"/>
      <c r="ES251" s="48"/>
      <c r="ET251" s="48"/>
      <c r="EU251" s="48"/>
      <c r="EV251" s="48"/>
      <c r="EW251" s="48"/>
      <c r="EX251" s="48"/>
      <c r="EY251" s="48"/>
      <c r="EZ251" s="48"/>
      <c r="FA251" s="48"/>
      <c r="FB251" s="48"/>
      <c r="FC251" s="48"/>
      <c r="FD251" s="48"/>
      <c r="FE251" s="48"/>
      <c r="FF251" s="48"/>
      <c r="FG251" s="48"/>
      <c r="FH251" s="48"/>
      <c r="FI251" s="48"/>
      <c r="FJ251" s="48"/>
      <c r="FK251" s="48"/>
      <c r="FL251" s="48"/>
      <c r="FM251" s="48"/>
      <c r="FN251" s="48"/>
      <c r="FO251" s="48"/>
      <c r="FP251" s="48"/>
      <c r="FQ251" s="48"/>
      <c r="FR251" s="49"/>
    </row>
    <row r="252" spans="1:174" x14ac:dyDescent="0.2">
      <c r="A252" s="27" t="s">
        <v>144</v>
      </c>
      <c r="B252" s="21">
        <f t="shared" si="2108"/>
        <v>2025</v>
      </c>
      <c r="C252" s="38">
        <f>C231</f>
        <v>6.3666166802371533</v>
      </c>
      <c r="D252" s="42">
        <f>Tracking!BU48</f>
        <v>18.902944350964045</v>
      </c>
      <c r="E252" s="42">
        <f>Tracking!BZ48</f>
        <v>4.173327085029646</v>
      </c>
      <c r="F252" s="42">
        <f>Tracking!CA48</f>
        <v>14.915744455185378</v>
      </c>
      <c r="G252" s="42">
        <f>G231</f>
        <v>2.7944661922999998</v>
      </c>
      <c r="H252" s="104">
        <f>H231</f>
        <v>10.243066239999999</v>
      </c>
      <c r="I252" s="20"/>
      <c r="J252" s="41"/>
      <c r="K252" s="40"/>
      <c r="L252" s="41"/>
      <c r="M252" s="40"/>
      <c r="N252" s="41"/>
      <c r="O252" s="40"/>
      <c r="P252" s="40"/>
      <c r="Q252" s="40"/>
      <c r="R252" s="40"/>
      <c r="S252" s="40"/>
      <c r="T252" s="40"/>
      <c r="U252" s="40"/>
      <c r="V252" s="28"/>
      <c r="W252" s="20"/>
      <c r="X252" s="41"/>
      <c r="Y252" s="40"/>
      <c r="Z252" s="41"/>
      <c r="AA252" s="40"/>
      <c r="AB252" s="41"/>
      <c r="AC252" s="40"/>
      <c r="AD252" s="40"/>
      <c r="AE252" s="40"/>
      <c r="AF252" s="40"/>
      <c r="AG252" s="40"/>
      <c r="AH252" s="40"/>
      <c r="AI252" s="40"/>
      <c r="AJ252" s="28"/>
      <c r="AK252" s="20"/>
      <c r="AL252" s="43"/>
      <c r="AM252" s="43"/>
      <c r="AN252" s="43"/>
      <c r="AO252" s="43"/>
      <c r="AP252" s="43"/>
      <c r="AQ252" s="43"/>
      <c r="AR252" s="43"/>
      <c r="AS252" s="43"/>
      <c r="AT252" s="44"/>
      <c r="AU252" s="20"/>
      <c r="AV252" s="43"/>
      <c r="AW252" s="43"/>
      <c r="AX252" s="43"/>
      <c r="AY252" s="43"/>
      <c r="AZ252" s="43"/>
      <c r="BA252" s="43"/>
      <c r="BB252" s="43"/>
      <c r="BC252" s="43"/>
      <c r="BD252" s="44"/>
      <c r="BE252" s="20"/>
      <c r="BF252" s="45"/>
      <c r="BG252" s="45"/>
      <c r="BH252" s="45"/>
      <c r="BI252" s="45"/>
      <c r="BJ252" s="45"/>
      <c r="BK252" s="45"/>
      <c r="BL252" s="45"/>
      <c r="BM252" s="45"/>
      <c r="BN252" s="46"/>
      <c r="BO252" s="20"/>
      <c r="BP252" s="45"/>
      <c r="BQ252" s="45"/>
      <c r="BR252" s="45"/>
      <c r="BS252" s="45"/>
      <c r="BT252" s="45"/>
      <c r="BU252" s="45"/>
      <c r="BV252" s="45"/>
      <c r="BW252" s="45"/>
      <c r="BX252" s="46"/>
      <c r="BY252" s="47"/>
      <c r="BZ252" s="48"/>
      <c r="CA252" s="48"/>
      <c r="CB252" s="48"/>
      <c r="CC252" s="48"/>
      <c r="CD252" s="48"/>
      <c r="CE252" s="48"/>
      <c r="CF252" s="48"/>
      <c r="CG252" s="48"/>
      <c r="CH252" s="48"/>
      <c r="CI252" s="48"/>
      <c r="CJ252" s="48"/>
      <c r="CK252" s="48"/>
      <c r="CL252" s="48"/>
      <c r="CM252" s="48"/>
      <c r="CN252" s="48"/>
      <c r="CO252" s="48"/>
      <c r="CP252" s="48"/>
      <c r="CQ252" s="48"/>
      <c r="CR252" s="48"/>
      <c r="CS252" s="48"/>
      <c r="CT252" s="48"/>
      <c r="CU252" s="48"/>
      <c r="CV252" s="48"/>
      <c r="CW252" s="48"/>
      <c r="CX252" s="48"/>
      <c r="CY252" s="48"/>
      <c r="CZ252" s="48"/>
      <c r="DA252" s="48"/>
      <c r="DB252" s="48"/>
      <c r="DC252" s="48"/>
      <c r="DD252" s="48"/>
      <c r="DE252" s="48"/>
      <c r="DF252" s="48"/>
      <c r="DG252" s="48"/>
      <c r="DH252" s="48"/>
      <c r="DI252" s="48"/>
      <c r="DJ252" s="48"/>
      <c r="DK252" s="48"/>
      <c r="DL252" s="48"/>
      <c r="DM252" s="48"/>
      <c r="DN252" s="48"/>
      <c r="DO252" s="48"/>
      <c r="DP252" s="48"/>
      <c r="DQ252" s="48"/>
      <c r="DR252" s="48"/>
      <c r="DS252" s="48"/>
      <c r="DT252" s="48"/>
      <c r="DU252" s="49"/>
      <c r="DV252" s="47"/>
      <c r="DW252" s="48"/>
      <c r="DX252" s="48"/>
      <c r="DY252" s="48"/>
      <c r="DZ252" s="48"/>
      <c r="EA252" s="48"/>
      <c r="EB252" s="48"/>
      <c r="EC252" s="48"/>
      <c r="ED252" s="48"/>
      <c r="EE252" s="48"/>
      <c r="EF252" s="48"/>
      <c r="EG252" s="48"/>
      <c r="EH252" s="48"/>
      <c r="EI252" s="48"/>
      <c r="EJ252" s="48"/>
      <c r="EK252" s="48"/>
      <c r="EL252" s="48"/>
      <c r="EM252" s="48"/>
      <c r="EN252" s="48"/>
      <c r="EO252" s="48"/>
      <c r="EP252" s="48"/>
      <c r="EQ252" s="48"/>
      <c r="ER252" s="48"/>
      <c r="ES252" s="48"/>
      <c r="ET252" s="48"/>
      <c r="EU252" s="48"/>
      <c r="EV252" s="48"/>
      <c r="EW252" s="48"/>
      <c r="EX252" s="48"/>
      <c r="EY252" s="48"/>
      <c r="EZ252" s="48"/>
      <c r="FA252" s="48"/>
      <c r="FB252" s="48"/>
      <c r="FC252" s="48"/>
      <c r="FD252" s="48"/>
      <c r="FE252" s="48"/>
      <c r="FF252" s="48"/>
      <c r="FG252" s="48"/>
      <c r="FH252" s="48"/>
      <c r="FI252" s="48"/>
      <c r="FJ252" s="48"/>
      <c r="FK252" s="48"/>
      <c r="FL252" s="48"/>
      <c r="FM252" s="48"/>
      <c r="FN252" s="48"/>
      <c r="FO252" s="48"/>
      <c r="FP252" s="48"/>
      <c r="FQ252" s="48"/>
      <c r="FR252" s="49"/>
    </row>
    <row r="253" spans="1:174" x14ac:dyDescent="0.2">
      <c r="A253" s="27" t="s">
        <v>144</v>
      </c>
      <c r="B253" s="21">
        <f t="shared" si="2108"/>
        <v>2026</v>
      </c>
      <c r="C253" s="38">
        <f>C231</f>
        <v>6.3666166802371533</v>
      </c>
      <c r="D253" s="42">
        <f>Tracking!BU49</f>
        <v>18.680896194272659</v>
      </c>
      <c r="E253" s="42">
        <f>Tracking!BZ49</f>
        <v>4.068884723353098</v>
      </c>
      <c r="F253" s="42">
        <f>Tracking!CA49</f>
        <v>14.503829636790247</v>
      </c>
      <c r="G253" s="42">
        <f>G231</f>
        <v>2.7944661922999998</v>
      </c>
      <c r="H253" s="104">
        <f>H231</f>
        <v>10.243066239999999</v>
      </c>
      <c r="I253" s="20"/>
      <c r="J253" s="41"/>
      <c r="K253" s="40"/>
      <c r="L253" s="41"/>
      <c r="M253" s="40"/>
      <c r="N253" s="41"/>
      <c r="O253" s="40"/>
      <c r="P253" s="40"/>
      <c r="Q253" s="40"/>
      <c r="R253" s="40"/>
      <c r="S253" s="40"/>
      <c r="T253" s="40"/>
      <c r="U253" s="40"/>
      <c r="V253" s="28"/>
      <c r="W253" s="20"/>
      <c r="X253" s="41"/>
      <c r="Y253" s="40"/>
      <c r="Z253" s="41"/>
      <c r="AA253" s="40"/>
      <c r="AB253" s="41"/>
      <c r="AC253" s="40"/>
      <c r="AD253" s="40"/>
      <c r="AE253" s="40"/>
      <c r="AF253" s="40"/>
      <c r="AG253" s="40"/>
      <c r="AH253" s="40"/>
      <c r="AI253" s="40"/>
      <c r="AJ253" s="28"/>
      <c r="AK253" s="20"/>
      <c r="AL253" s="43"/>
      <c r="AM253" s="43"/>
      <c r="AN253" s="43"/>
      <c r="AO253" s="43"/>
      <c r="AP253" s="43"/>
      <c r="AQ253" s="43"/>
      <c r="AR253" s="43"/>
      <c r="AS253" s="43"/>
      <c r="AT253" s="44"/>
      <c r="AU253" s="20"/>
      <c r="AV253" s="43"/>
      <c r="AW253" s="43"/>
      <c r="AX253" s="43"/>
      <c r="AY253" s="43"/>
      <c r="AZ253" s="43"/>
      <c r="BA253" s="43"/>
      <c r="BB253" s="43"/>
      <c r="BC253" s="43"/>
      <c r="BD253" s="44"/>
      <c r="BE253" s="20"/>
      <c r="BF253" s="45"/>
      <c r="BG253" s="45"/>
      <c r="BH253" s="45"/>
      <c r="BI253" s="45"/>
      <c r="BJ253" s="45"/>
      <c r="BK253" s="45"/>
      <c r="BL253" s="45"/>
      <c r="BM253" s="45"/>
      <c r="BN253" s="46"/>
      <c r="BO253" s="20"/>
      <c r="BP253" s="45"/>
      <c r="BQ253" s="45"/>
      <c r="BR253" s="45"/>
      <c r="BS253" s="45"/>
      <c r="BT253" s="45"/>
      <c r="BU253" s="45"/>
      <c r="BV253" s="45"/>
      <c r="BW253" s="45"/>
      <c r="BX253" s="46"/>
      <c r="BY253" s="47"/>
      <c r="BZ253" s="48"/>
      <c r="CA253" s="48"/>
      <c r="CB253" s="48"/>
      <c r="CC253" s="48"/>
      <c r="CD253" s="48"/>
      <c r="CE253" s="48"/>
      <c r="CF253" s="48"/>
      <c r="CG253" s="48"/>
      <c r="CH253" s="48"/>
      <c r="CI253" s="48"/>
      <c r="CJ253" s="48"/>
      <c r="CK253" s="48"/>
      <c r="CL253" s="48"/>
      <c r="CM253" s="48"/>
      <c r="CN253" s="48"/>
      <c r="CO253" s="48"/>
      <c r="CP253" s="48"/>
      <c r="CQ253" s="48"/>
      <c r="CR253" s="48"/>
      <c r="CS253" s="48"/>
      <c r="CT253" s="48"/>
      <c r="CU253" s="48"/>
      <c r="CV253" s="48"/>
      <c r="CW253" s="48"/>
      <c r="CX253" s="48"/>
      <c r="CY253" s="48"/>
      <c r="CZ253" s="48"/>
      <c r="DA253" s="48"/>
      <c r="DB253" s="48"/>
      <c r="DC253" s="48"/>
      <c r="DD253" s="48"/>
      <c r="DE253" s="48"/>
      <c r="DF253" s="48"/>
      <c r="DG253" s="48"/>
      <c r="DH253" s="48"/>
      <c r="DI253" s="48"/>
      <c r="DJ253" s="48"/>
      <c r="DK253" s="48"/>
      <c r="DL253" s="48"/>
      <c r="DM253" s="48"/>
      <c r="DN253" s="48"/>
      <c r="DO253" s="48"/>
      <c r="DP253" s="48"/>
      <c r="DQ253" s="48"/>
      <c r="DR253" s="48"/>
      <c r="DS253" s="48"/>
      <c r="DT253" s="48"/>
      <c r="DU253" s="49"/>
      <c r="DV253" s="47"/>
      <c r="DW253" s="48"/>
      <c r="DX253" s="48"/>
      <c r="DY253" s="48"/>
      <c r="DZ253" s="48"/>
      <c r="EA253" s="48"/>
      <c r="EB253" s="48"/>
      <c r="EC253" s="48"/>
      <c r="ED253" s="48"/>
      <c r="EE253" s="48"/>
      <c r="EF253" s="48"/>
      <c r="EG253" s="48"/>
      <c r="EH253" s="48"/>
      <c r="EI253" s="48"/>
      <c r="EJ253" s="48"/>
      <c r="EK253" s="48"/>
      <c r="EL253" s="48"/>
      <c r="EM253" s="48"/>
      <c r="EN253" s="48"/>
      <c r="EO253" s="48"/>
      <c r="EP253" s="48"/>
      <c r="EQ253" s="48"/>
      <c r="ER253" s="48"/>
      <c r="ES253" s="48"/>
      <c r="ET253" s="48"/>
      <c r="EU253" s="48"/>
      <c r="EV253" s="48"/>
      <c r="EW253" s="48"/>
      <c r="EX253" s="48"/>
      <c r="EY253" s="48"/>
      <c r="EZ253" s="48"/>
      <c r="FA253" s="48"/>
      <c r="FB253" s="48"/>
      <c r="FC253" s="48"/>
      <c r="FD253" s="48"/>
      <c r="FE253" s="48"/>
      <c r="FF253" s="48"/>
      <c r="FG253" s="48"/>
      <c r="FH253" s="48"/>
      <c r="FI253" s="48"/>
      <c r="FJ253" s="48"/>
      <c r="FK253" s="48"/>
      <c r="FL253" s="48"/>
      <c r="FM253" s="48"/>
      <c r="FN253" s="48"/>
      <c r="FO253" s="48"/>
      <c r="FP253" s="48"/>
      <c r="FQ253" s="48"/>
      <c r="FR253" s="49"/>
    </row>
    <row r="254" spans="1:174" x14ac:dyDescent="0.2">
      <c r="A254" s="27" t="s">
        <v>144</v>
      </c>
      <c r="B254" s="21">
        <f t="shared" si="2108"/>
        <v>2027</v>
      </c>
      <c r="C254" s="38">
        <f>C231</f>
        <v>6.3666166802371533</v>
      </c>
      <c r="D254" s="42">
        <f>Tracking!BU50</f>
        <v>18.458848037581273</v>
      </c>
      <c r="E254" s="42">
        <f>Tracking!BZ50</f>
        <v>3.9644423616765501</v>
      </c>
      <c r="F254" s="42">
        <f>Tracking!CA50</f>
        <v>14.091914818395116</v>
      </c>
      <c r="G254" s="42">
        <f>G231</f>
        <v>2.7944661922999998</v>
      </c>
      <c r="H254" s="104">
        <f>H231</f>
        <v>10.243066239999999</v>
      </c>
      <c r="I254" s="20"/>
      <c r="J254" s="41"/>
      <c r="K254" s="40"/>
      <c r="L254" s="41"/>
      <c r="M254" s="40"/>
      <c r="N254" s="41"/>
      <c r="O254" s="40"/>
      <c r="P254" s="40"/>
      <c r="Q254" s="40"/>
      <c r="R254" s="40"/>
      <c r="S254" s="40"/>
      <c r="T254" s="40"/>
      <c r="U254" s="40"/>
      <c r="V254" s="28"/>
      <c r="W254" s="20"/>
      <c r="X254" s="41"/>
      <c r="Y254" s="40"/>
      <c r="Z254" s="41"/>
      <c r="AA254" s="40"/>
      <c r="AB254" s="41"/>
      <c r="AC254" s="40"/>
      <c r="AD254" s="40"/>
      <c r="AE254" s="40"/>
      <c r="AF254" s="40"/>
      <c r="AG254" s="40"/>
      <c r="AH254" s="40"/>
      <c r="AI254" s="40"/>
      <c r="AJ254" s="28"/>
      <c r="AK254" s="20"/>
      <c r="AL254" s="43"/>
      <c r="AM254" s="43"/>
      <c r="AN254" s="43"/>
      <c r="AO254" s="43"/>
      <c r="AP254" s="43"/>
      <c r="AQ254" s="43"/>
      <c r="AR254" s="43"/>
      <c r="AS254" s="43"/>
      <c r="AT254" s="44"/>
      <c r="AU254" s="20"/>
      <c r="AV254" s="43"/>
      <c r="AW254" s="43"/>
      <c r="AX254" s="43"/>
      <c r="AY254" s="43"/>
      <c r="AZ254" s="43"/>
      <c r="BA254" s="43"/>
      <c r="BB254" s="43"/>
      <c r="BC254" s="43"/>
      <c r="BD254" s="44"/>
      <c r="BE254" s="20"/>
      <c r="BF254" s="45"/>
      <c r="BG254" s="45"/>
      <c r="BH254" s="45"/>
      <c r="BI254" s="45"/>
      <c r="BJ254" s="45"/>
      <c r="BK254" s="45"/>
      <c r="BL254" s="45"/>
      <c r="BM254" s="45"/>
      <c r="BN254" s="46"/>
      <c r="BO254" s="20"/>
      <c r="BP254" s="45"/>
      <c r="BQ254" s="45"/>
      <c r="BR254" s="45"/>
      <c r="BS254" s="45"/>
      <c r="BT254" s="45"/>
      <c r="BU254" s="45"/>
      <c r="BV254" s="45"/>
      <c r="BW254" s="45"/>
      <c r="BX254" s="46"/>
      <c r="BY254" s="47"/>
      <c r="BZ254" s="48"/>
      <c r="CA254" s="48"/>
      <c r="CB254" s="48"/>
      <c r="CC254" s="48"/>
      <c r="CD254" s="48"/>
      <c r="CE254" s="48"/>
      <c r="CF254" s="48"/>
      <c r="CG254" s="48"/>
      <c r="CH254" s="48"/>
      <c r="CI254" s="48"/>
      <c r="CJ254" s="48"/>
      <c r="CK254" s="48"/>
      <c r="CL254" s="48"/>
      <c r="CM254" s="48"/>
      <c r="CN254" s="48"/>
      <c r="CO254" s="48"/>
      <c r="CP254" s="48"/>
      <c r="CQ254" s="48"/>
      <c r="CR254" s="48"/>
      <c r="CS254" s="48"/>
      <c r="CT254" s="48"/>
      <c r="CU254" s="48"/>
      <c r="CV254" s="48"/>
      <c r="CW254" s="48"/>
      <c r="CX254" s="48"/>
      <c r="CY254" s="48"/>
      <c r="CZ254" s="48"/>
      <c r="DA254" s="48"/>
      <c r="DB254" s="48"/>
      <c r="DC254" s="48"/>
      <c r="DD254" s="48"/>
      <c r="DE254" s="48"/>
      <c r="DF254" s="48"/>
      <c r="DG254" s="48"/>
      <c r="DH254" s="48"/>
      <c r="DI254" s="48"/>
      <c r="DJ254" s="48"/>
      <c r="DK254" s="48"/>
      <c r="DL254" s="48"/>
      <c r="DM254" s="48"/>
      <c r="DN254" s="48"/>
      <c r="DO254" s="48"/>
      <c r="DP254" s="48"/>
      <c r="DQ254" s="48"/>
      <c r="DR254" s="48"/>
      <c r="DS254" s="48"/>
      <c r="DT254" s="48"/>
      <c r="DU254" s="49"/>
      <c r="DV254" s="47"/>
      <c r="DW254" s="48"/>
      <c r="DX254" s="48"/>
      <c r="DY254" s="48"/>
      <c r="DZ254" s="48"/>
      <c r="EA254" s="48"/>
      <c r="EB254" s="48"/>
      <c r="EC254" s="48"/>
      <c r="ED254" s="48"/>
      <c r="EE254" s="48"/>
      <c r="EF254" s="48"/>
      <c r="EG254" s="48"/>
      <c r="EH254" s="48"/>
      <c r="EI254" s="48"/>
      <c r="EJ254" s="48"/>
      <c r="EK254" s="48"/>
      <c r="EL254" s="48"/>
      <c r="EM254" s="48"/>
      <c r="EN254" s="48"/>
      <c r="EO254" s="48"/>
      <c r="EP254" s="48"/>
      <c r="EQ254" s="48"/>
      <c r="ER254" s="48"/>
      <c r="ES254" s="48"/>
      <c r="ET254" s="48"/>
      <c r="EU254" s="48"/>
      <c r="EV254" s="48"/>
      <c r="EW254" s="48"/>
      <c r="EX254" s="48"/>
      <c r="EY254" s="48"/>
      <c r="EZ254" s="48"/>
      <c r="FA254" s="48"/>
      <c r="FB254" s="48"/>
      <c r="FC254" s="48"/>
      <c r="FD254" s="48"/>
      <c r="FE254" s="48"/>
      <c r="FF254" s="48"/>
      <c r="FG254" s="48"/>
      <c r="FH254" s="48"/>
      <c r="FI254" s="48"/>
      <c r="FJ254" s="48"/>
      <c r="FK254" s="48"/>
      <c r="FL254" s="48"/>
      <c r="FM254" s="48"/>
      <c r="FN254" s="48"/>
      <c r="FO254" s="48"/>
      <c r="FP254" s="48"/>
      <c r="FQ254" s="48"/>
      <c r="FR254" s="49"/>
    </row>
    <row r="255" spans="1:174" ht="12" thickBot="1" x14ac:dyDescent="0.25">
      <c r="A255" s="86" t="s">
        <v>144</v>
      </c>
      <c r="B255" s="30">
        <v>2028</v>
      </c>
      <c r="C255" s="126">
        <f>C231</f>
        <v>6.3666166802371533</v>
      </c>
      <c r="D255" s="127">
        <f>Tracking!BU51</f>
        <v>18.236799880889887</v>
      </c>
      <c r="E255" s="127">
        <f>Tracking!BZ51</f>
        <v>3.86</v>
      </c>
      <c r="F255" s="127">
        <f>Tracking!CA51</f>
        <v>13.68</v>
      </c>
      <c r="G255" s="50">
        <f>G231</f>
        <v>2.7944661922999998</v>
      </c>
      <c r="H255" s="50">
        <f>H231</f>
        <v>10.243066239999999</v>
      </c>
      <c r="I255" s="51"/>
      <c r="J255" s="52"/>
      <c r="K255" s="140">
        <v>3.9</v>
      </c>
      <c r="L255" s="50">
        <f>E255</f>
        <v>3.86</v>
      </c>
      <c r="M255" s="53"/>
      <c r="N255" s="52" t="str">
        <f t="shared" ref="N255" si="2189">IF(M255="","",M255-V255)</f>
        <v/>
      </c>
      <c r="O255" s="53"/>
      <c r="P255" s="53"/>
      <c r="Q255" s="53"/>
      <c r="R255" s="53"/>
      <c r="S255" s="53"/>
      <c r="T255" s="53"/>
      <c r="U255" s="53"/>
      <c r="V255" s="54"/>
      <c r="W255" s="51"/>
      <c r="X255" s="52"/>
      <c r="Y255" s="140">
        <v>13.89</v>
      </c>
      <c r="Z255" s="50">
        <f>F255</f>
        <v>13.68</v>
      </c>
      <c r="AA255" s="53"/>
      <c r="AB255" s="52" t="str">
        <f t="shared" ref="AB255" si="2190">IF(AA255="","",AA255-AJ255)</f>
        <v/>
      </c>
      <c r="AC255" s="53"/>
      <c r="AD255" s="53"/>
      <c r="AE255" s="53"/>
      <c r="AF255" s="53"/>
      <c r="AG255" s="53"/>
      <c r="AH255" s="53"/>
      <c r="AI255" s="53"/>
      <c r="AJ255" s="54"/>
      <c r="AK255" s="51"/>
      <c r="AL255" s="55"/>
      <c r="AM255" s="55"/>
      <c r="AN255" s="55"/>
      <c r="AO255" s="55"/>
      <c r="AP255" s="55"/>
      <c r="AQ255" s="55"/>
      <c r="AR255" s="55"/>
      <c r="AS255" s="55"/>
      <c r="AT255" s="56"/>
      <c r="AU255" s="51"/>
      <c r="AV255" s="55"/>
      <c r="AW255" s="55"/>
      <c r="AX255" s="55"/>
      <c r="AY255" s="55"/>
      <c r="AZ255" s="55"/>
      <c r="BA255" s="55"/>
      <c r="BB255" s="55"/>
      <c r="BC255" s="55"/>
      <c r="BD255" s="56"/>
      <c r="BE255" s="51"/>
      <c r="BF255" s="57"/>
      <c r="BG255" s="57"/>
      <c r="BH255" s="57"/>
      <c r="BI255" s="57"/>
      <c r="BJ255" s="57"/>
      <c r="BK255" s="57"/>
      <c r="BL255" s="57"/>
      <c r="BM255" s="57"/>
      <c r="BN255" s="58"/>
      <c r="BO255" s="51"/>
      <c r="BP255" s="57"/>
      <c r="BQ255" s="57"/>
      <c r="BR255" s="57"/>
      <c r="BS255" s="57"/>
      <c r="BT255" s="57"/>
      <c r="BU255" s="57"/>
      <c r="BV255" s="57"/>
      <c r="BW255" s="57"/>
      <c r="BX255" s="58"/>
      <c r="BY255" s="59"/>
      <c r="BZ255" s="60"/>
      <c r="CA255" s="60"/>
      <c r="CB255" s="60"/>
      <c r="CC255" s="60"/>
      <c r="CD255" s="60"/>
      <c r="CE255" s="60"/>
      <c r="CF255" s="60"/>
      <c r="CG255" s="60"/>
      <c r="CH255" s="60"/>
      <c r="CI255" s="60"/>
      <c r="CJ255" s="60"/>
      <c r="CK255" s="60"/>
      <c r="CL255" s="60"/>
      <c r="CM255" s="60"/>
      <c r="CN255" s="60"/>
      <c r="CO255" s="60"/>
      <c r="CP255" s="60"/>
      <c r="CQ255" s="60"/>
      <c r="CR255" s="60"/>
      <c r="CS255" s="60"/>
      <c r="CT255" s="60"/>
      <c r="CU255" s="60"/>
      <c r="CV255" s="60"/>
      <c r="CW255" s="60"/>
      <c r="CX255" s="60"/>
      <c r="CY255" s="60"/>
      <c r="CZ255" s="60"/>
      <c r="DA255" s="60"/>
      <c r="DB255" s="60"/>
      <c r="DC255" s="60"/>
      <c r="DD255" s="60"/>
      <c r="DE255" s="60"/>
      <c r="DF255" s="60"/>
      <c r="DG255" s="60"/>
      <c r="DH255" s="60"/>
      <c r="DI255" s="60"/>
      <c r="DJ255" s="60"/>
      <c r="DK255" s="60"/>
      <c r="DL255" s="60"/>
      <c r="DM255" s="60"/>
      <c r="DN255" s="60"/>
      <c r="DO255" s="60"/>
      <c r="DP255" s="60"/>
      <c r="DQ255" s="60"/>
      <c r="DR255" s="60"/>
      <c r="DS255" s="60"/>
      <c r="DT255" s="60"/>
      <c r="DU255" s="61"/>
      <c r="DV255" s="59"/>
      <c r="DW255" s="60"/>
      <c r="DX255" s="60"/>
      <c r="DY255" s="60"/>
      <c r="DZ255" s="60"/>
      <c r="EA255" s="60"/>
      <c r="EB255" s="60"/>
      <c r="EC255" s="60"/>
      <c r="ED255" s="60"/>
      <c r="EE255" s="60"/>
      <c r="EF255" s="60"/>
      <c r="EG255" s="60"/>
      <c r="EH255" s="60"/>
      <c r="EI255" s="60"/>
      <c r="EJ255" s="60"/>
      <c r="EK255" s="60"/>
      <c r="EL255" s="60"/>
      <c r="EM255" s="60"/>
      <c r="EN255" s="60"/>
      <c r="EO255" s="60"/>
      <c r="EP255" s="60"/>
      <c r="EQ255" s="60"/>
      <c r="ER255" s="60"/>
      <c r="ES255" s="60"/>
      <c r="ET255" s="60"/>
      <c r="EU255" s="60"/>
      <c r="EV255" s="60"/>
      <c r="EW255" s="60"/>
      <c r="EX255" s="60"/>
      <c r="EY255" s="60"/>
      <c r="EZ255" s="60"/>
      <c r="FA255" s="60"/>
      <c r="FB255" s="60"/>
      <c r="FC255" s="60"/>
      <c r="FD255" s="60"/>
      <c r="FE255" s="60"/>
      <c r="FF255" s="60"/>
      <c r="FG255" s="60"/>
      <c r="FH255" s="60"/>
      <c r="FI255" s="60"/>
      <c r="FJ255" s="60"/>
      <c r="FK255" s="60"/>
      <c r="FL255" s="60"/>
      <c r="FM255" s="60"/>
      <c r="FN255" s="60"/>
      <c r="FO255" s="60"/>
      <c r="FP255" s="60"/>
      <c r="FQ255" s="60"/>
      <c r="FR255" s="61"/>
    </row>
    <row r="256" spans="1:174" x14ac:dyDescent="0.2">
      <c r="A256" s="62"/>
      <c r="B256" s="63" t="s">
        <v>68</v>
      </c>
      <c r="C256" s="20"/>
      <c r="D256" s="41"/>
      <c r="E256" s="41"/>
      <c r="F256" s="41"/>
      <c r="G256" s="41"/>
      <c r="H256" s="41"/>
      <c r="I256" s="20"/>
      <c r="J256" s="41"/>
      <c r="K256" s="40"/>
      <c r="L256" s="41"/>
      <c r="M256" s="40"/>
      <c r="N256" s="40"/>
      <c r="O256" s="40"/>
      <c r="P256" s="40"/>
      <c r="Q256" s="40"/>
      <c r="R256" s="40"/>
      <c r="S256" s="40"/>
      <c r="T256" s="40"/>
      <c r="U256" s="40"/>
      <c r="V256" s="28"/>
      <c r="W256" s="20"/>
      <c r="X256" s="41"/>
      <c r="Y256" s="40"/>
      <c r="Z256" s="41"/>
      <c r="AA256" s="40"/>
      <c r="AB256" s="40"/>
      <c r="AC256" s="40"/>
      <c r="AD256" s="40"/>
      <c r="AE256" s="40"/>
      <c r="AF256" s="40"/>
      <c r="AG256" s="40"/>
      <c r="AH256" s="40"/>
      <c r="AI256" s="40"/>
      <c r="AJ256" s="28"/>
      <c r="AK256" s="20"/>
      <c r="AL256" s="43"/>
      <c r="AM256" s="43"/>
      <c r="AN256" s="43"/>
      <c r="AO256" s="43"/>
      <c r="AP256" s="43"/>
      <c r="AQ256" s="43"/>
      <c r="AR256" s="43"/>
      <c r="AS256" s="43"/>
      <c r="AT256" s="44"/>
      <c r="AU256" s="20"/>
      <c r="AV256" s="43"/>
      <c r="AW256" s="43"/>
      <c r="AX256" s="43"/>
      <c r="AY256" s="43"/>
      <c r="AZ256" s="43"/>
      <c r="BA256" s="43"/>
      <c r="BB256" s="43"/>
      <c r="BC256" s="43"/>
      <c r="BD256" s="44"/>
      <c r="BE256" s="20"/>
      <c r="BF256" s="45"/>
      <c r="BG256" s="45"/>
      <c r="BH256" s="45"/>
      <c r="BI256" s="45"/>
      <c r="BJ256" s="45"/>
      <c r="BK256" s="45"/>
      <c r="BL256" s="45"/>
      <c r="BM256" s="45"/>
      <c r="BN256" s="46"/>
      <c r="BO256" s="20"/>
      <c r="BP256" s="45"/>
      <c r="BQ256" s="45"/>
      <c r="BR256" s="45"/>
      <c r="BS256" s="45"/>
      <c r="BT256" s="45"/>
      <c r="BU256" s="45"/>
      <c r="BV256" s="45"/>
      <c r="BW256" s="45"/>
      <c r="BX256" s="46"/>
      <c r="BY256" s="47"/>
      <c r="BZ256" s="48"/>
      <c r="CA256" s="48"/>
      <c r="CB256" s="48"/>
      <c r="CC256" s="48"/>
      <c r="CD256" s="48"/>
      <c r="CE256" s="48"/>
      <c r="CF256" s="48"/>
      <c r="CG256" s="48"/>
      <c r="CH256" s="48"/>
      <c r="CI256" s="48"/>
      <c r="CJ256" s="48"/>
      <c r="CK256" s="48"/>
      <c r="CL256" s="48"/>
      <c r="CM256" s="48"/>
      <c r="CN256" s="48"/>
      <c r="CO256" s="48"/>
      <c r="CP256" s="48"/>
      <c r="CQ256" s="48"/>
      <c r="CR256" s="48"/>
      <c r="CS256" s="48"/>
      <c r="CT256" s="48"/>
      <c r="CU256" s="48"/>
      <c r="CV256" s="48"/>
      <c r="CW256" s="48"/>
      <c r="CX256" s="48"/>
      <c r="CY256" s="48"/>
      <c r="CZ256" s="48"/>
      <c r="DA256" s="48"/>
      <c r="DB256" s="48"/>
      <c r="DC256" s="48"/>
      <c r="DD256" s="48"/>
      <c r="DE256" s="48"/>
      <c r="DF256" s="48"/>
      <c r="DG256" s="48"/>
      <c r="DH256" s="48"/>
      <c r="DI256" s="48"/>
      <c r="DJ256" s="48"/>
      <c r="DK256" s="48"/>
      <c r="DL256" s="48"/>
      <c r="DM256" s="48"/>
      <c r="DN256" s="48"/>
      <c r="DO256" s="48"/>
      <c r="DP256" s="48"/>
      <c r="DQ256" s="48"/>
      <c r="DR256" s="48"/>
      <c r="DS256" s="48"/>
      <c r="DT256" s="48"/>
      <c r="DU256" s="49"/>
      <c r="DV256" s="47"/>
      <c r="DW256" s="48"/>
      <c r="DX256" s="48"/>
      <c r="DY256" s="48"/>
      <c r="DZ256" s="48"/>
      <c r="EA256" s="48"/>
      <c r="EB256" s="48"/>
      <c r="EC256" s="48"/>
      <c r="ED256" s="48"/>
      <c r="EE256" s="48"/>
      <c r="EF256" s="48"/>
      <c r="EG256" s="48"/>
      <c r="EH256" s="48"/>
      <c r="EI256" s="48"/>
      <c r="EJ256" s="48"/>
      <c r="EK256" s="48"/>
      <c r="EL256" s="48"/>
      <c r="EM256" s="48"/>
      <c r="EN256" s="48"/>
      <c r="EO256" s="48"/>
      <c r="EP256" s="48"/>
      <c r="EQ256" s="48"/>
      <c r="ER256" s="48"/>
      <c r="ES256" s="48"/>
      <c r="ET256" s="48"/>
      <c r="EU256" s="48"/>
      <c r="EV256" s="48"/>
      <c r="EW256" s="48"/>
      <c r="EX256" s="48"/>
      <c r="EY256" s="48"/>
      <c r="EZ256" s="48"/>
      <c r="FA256" s="48"/>
      <c r="FB256" s="48"/>
      <c r="FC256" s="48"/>
      <c r="FD256" s="48"/>
      <c r="FE256" s="48"/>
      <c r="FF256" s="48"/>
      <c r="FG256" s="48"/>
      <c r="FH256" s="48"/>
      <c r="FI256" s="48"/>
      <c r="FJ256" s="48"/>
      <c r="FK256" s="48"/>
      <c r="FL256" s="48"/>
      <c r="FM256" s="48"/>
      <c r="FN256" s="48"/>
      <c r="FO256" s="48"/>
      <c r="FP256" s="48"/>
      <c r="FQ256" s="48"/>
      <c r="FR256" s="49"/>
    </row>
    <row r="257" spans="1:174" x14ac:dyDescent="0.2">
      <c r="A257" s="62" t="str">
        <f t="shared" ref="A257:A270" si="2191">A231</f>
        <v>LYBR_RHTS</v>
      </c>
      <c r="B257" s="63" t="s">
        <v>67</v>
      </c>
      <c r="C257" s="20"/>
      <c r="D257" s="41"/>
      <c r="E257" s="41"/>
      <c r="F257" s="41"/>
      <c r="G257" s="41"/>
      <c r="H257" s="41"/>
      <c r="I257" s="20"/>
      <c r="J257" s="64">
        <f t="shared" ref="J257:J273" si="2192">IF(J231="","",J231)</f>
        <v>6.3666166802371533</v>
      </c>
      <c r="K257" s="40"/>
      <c r="L257" s="41"/>
      <c r="M257" s="64">
        <f>IF(COUNT(M227:M231)&lt;3,"",AVERAGE(M227:M231))</f>
        <v>19.138613715019765</v>
      </c>
      <c r="N257" s="64">
        <f t="shared" ref="N257:V257" si="2193">IF(COUNT(N227:N231)&lt;3,"",AVERAGE(N227:N231))</f>
        <v>8.1386137150197619</v>
      </c>
      <c r="O257" s="64">
        <f t="shared" si="2193"/>
        <v>4.4415799071146242</v>
      </c>
      <c r="P257" s="64">
        <f t="shared" si="2193"/>
        <v>1.1535218972332015</v>
      </c>
      <c r="Q257" s="64">
        <f t="shared" si="2193"/>
        <v>1.2869589450592884</v>
      </c>
      <c r="R257" s="64">
        <f t="shared" si="2193"/>
        <v>0.59753355731225299</v>
      </c>
      <c r="S257" s="64">
        <f t="shared" si="2193"/>
        <v>9.3514494861660066E-2</v>
      </c>
      <c r="T257" s="64">
        <f t="shared" si="2193"/>
        <v>0.51455222648221355</v>
      </c>
      <c r="U257" s="64">
        <f t="shared" si="2193"/>
        <v>5.0952935177865609E-2</v>
      </c>
      <c r="V257" s="65">
        <f t="shared" si="2193"/>
        <v>11</v>
      </c>
      <c r="W257" s="20"/>
      <c r="X257" s="64">
        <f t="shared" ref="X257:X273" si="2194">IF(X231="","",X231)</f>
        <v>23.565955641483153</v>
      </c>
      <c r="Y257" s="40"/>
      <c r="Z257" s="41"/>
      <c r="AA257" s="64">
        <f>IF(COUNT(AA227:AA231)&lt;3,"",AVERAGE(AA227:AA231))</f>
        <v>120.7459150334839</v>
      </c>
      <c r="AB257" s="64">
        <f t="shared" ref="AB257:AJ257" si="2195">IF(COUNT(AB227:AB231)&lt;3,"",AVERAGE(AB227:AB231))</f>
        <v>109.7459150334839</v>
      </c>
      <c r="AC257" s="64">
        <f t="shared" si="2195"/>
        <v>84.988635871070954</v>
      </c>
      <c r="AD257" s="64">
        <f t="shared" si="2195"/>
        <v>8.6479022964991525</v>
      </c>
      <c r="AE257" s="64">
        <f t="shared" si="2195"/>
        <v>9.650615703877282</v>
      </c>
      <c r="AF257" s="64">
        <f t="shared" si="2195"/>
        <v>4.2023716233766235</v>
      </c>
      <c r="AG257" s="64">
        <f t="shared" si="2195"/>
        <v>0.54319809406173536</v>
      </c>
      <c r="AH257" s="64">
        <f t="shared" si="2195"/>
        <v>1.6214463691699605</v>
      </c>
      <c r="AI257" s="64">
        <f t="shared" si="2195"/>
        <v>9.1744480463015241E-2</v>
      </c>
      <c r="AJ257" s="65">
        <f t="shared" si="2195"/>
        <v>11</v>
      </c>
      <c r="AK257" s="66">
        <f>J257</f>
        <v>6.3666166802371533</v>
      </c>
      <c r="AL257" s="67">
        <f>M257/M257</f>
        <v>1</v>
      </c>
      <c r="AM257" s="67">
        <f>O257/M257</f>
        <v>0.2320742752453864</v>
      </c>
      <c r="AN257" s="67">
        <f>P257/M257</f>
        <v>6.0271967155485807E-2</v>
      </c>
      <c r="AO257" s="67">
        <f>Q257/M257</f>
        <v>6.7244104731018092E-2</v>
      </c>
      <c r="AP257" s="67">
        <f>R257/M257</f>
        <v>3.1221360450120559E-2</v>
      </c>
      <c r="AQ257" s="67">
        <f>S257/M257</f>
        <v>4.8861686773201841E-3</v>
      </c>
      <c r="AR257" s="67">
        <f>T257/M257</f>
        <v>2.6885553684507402E-2</v>
      </c>
      <c r="AS257" s="67">
        <f>U257/M257</f>
        <v>2.6623106530374416E-3</v>
      </c>
      <c r="AT257" s="68">
        <f>V257/M257</f>
        <v>0.57475427237278554</v>
      </c>
      <c r="AU257" s="66">
        <f>X257</f>
        <v>23.565955641483153</v>
      </c>
      <c r="AV257" s="67">
        <f>AA257/AA257</f>
        <v>1</v>
      </c>
      <c r="AW257" s="67">
        <f>AC257/AA257</f>
        <v>0.70386344620853525</v>
      </c>
      <c r="AX257" s="67">
        <f>AD257/AA257</f>
        <v>7.1620661403750299E-2</v>
      </c>
      <c r="AY257" s="67">
        <f>AE257/AA257</f>
        <v>7.9924987120277166E-2</v>
      </c>
      <c r="AZ257" s="67">
        <f>AF257/AA257</f>
        <v>3.4803426867163742E-2</v>
      </c>
      <c r="BA257" s="67">
        <f>AG257/AA257</f>
        <v>4.4986871308325569E-3</v>
      </c>
      <c r="BB257" s="67">
        <f>AH257/AA257</f>
        <v>1.3428581569159662E-2</v>
      </c>
      <c r="BC257" s="67">
        <f>AI257/AA257</f>
        <v>7.5981436256103321E-4</v>
      </c>
      <c r="BD257" s="68">
        <f>AJ257/AA257</f>
        <v>9.1100390410305834E-2</v>
      </c>
      <c r="BE257" s="66">
        <f>J257</f>
        <v>6.3666166802371533</v>
      </c>
      <c r="BF257" s="69">
        <f>BE257</f>
        <v>6.3666166802371533</v>
      </c>
      <c r="BG257" s="69">
        <f>BE257*AM257</f>
        <v>1.4775279518312254</v>
      </c>
      <c r="BH257" s="69">
        <f>BE257*AN257</f>
        <v>0.38372851144282177</v>
      </c>
      <c r="BI257" s="69">
        <f>BE257*AO257</f>
        <v>0.42811743882811387</v>
      </c>
      <c r="BJ257" s="69">
        <f>BE257*AP257</f>
        <v>0.19877443422143412</v>
      </c>
      <c r="BK257" s="69">
        <f>BE257*AQ257</f>
        <v>3.1108363003478991E-2</v>
      </c>
      <c r="BL257" s="69">
        <f>BE257*AR257</f>
        <v>0.17117001454519629</v>
      </c>
      <c r="BM257" s="69">
        <f>BE257*AS257</f>
        <v>1.6949911411601244E-2</v>
      </c>
      <c r="BN257" s="70">
        <f>BE257*AT257</f>
        <v>3.6592401375261443</v>
      </c>
      <c r="BO257" s="66">
        <f>X257</f>
        <v>23.565955641483153</v>
      </c>
      <c r="BP257" s="69">
        <f>BO257</f>
        <v>23.565955641483153</v>
      </c>
      <c r="BQ257" s="69">
        <f>BO257*AW257</f>
        <v>16.587214751011807</v>
      </c>
      <c r="BR257" s="69">
        <f>BO257*AX257</f>
        <v>1.6878093296544641</v>
      </c>
      <c r="BS257" s="69">
        <f>BO257*AY257</f>
        <v>1.883508701122564</v>
      </c>
      <c r="BT257" s="69">
        <f>BO257*AZ257</f>
        <v>0.82017601372318372</v>
      </c>
      <c r="BU257" s="69">
        <f>BO257*BA257</f>
        <v>0.10601586137011115</v>
      </c>
      <c r="BV257" s="69">
        <f>BO257*BB257</f>
        <v>0.31645735758685484</v>
      </c>
      <c r="BW257" s="69">
        <f>BO257*BC257</f>
        <v>1.7905751563875107E-2</v>
      </c>
      <c r="BX257" s="70">
        <f>BO257*BD257</f>
        <v>2.1468677593310646</v>
      </c>
      <c r="BY257" s="71">
        <f>IF(COUNT(BY227:BY231)&lt;3,"",AVERAGE(BY227:BY231))</f>
        <v>2.0815092544206366</v>
      </c>
      <c r="BZ257" s="71">
        <f t="shared" ref="BZ257:EK257" si="2196">IF(COUNT(BZ227:BZ231)&lt;3,"",AVERAGE(BZ227:BZ231))</f>
        <v>1.2288634822134388</v>
      </c>
      <c r="CA257" s="71">
        <f t="shared" si="2196"/>
        <v>2.2038131617952983</v>
      </c>
      <c r="CB257" s="71">
        <f t="shared" si="2196"/>
        <v>1.3399952683794465</v>
      </c>
      <c r="CC257" s="71">
        <f t="shared" si="2196"/>
        <v>0.5910203802371542</v>
      </c>
      <c r="CD257" s="71">
        <f t="shared" si="2196"/>
        <v>0.14354398853754941</v>
      </c>
      <c r="CE257" s="71">
        <f t="shared" si="2196"/>
        <v>0.44356573280632405</v>
      </c>
      <c r="CF257" s="71">
        <f t="shared" si="2196"/>
        <v>5.975335573122529E-2</v>
      </c>
      <c r="CG257" s="71">
        <f t="shared" si="2196"/>
        <v>9.3514494861660066E-2</v>
      </c>
      <c r="CH257" s="71">
        <f t="shared" si="2196"/>
        <v>0.8575869774703555</v>
      </c>
      <c r="CI257" s="71">
        <f t="shared" si="2196"/>
        <v>8.5970996047430824E-3</v>
      </c>
      <c r="CJ257" s="71">
        <f t="shared" si="2196"/>
        <v>4.2818264822134383E-3</v>
      </c>
      <c r="CK257" s="71">
        <f t="shared" si="2196"/>
        <v>6.635177865612649E-5</v>
      </c>
      <c r="CL257" s="71">
        <f t="shared" si="2196"/>
        <v>5.5786007905138347E-4</v>
      </c>
      <c r="CM257" s="71">
        <f t="shared" si="2196"/>
        <v>5.755679841897233E-3</v>
      </c>
      <c r="CN257" s="71">
        <f t="shared" si="2196"/>
        <v>7.6399711462450587E-2</v>
      </c>
      <c r="CO257" s="71">
        <f t="shared" si="2196"/>
        <v>4.7992529644268776E-2</v>
      </c>
      <c r="CP257" s="71">
        <f t="shared" si="2196"/>
        <v>3.6836284584980234E-3</v>
      </c>
      <c r="CQ257" s="71">
        <f t="shared" si="2196"/>
        <v>1.878790513833992E-3</v>
      </c>
      <c r="CR257" s="71">
        <f t="shared" si="2196"/>
        <v>2.959791699604743E-2</v>
      </c>
      <c r="CS257" s="71">
        <f t="shared" si="2196"/>
        <v>7.2370719367588945E-2</v>
      </c>
      <c r="CT257" s="71">
        <f t="shared" si="2196"/>
        <v>7.3066830039525701E-2</v>
      </c>
      <c r="CU257" s="71">
        <f t="shared" si="2196"/>
        <v>6.8376150197628466E-2</v>
      </c>
      <c r="CV257" s="71">
        <f t="shared" si="2196"/>
        <v>0.24529040711462452</v>
      </c>
      <c r="CW257" s="71">
        <f t="shared" si="2196"/>
        <v>1.1018462450592886E-2</v>
      </c>
      <c r="CX257" s="71">
        <f t="shared" si="2196"/>
        <v>2.1547154150197627E-4</v>
      </c>
      <c r="CY257" s="71">
        <f t="shared" si="2196"/>
        <v>3.2302450592885376E-4</v>
      </c>
      <c r="CZ257" s="71">
        <f t="shared" si="2196"/>
        <v>2.0858656126482213E-4</v>
      </c>
      <c r="DA257" s="71">
        <f t="shared" si="2196"/>
        <v>5.1396739130434785E-3</v>
      </c>
      <c r="DB257" s="71">
        <f t="shared" si="2196"/>
        <v>6.5380158102766801E-4</v>
      </c>
      <c r="DC257" s="71">
        <f t="shared" si="2196"/>
        <v>9.4806948616600779E-3</v>
      </c>
      <c r="DD257" s="71">
        <f t="shared" si="2196"/>
        <v>2.6790988142292492E-4</v>
      </c>
      <c r="DE257" s="71">
        <f t="shared" si="2196"/>
        <v>1.7339011857707507E-4</v>
      </c>
      <c r="DF257" s="71">
        <f t="shared" si="2196"/>
        <v>0.11127449011857707</v>
      </c>
      <c r="DG257" s="71">
        <f t="shared" si="2196"/>
        <v>8.7016521739130444E-3</v>
      </c>
      <c r="DH257" s="71">
        <f t="shared" si="2196"/>
        <v>1.8333438735177867E-4</v>
      </c>
      <c r="DI257" s="71">
        <f t="shared" si="2196"/>
        <v>9.8769110671936746E-3</v>
      </c>
      <c r="DJ257" s="71">
        <f t="shared" si="2196"/>
        <v>6.8019367588932804E-5</v>
      </c>
      <c r="DK257" s="71">
        <f t="shared" si="2196"/>
        <v>9.5115019762845846E-5</v>
      </c>
      <c r="DL257" s="71">
        <f t="shared" si="2196"/>
        <v>2.257029604743083E-2</v>
      </c>
      <c r="DM257" s="71">
        <f t="shared" si="2196"/>
        <v>2.497259446640316E-2</v>
      </c>
      <c r="DN257" s="71">
        <f t="shared" si="2196"/>
        <v>6.4504347826086961E-5</v>
      </c>
      <c r="DO257" s="71">
        <f t="shared" si="2196"/>
        <v>0.38725533596837936</v>
      </c>
      <c r="DP257" s="71">
        <f t="shared" si="2196"/>
        <v>0.14327763557312251</v>
      </c>
      <c r="DQ257" s="71">
        <f t="shared" si="2196"/>
        <v>8.61109090909091E-4</v>
      </c>
      <c r="DR257" s="71">
        <f t="shared" si="2196"/>
        <v>7.4244901185770737E-4</v>
      </c>
      <c r="DS257" s="71">
        <f t="shared" si="2196"/>
        <v>1.3786379446640317E-3</v>
      </c>
      <c r="DT257" s="71">
        <f t="shared" si="2196"/>
        <v>2.1047035573122532E-5</v>
      </c>
      <c r="DU257" s="72">
        <f t="shared" si="2196"/>
        <v>221.98158225217389</v>
      </c>
      <c r="DV257" s="73">
        <f t="shared" si="2196"/>
        <v>15.776742397025174</v>
      </c>
      <c r="DW257" s="71">
        <f t="shared" si="2196"/>
        <v>13.066228790513836</v>
      </c>
      <c r="DX257" s="71">
        <f t="shared" si="2196"/>
        <v>15.891075866293081</v>
      </c>
      <c r="DY257" s="71">
        <f t="shared" si="2196"/>
        <v>13.087329304790137</v>
      </c>
      <c r="DZ257" s="71">
        <f t="shared" si="2196"/>
        <v>8.2491698468661774</v>
      </c>
      <c r="EA257" s="71">
        <f t="shared" si="2196"/>
        <v>1.025438467890081</v>
      </c>
      <c r="EB257" s="71">
        <f t="shared" si="2196"/>
        <v>2.8347827020892149</v>
      </c>
      <c r="EC257" s="71">
        <f t="shared" si="2196"/>
        <v>0.42023716233766234</v>
      </c>
      <c r="ED257" s="71">
        <f t="shared" si="2196"/>
        <v>0.54319809406173536</v>
      </c>
      <c r="EE257" s="71">
        <f t="shared" si="2196"/>
        <v>2.7024105486166006</v>
      </c>
      <c r="EF257" s="71">
        <f t="shared" si="2196"/>
        <v>1.4503495605119519E-2</v>
      </c>
      <c r="EG257" s="71">
        <f t="shared" si="2196"/>
        <v>1.2835201148127234E-2</v>
      </c>
      <c r="EH257" s="71">
        <f t="shared" si="2196"/>
        <v>3.6351166948993035E-4</v>
      </c>
      <c r="EI257" s="71">
        <f t="shared" si="2196"/>
        <v>2.676011387163561E-3</v>
      </c>
      <c r="EJ257" s="71">
        <f t="shared" si="2196"/>
        <v>2.5959802992659514E-2</v>
      </c>
      <c r="EK257" s="71">
        <f t="shared" si="2196"/>
        <v>0.54644987568228875</v>
      </c>
      <c r="EL257" s="71">
        <f t="shared" ref="EL257:FR257" si="2197">IF(COUNT(EL227:EL231)&lt;3,"",AVERAGE(EL227:EL231))</f>
        <v>0.12238675456427631</v>
      </c>
      <c r="EM257" s="71">
        <f t="shared" si="2197"/>
        <v>1.0567713815170337E-2</v>
      </c>
      <c r="EN257" s="71">
        <f t="shared" si="2197"/>
        <v>0.11913114953886692</v>
      </c>
      <c r="EO257" s="71">
        <f t="shared" si="2197"/>
        <v>0.34357345539243361</v>
      </c>
      <c r="EP257" s="71">
        <f t="shared" si="2197"/>
        <v>0.37734448287220024</v>
      </c>
      <c r="EQ257" s="71">
        <f t="shared" si="2197"/>
        <v>0.47566300941087897</v>
      </c>
      <c r="ER257" s="71">
        <f t="shared" si="2197"/>
        <v>0.25916718172407299</v>
      </c>
      <c r="ES257" s="71">
        <f t="shared" si="2197"/>
        <v>1.5748792789384529</v>
      </c>
      <c r="ET257" s="71">
        <f t="shared" si="2197"/>
        <v>-8.6564538678712583E-2</v>
      </c>
      <c r="EU257" s="71">
        <f t="shared" si="2197"/>
        <v>1.158E-4</v>
      </c>
      <c r="EV257" s="71">
        <f t="shared" si="2197"/>
        <v>2.9348511198945977E-4</v>
      </c>
      <c r="EW257" s="71">
        <f t="shared" si="2197"/>
        <v>8.3972192734801422E-4</v>
      </c>
      <c r="EX257" s="71">
        <f t="shared" si="2197"/>
        <v>3.2135648588368149E-2</v>
      </c>
      <c r="EY257" s="71">
        <f t="shared" si="2197"/>
        <v>2.4117546583850933E-3</v>
      </c>
      <c r="EZ257" s="71">
        <f t="shared" si="2197"/>
        <v>5.6108375211744773E-3</v>
      </c>
      <c r="FA257" s="71">
        <f t="shared" si="2197"/>
        <v>1.2014416713721061E-3</v>
      </c>
      <c r="FB257" s="71">
        <f t="shared" si="2197"/>
        <v>6.4785526068134763E-4</v>
      </c>
      <c r="FC257" s="71">
        <f t="shared" si="2197"/>
        <v>0.79491309824957646</v>
      </c>
      <c r="FD257" s="71">
        <f t="shared" si="2197"/>
        <v>1.9118191699604742E-2</v>
      </c>
      <c r="FE257" s="71">
        <f t="shared" si="2197"/>
        <v>0</v>
      </c>
      <c r="FF257" s="71">
        <f t="shared" si="2197"/>
        <v>3.734514737436477E-2</v>
      </c>
      <c r="FG257" s="71">
        <f t="shared" si="2197"/>
        <v>9.5529776021080362E-5</v>
      </c>
      <c r="FH257" s="71">
        <f t="shared" si="2197"/>
        <v>1.1746506869941653E-3</v>
      </c>
      <c r="FI257" s="71">
        <f t="shared" si="2197"/>
        <v>0.14971382953133822</v>
      </c>
      <c r="FJ257" s="71">
        <f t="shared" si="2197"/>
        <v>9.2353288415207985E-2</v>
      </c>
      <c r="FK257" s="71">
        <f t="shared" si="2197"/>
        <v>2.7142956898174291E-4</v>
      </c>
      <c r="FL257" s="71">
        <f t="shared" si="2197"/>
        <v>5.97921802173913</v>
      </c>
      <c r="FM257" s="71">
        <f t="shared" si="2197"/>
        <v>1.9997987049218899</v>
      </c>
      <c r="FN257" s="71">
        <f t="shared" si="2197"/>
        <v>7.046331178242049E-3</v>
      </c>
      <c r="FO257" s="71">
        <f t="shared" si="2197"/>
        <v>1.0002602955016E-3</v>
      </c>
      <c r="FP257" s="71">
        <f t="shared" si="2197"/>
        <v>6.6597239506869955E-3</v>
      </c>
      <c r="FQ257" s="71">
        <f t="shared" si="2197"/>
        <v>5.112628458498024E-5</v>
      </c>
      <c r="FR257" s="72">
        <f t="shared" si="2197"/>
        <v>41.933866716421988</v>
      </c>
    </row>
    <row r="258" spans="1:174" x14ac:dyDescent="0.2">
      <c r="A258" s="62" t="str">
        <f t="shared" si="2191"/>
        <v>LYBR_RHTS</v>
      </c>
      <c r="B258" s="63" t="s">
        <v>79</v>
      </c>
      <c r="C258" s="20"/>
      <c r="D258" s="41"/>
      <c r="E258" s="41"/>
      <c r="F258" s="41"/>
      <c r="G258" s="41"/>
      <c r="H258" s="41"/>
      <c r="I258" s="20"/>
      <c r="J258" s="64">
        <f t="shared" si="2192"/>
        <v>6.1573396802371532</v>
      </c>
      <c r="K258" s="40"/>
      <c r="L258" s="41"/>
      <c r="M258" s="64">
        <f t="shared" ref="M258:V258" si="2198">IF(COUNT(M228:M232)&lt;3,"",AVERAGE(M228:M232))</f>
        <v>18.764017515019766</v>
      </c>
      <c r="N258" s="64">
        <f t="shared" si="2198"/>
        <v>7.7640175150197619</v>
      </c>
      <c r="O258" s="64">
        <f t="shared" si="2198"/>
        <v>4.1844408071146244</v>
      </c>
      <c r="P258" s="64">
        <f t="shared" si="2198"/>
        <v>1.0786224972332017</v>
      </c>
      <c r="Q258" s="64">
        <f t="shared" si="2198"/>
        <v>1.2231334450592883</v>
      </c>
      <c r="R258" s="64">
        <f t="shared" si="2198"/>
        <v>0.57786355731225292</v>
      </c>
      <c r="S258" s="64">
        <f t="shared" si="2198"/>
        <v>8.8919094861660081E-2</v>
      </c>
      <c r="T258" s="64">
        <f t="shared" si="2198"/>
        <v>0.55690912648221358</v>
      </c>
      <c r="U258" s="64">
        <f t="shared" si="2198"/>
        <v>5.4128935177865614E-2</v>
      </c>
      <c r="V258" s="65">
        <f t="shared" si="2198"/>
        <v>11</v>
      </c>
      <c r="W258" s="20"/>
      <c r="X258" s="64">
        <f t="shared" si="2194"/>
        <v>24.129410308149822</v>
      </c>
      <c r="Y258" s="40"/>
      <c r="Z258" s="41"/>
      <c r="AA258" s="64">
        <f t="shared" ref="AA258:AJ258" si="2199">IF(COUNT(AA228:AA232)&lt;3,"",AVERAGE(AA228:AA232))</f>
        <v>129.53715789062676</v>
      </c>
      <c r="AB258" s="64">
        <f t="shared" si="2199"/>
        <v>118.53715789062676</v>
      </c>
      <c r="AC258" s="64">
        <f t="shared" si="2199"/>
        <v>95.057124061547142</v>
      </c>
      <c r="AD258" s="64">
        <f t="shared" si="2199"/>
        <v>7.2865857250705819</v>
      </c>
      <c r="AE258" s="64">
        <f t="shared" si="2199"/>
        <v>9.7480442753058529</v>
      </c>
      <c r="AF258" s="64">
        <f t="shared" si="2199"/>
        <v>4.0606097186147183</v>
      </c>
      <c r="AG258" s="64">
        <f t="shared" si="2199"/>
        <v>0.55036514168078288</v>
      </c>
      <c r="AH258" s="64">
        <f t="shared" si="2199"/>
        <v>1.7062543691699603</v>
      </c>
      <c r="AI258" s="64">
        <f t="shared" si="2199"/>
        <v>0.12817419474872954</v>
      </c>
      <c r="AJ258" s="65">
        <f t="shared" si="2199"/>
        <v>11</v>
      </c>
      <c r="AK258" s="66">
        <f t="shared" ref="AK258:AK266" si="2200">J258</f>
        <v>6.1573396802371532</v>
      </c>
      <c r="AL258" s="67">
        <f t="shared" ref="AL258:AL266" si="2201">M258/M258</f>
        <v>1</v>
      </c>
      <c r="AM258" s="67">
        <f t="shared" ref="AM258:AM266" si="2202">O258/M258</f>
        <v>0.2230034588149987</v>
      </c>
      <c r="AN258" s="67">
        <f t="shared" ref="AN258:AN266" si="2203">P258/M258</f>
        <v>5.7483558431439964E-2</v>
      </c>
      <c r="AO258" s="67">
        <f t="shared" ref="AO258:AO266" si="2204">Q258/M258</f>
        <v>6.518505133989691E-2</v>
      </c>
      <c r="AP258" s="67">
        <f t="shared" ref="AP258:AP266" si="2205">R258/M258</f>
        <v>3.0796366335178418E-2</v>
      </c>
      <c r="AQ258" s="67">
        <f t="shared" ref="AQ258:AQ266" si="2206">S258/M258</f>
        <v>4.7388089885593149E-3</v>
      </c>
      <c r="AR258" s="67">
        <f t="shared" ref="AR258:AR266" si="2207">T258/M258</f>
        <v>2.9679631562720108E-2</v>
      </c>
      <c r="AS258" s="67">
        <f t="shared" ref="AS258:AS266" si="2208">U258/M258</f>
        <v>2.8847199238935797E-3</v>
      </c>
      <c r="AT258" s="68">
        <f t="shared" ref="AT258:AT266" si="2209">V258/M258</f>
        <v>0.5862284018438475</v>
      </c>
      <c r="AU258" s="66">
        <f t="shared" ref="AU258:AU266" si="2210">X258</f>
        <v>24.129410308149822</v>
      </c>
      <c r="AV258" s="67">
        <f t="shared" ref="AV258:AV266" si="2211">AA258/AA258</f>
        <v>1</v>
      </c>
      <c r="AW258" s="67">
        <f t="shared" ref="AW258:AW266" si="2212">AC258/AA258</f>
        <v>0.73382128811107272</v>
      </c>
      <c r="AX258" s="67">
        <f t="shared" ref="AX258:AX266" si="2213">AD258/AA258</f>
        <v>5.6250930958535686E-2</v>
      </c>
      <c r="AY258" s="67">
        <f t="shared" ref="AY258:AY266" si="2214">AE258/AA258</f>
        <v>7.5252880594589733E-2</v>
      </c>
      <c r="AZ258" s="67">
        <f t="shared" ref="AZ258:AZ266" si="2215">AF258/AA258</f>
        <v>3.1347065079529141E-2</v>
      </c>
      <c r="BA258" s="67">
        <f t="shared" ref="BA258:BA266" si="2216">AG258/AA258</f>
        <v>4.2487047781724335E-3</v>
      </c>
      <c r="BB258" s="67">
        <f t="shared" ref="BB258:BB266" si="2217">AH258/AA258</f>
        <v>1.3171929946236871E-2</v>
      </c>
      <c r="BC258" s="67">
        <f t="shared" ref="BC258:BC266" si="2218">AI258/AA258</f>
        <v>9.8947820714849997E-4</v>
      </c>
      <c r="BD258" s="68">
        <f t="shared" ref="BD258:BD266" si="2219">AJ258/AA258</f>
        <v>8.4917719202143735E-2</v>
      </c>
      <c r="BE258" s="66">
        <f t="shared" ref="BE258:BE266" si="2220">J258</f>
        <v>6.1573396802371532</v>
      </c>
      <c r="BF258" s="69">
        <f t="shared" ref="BF258:BF266" si="2221">BE258</f>
        <v>6.1573396802371532</v>
      </c>
      <c r="BG258" s="69">
        <f t="shared" ref="BG258:BG266" si="2222">BE258*AM258</f>
        <v>1.3731080457917233</v>
      </c>
      <c r="BH258" s="69">
        <f t="shared" ref="BH258:BH266" si="2223">BE258*AN258</f>
        <v>0.35394579529113623</v>
      </c>
      <c r="BI258" s="69">
        <f t="shared" ref="BI258:BI266" si="2224">BE258*AO258</f>
        <v>0.40136650317344325</v>
      </c>
      <c r="BJ258" s="69">
        <f t="shared" ref="BJ258:BJ266" si="2225">BE258*AP258</f>
        <v>0.18962368844271371</v>
      </c>
      <c r="BK258" s="69">
        <f t="shared" ref="BK258:BK266" si="2226">BE258*AQ258</f>
        <v>2.9178456622320759E-2</v>
      </c>
      <c r="BL258" s="69">
        <f t="shared" ref="BL258:BL266" si="2227">BE258*AR258</f>
        <v>0.18274757311595555</v>
      </c>
      <c r="BM258" s="69">
        <f t="shared" ref="BM258:BM266" si="2228">BE258*AS258</f>
        <v>1.7762200453760639E-2</v>
      </c>
      <c r="BN258" s="70">
        <f t="shared" ref="BN258:BN266" si="2229">BE258*AT258</f>
        <v>3.6096074003551335</v>
      </c>
      <c r="BO258" s="66">
        <f t="shared" ref="BO258:BO266" si="2230">X258</f>
        <v>24.129410308149822</v>
      </c>
      <c r="BP258" s="69">
        <f t="shared" ref="BP258:BP266" si="2231">BO258</f>
        <v>24.129410308149822</v>
      </c>
      <c r="BQ258" s="69">
        <f t="shared" ref="BQ258:BQ266" si="2232">BO258*AW258</f>
        <v>17.706674953687099</v>
      </c>
      <c r="BR258" s="69">
        <f t="shared" ref="BR258:BR266" si="2233">BO258*AX258</f>
        <v>1.3573017933139149</v>
      </c>
      <c r="BS258" s="69">
        <f t="shared" ref="BS258:BS266" si="2234">BO258*AY258</f>
        <v>1.8158076327370611</v>
      </c>
      <c r="BT258" s="69">
        <f t="shared" ref="BT258:BT266" si="2235">BO258*AZ258</f>
        <v>0.75638619526023376</v>
      </c>
      <c r="BU258" s="69">
        <f t="shared" ref="BU258:BU266" si="2236">BO258*BA258</f>
        <v>0.10251874087071931</v>
      </c>
      <c r="BV258" s="69">
        <f t="shared" ref="BV258:BV266" si="2237">BO258*BB258</f>
        <v>0.31783090222295529</v>
      </c>
      <c r="BW258" s="69">
        <f t="shared" ref="BW258:BW266" si="2238">BO258*BC258</f>
        <v>2.3875525651258622E-2</v>
      </c>
      <c r="BX258" s="70">
        <f t="shared" ref="BX258:BX266" si="2239">BO258*BD258</f>
        <v>2.0490144890607791</v>
      </c>
      <c r="BY258" s="71">
        <f t="shared" ref="BY258:EJ258" si="2240">IF(COUNT(BY228:BY232)&lt;3,"",AVERAGE(BY228:BY232))</f>
        <v>2.0654112544206367</v>
      </c>
      <c r="BZ258" s="71">
        <f t="shared" si="2240"/>
        <v>1.1334052190555441</v>
      </c>
      <c r="CA258" s="71">
        <f t="shared" si="2240"/>
        <v>2.144487862769572</v>
      </c>
      <c r="CB258" s="71">
        <f t="shared" si="2240"/>
        <v>1.2686408683794466</v>
      </c>
      <c r="CC258" s="71">
        <f t="shared" si="2240"/>
        <v>0.55637388023715428</v>
      </c>
      <c r="CD258" s="71">
        <f t="shared" si="2240"/>
        <v>0.13460928853754942</v>
      </c>
      <c r="CE258" s="71">
        <f t="shared" si="2240"/>
        <v>0.42185593280632416</v>
      </c>
      <c r="CF258" s="71">
        <f t="shared" si="2240"/>
        <v>5.7786355731225293E-2</v>
      </c>
      <c r="CG258" s="71">
        <f t="shared" si="2240"/>
        <v>8.8919094861660081E-2</v>
      </c>
      <c r="CH258" s="71">
        <f t="shared" si="2240"/>
        <v>0.92818177747035546</v>
      </c>
      <c r="CI258" s="71">
        <f t="shared" si="2240"/>
        <v>9.0956996047430825E-3</v>
      </c>
      <c r="CJ258" s="71">
        <f t="shared" si="2240"/>
        <v>4.6247709266578835E-3</v>
      </c>
      <c r="CK258" s="71">
        <f t="shared" si="2240"/>
        <v>5.6562304971915958E-5</v>
      </c>
      <c r="CL258" s="71">
        <f t="shared" si="2240"/>
        <v>5.3183376326190973E-4</v>
      </c>
      <c r="CM258" s="71">
        <f t="shared" si="2240"/>
        <v>5.1074576196750111E-3</v>
      </c>
      <c r="CN258" s="71">
        <f t="shared" si="2240"/>
        <v>7.5390711462450605E-2</v>
      </c>
      <c r="CO258" s="71">
        <f t="shared" si="2240"/>
        <v>4.6892529644268779E-2</v>
      </c>
      <c r="CP258" s="71">
        <f t="shared" si="2240"/>
        <v>3.3126284584980236E-3</v>
      </c>
      <c r="CQ258" s="71">
        <f t="shared" si="2240"/>
        <v>-8.2520948616600777E-4</v>
      </c>
      <c r="CR258" s="71">
        <f t="shared" si="2240"/>
        <v>3.1700916996047421E-2</v>
      </c>
      <c r="CS258" s="71">
        <f t="shared" si="2240"/>
        <v>7.4471719367588923E-2</v>
      </c>
      <c r="CT258" s="71">
        <f t="shared" si="2240"/>
        <v>6.9871830039525698E-2</v>
      </c>
      <c r="CU258" s="71">
        <f t="shared" si="2240"/>
        <v>6.6364150197628452E-2</v>
      </c>
      <c r="CV258" s="71">
        <f t="shared" si="2240"/>
        <v>0.2415834071146245</v>
      </c>
      <c r="CW258" s="71">
        <f t="shared" si="2240"/>
        <v>1.0253462450592887E-2</v>
      </c>
      <c r="CX258" s="71">
        <f t="shared" si="2240"/>
        <v>2.165937637241985E-4</v>
      </c>
      <c r="CY258" s="71">
        <f t="shared" si="2240"/>
        <v>2.0916895037329823E-4</v>
      </c>
      <c r="CZ258" s="71">
        <f t="shared" si="2240"/>
        <v>2.2402340337008528E-4</v>
      </c>
      <c r="DA258" s="71">
        <f t="shared" si="2240"/>
        <v>4.8726739130434777E-3</v>
      </c>
      <c r="DB258" s="71">
        <f t="shared" si="2240"/>
        <v>6.2328052839608907E-4</v>
      </c>
      <c r="DC258" s="71">
        <f t="shared" si="2240"/>
        <v>8.9382837505489685E-3</v>
      </c>
      <c r="DD258" s="71">
        <f t="shared" si="2240"/>
        <v>1.8359877031181381E-4</v>
      </c>
      <c r="DE258" s="71">
        <f t="shared" si="2240"/>
        <v>1.9339538173496982E-4</v>
      </c>
      <c r="DF258" s="71">
        <f t="shared" si="2240"/>
        <v>0.10434849011857708</v>
      </c>
      <c r="DG258" s="71">
        <f t="shared" si="2240"/>
        <v>8.7276521739130426E-3</v>
      </c>
      <c r="DH258" s="71">
        <f t="shared" si="2240"/>
        <v>1.6413438735177866E-4</v>
      </c>
      <c r="DI258" s="71">
        <f t="shared" si="2240"/>
        <v>8.8248777338603424E-3</v>
      </c>
      <c r="DJ258" s="71">
        <f t="shared" si="2240"/>
        <v>6.535620969419597E-5</v>
      </c>
      <c r="DK258" s="71">
        <f t="shared" si="2240"/>
        <v>9.516765134179321E-5</v>
      </c>
      <c r="DL258" s="71">
        <f t="shared" si="2240"/>
        <v>2.0359196047430826E-2</v>
      </c>
      <c r="DM258" s="71">
        <f t="shared" si="2240"/>
        <v>2.2981594466403164E-2</v>
      </c>
      <c r="DN258" s="71">
        <f t="shared" si="2240"/>
        <v>6.7199084668192235E-5</v>
      </c>
      <c r="DO258" s="71">
        <f t="shared" si="2240"/>
        <v>0.36109833596837937</v>
      </c>
      <c r="DP258" s="71">
        <f t="shared" si="2240"/>
        <v>0.13551338001756696</v>
      </c>
      <c r="DQ258" s="71">
        <f t="shared" si="2240"/>
        <v>5.8139797979797983E-4</v>
      </c>
      <c r="DR258" s="71">
        <f t="shared" si="2240"/>
        <v>4.3960456741326304E-4</v>
      </c>
      <c r="DS258" s="71">
        <f t="shared" si="2240"/>
        <v>1.4052063657166633E-3</v>
      </c>
      <c r="DT258" s="71">
        <f t="shared" si="2240"/>
        <v>1.7694403994175163E-5</v>
      </c>
      <c r="DU258" s="72">
        <f t="shared" si="2240"/>
        <v>227.32941775217392</v>
      </c>
      <c r="DV258" s="73">
        <f t="shared" si="2240"/>
        <v>16.44010144464422</v>
      </c>
      <c r="DW258" s="71">
        <f t="shared" si="2240"/>
        <v>13.588241171466217</v>
      </c>
      <c r="DX258" s="71">
        <f t="shared" si="2240"/>
        <v>16.228847359701131</v>
      </c>
      <c r="DY258" s="71">
        <f t="shared" si="2240"/>
        <v>13.692164638123469</v>
      </c>
      <c r="DZ258" s="71">
        <f t="shared" si="2240"/>
        <v>8.9994093706757017</v>
      </c>
      <c r="EA258" s="71">
        <f t="shared" si="2240"/>
        <v>0.86300132503293825</v>
      </c>
      <c r="EB258" s="71">
        <f t="shared" si="2240"/>
        <v>2.8530552735177865</v>
      </c>
      <c r="EC258" s="71">
        <f t="shared" si="2240"/>
        <v>0.40606097186147194</v>
      </c>
      <c r="ED258" s="71">
        <f t="shared" si="2240"/>
        <v>0.55036514168078288</v>
      </c>
      <c r="EE258" s="71">
        <f t="shared" si="2240"/>
        <v>2.8437572152832673</v>
      </c>
      <c r="EF258" s="71">
        <f t="shared" si="2240"/>
        <v>2.02724479860719E-2</v>
      </c>
      <c r="EG258" s="71">
        <f t="shared" si="2240"/>
        <v>1.4367296386222472E-2</v>
      </c>
      <c r="EH258" s="71">
        <f t="shared" si="2240"/>
        <v>3.1779738377564465E-4</v>
      </c>
      <c r="EI258" s="71">
        <f t="shared" si="2240"/>
        <v>2.4966780538302276E-3</v>
      </c>
      <c r="EJ258" s="71">
        <f t="shared" si="2240"/>
        <v>2.5508279183135703E-2</v>
      </c>
      <c r="EK258" s="71">
        <f t="shared" ref="EK258:FR258" si="2241">IF(COUNT(EK228:EK232)&lt;3,"",AVERAGE(EK228:EK232))</f>
        <v>0.59331558996800293</v>
      </c>
      <c r="EL258" s="71">
        <f t="shared" si="2241"/>
        <v>0.1319372307547525</v>
      </c>
      <c r="EM258" s="71">
        <f t="shared" si="2241"/>
        <v>8.7162852437417653E-3</v>
      </c>
      <c r="EN258" s="71">
        <f t="shared" si="2241"/>
        <v>0.12329972096743838</v>
      </c>
      <c r="EO258" s="71">
        <f t="shared" si="2241"/>
        <v>0.37018297920195742</v>
      </c>
      <c r="EP258" s="71">
        <f t="shared" si="2241"/>
        <v>0.34496353049124784</v>
      </c>
      <c r="EQ258" s="71">
        <f t="shared" si="2241"/>
        <v>0.43843919988706948</v>
      </c>
      <c r="ER258" s="71">
        <f t="shared" si="2241"/>
        <v>0.32422622934312056</v>
      </c>
      <c r="ES258" s="71">
        <f t="shared" si="2241"/>
        <v>1.6011116598908337</v>
      </c>
      <c r="ET258" s="71">
        <f t="shared" si="2241"/>
        <v>-6.1778824392998297E-2</v>
      </c>
      <c r="EU258" s="71">
        <f t="shared" si="2241"/>
        <v>1.158E-4</v>
      </c>
      <c r="EV258" s="71">
        <f t="shared" si="2241"/>
        <v>2.1405654056088833E-4</v>
      </c>
      <c r="EW258" s="71">
        <f t="shared" si="2241"/>
        <v>8.0953145115753803E-4</v>
      </c>
      <c r="EX258" s="71">
        <f t="shared" si="2241"/>
        <v>3.157612477884434E-2</v>
      </c>
      <c r="EY258" s="71">
        <f t="shared" si="2241"/>
        <v>2.2855641821946169E-3</v>
      </c>
      <c r="EZ258" s="71">
        <f t="shared" si="2241"/>
        <v>4.8428375211744768E-3</v>
      </c>
      <c r="FA258" s="71">
        <f t="shared" si="2241"/>
        <v>1.0003940523244869E-3</v>
      </c>
      <c r="FB258" s="71">
        <f t="shared" si="2241"/>
        <v>7.6156954639563341E-4</v>
      </c>
      <c r="FC258" s="71">
        <f t="shared" si="2241"/>
        <v>0.66899309824957665</v>
      </c>
      <c r="FD258" s="71">
        <f t="shared" si="2241"/>
        <v>1.9072477413890458E-2</v>
      </c>
      <c r="FE258" s="71">
        <f t="shared" si="2241"/>
        <v>0</v>
      </c>
      <c r="FF258" s="71">
        <f t="shared" si="2241"/>
        <v>3.618905213626953E-2</v>
      </c>
      <c r="FG258" s="71">
        <f t="shared" si="2241"/>
        <v>1.1324406173536608E-4</v>
      </c>
      <c r="FH258" s="71">
        <f t="shared" si="2241"/>
        <v>1.1750316393751177E-3</v>
      </c>
      <c r="FI258" s="71">
        <f t="shared" si="2241"/>
        <v>0.1537775438170525</v>
      </c>
      <c r="FJ258" s="71">
        <f t="shared" si="2241"/>
        <v>0.11035738365330321</v>
      </c>
      <c r="FK258" s="71">
        <f t="shared" si="2241"/>
        <v>3.1523909279126668E-4</v>
      </c>
      <c r="FL258" s="71">
        <f t="shared" si="2241"/>
        <v>6.3947570693581781</v>
      </c>
      <c r="FM258" s="71">
        <f t="shared" si="2241"/>
        <v>2.1816749906361754</v>
      </c>
      <c r="FN258" s="71">
        <f t="shared" si="2241"/>
        <v>5.231188321099191E-3</v>
      </c>
      <c r="FO258" s="71">
        <f t="shared" si="2241"/>
        <v>1.1594031526444572E-3</v>
      </c>
      <c r="FP258" s="71">
        <f t="shared" si="2241"/>
        <v>6.0061049030679468E-3</v>
      </c>
      <c r="FQ258" s="71">
        <f t="shared" si="2241"/>
        <v>5.1697713156408801E-5</v>
      </c>
      <c r="FR258" s="72">
        <f t="shared" si="2241"/>
        <v>40.23537624023151</v>
      </c>
    </row>
    <row r="259" spans="1:174" x14ac:dyDescent="0.2">
      <c r="A259" s="62" t="str">
        <f t="shared" si="2191"/>
        <v>LYBR_RHTS</v>
      </c>
      <c r="B259" s="63" t="s">
        <v>80</v>
      </c>
      <c r="C259" s="20"/>
      <c r="D259" s="41"/>
      <c r="E259" s="41"/>
      <c r="F259" s="41"/>
      <c r="G259" s="41"/>
      <c r="H259" s="41"/>
      <c r="I259" s="20"/>
      <c r="J259" s="64">
        <f t="shared" si="2192"/>
        <v>5.9117646166007898</v>
      </c>
      <c r="K259" s="40"/>
      <c r="L259" s="41"/>
      <c r="M259" s="64">
        <f t="shared" ref="M259:V259" si="2242">IF(COUNT(M229:M233)&lt;3,"",AVERAGE(M229:M233))</f>
        <v>18.332354696837946</v>
      </c>
      <c r="N259" s="64">
        <f t="shared" si="2242"/>
        <v>7.3323546968379434</v>
      </c>
      <c r="O259" s="64">
        <f t="shared" si="2242"/>
        <v>3.9823316798418973</v>
      </c>
      <c r="P259" s="64">
        <f t="shared" si="2242"/>
        <v>0.98736219723320173</v>
      </c>
      <c r="Q259" s="64">
        <f t="shared" si="2242"/>
        <v>1.1404499541501973</v>
      </c>
      <c r="R259" s="64">
        <f t="shared" si="2242"/>
        <v>0.5339499209486166</v>
      </c>
      <c r="S259" s="64">
        <f t="shared" si="2242"/>
        <v>6.9243894861660077E-2</v>
      </c>
      <c r="T259" s="64">
        <f t="shared" si="2242"/>
        <v>0.55237368102766804</v>
      </c>
      <c r="U259" s="64">
        <f t="shared" si="2242"/>
        <v>6.6643398814229246E-2</v>
      </c>
      <c r="V259" s="65">
        <f t="shared" si="2242"/>
        <v>11</v>
      </c>
      <c r="W259" s="20"/>
      <c r="X259" s="64">
        <f t="shared" si="2194"/>
        <v>23.270725669019384</v>
      </c>
      <c r="Y259" s="40"/>
      <c r="Z259" s="41"/>
      <c r="AA259" s="64">
        <f t="shared" ref="AA259:AJ259" si="2243">IF(COUNT(AA229:AA233)&lt;3,"",AVERAGE(AA229:AA233))</f>
        <v>118.45116609062677</v>
      </c>
      <c r="AB259" s="64">
        <f t="shared" si="2243"/>
        <v>107.45116609062677</v>
      </c>
      <c r="AC259" s="64">
        <f t="shared" si="2243"/>
        <v>84.573861235460186</v>
      </c>
      <c r="AD259" s="64">
        <f t="shared" si="2243"/>
        <v>7.2987444728966677</v>
      </c>
      <c r="AE259" s="64">
        <f t="shared" si="2243"/>
        <v>9.3354810926971563</v>
      </c>
      <c r="AF259" s="64">
        <f t="shared" si="2243"/>
        <v>3.8941527620929799</v>
      </c>
      <c r="AG259" s="64">
        <f t="shared" si="2243"/>
        <v>0.50199935907208726</v>
      </c>
      <c r="AH259" s="64">
        <f t="shared" si="2243"/>
        <v>1.692817503952569</v>
      </c>
      <c r="AI259" s="64">
        <f t="shared" si="2243"/>
        <v>0.15410918605307736</v>
      </c>
      <c r="AJ259" s="65">
        <f t="shared" si="2243"/>
        <v>11</v>
      </c>
      <c r="AK259" s="66">
        <f t="shared" si="2200"/>
        <v>5.9117646166007898</v>
      </c>
      <c r="AL259" s="67">
        <f t="shared" si="2201"/>
        <v>1</v>
      </c>
      <c r="AM259" s="67">
        <f t="shared" si="2202"/>
        <v>0.21722968738591936</v>
      </c>
      <c r="AN259" s="67">
        <f t="shared" si="2203"/>
        <v>5.3858994851518273E-2</v>
      </c>
      <c r="AO259" s="67">
        <f t="shared" si="2204"/>
        <v>6.2209681899014733E-2</v>
      </c>
      <c r="AP259" s="67">
        <f t="shared" si="2205"/>
        <v>2.9126095898674428E-2</v>
      </c>
      <c r="AQ259" s="67">
        <f t="shared" si="2206"/>
        <v>3.7771413441833306E-3</v>
      </c>
      <c r="AR259" s="67">
        <f t="shared" si="2207"/>
        <v>3.0131081912949467E-2</v>
      </c>
      <c r="AS259" s="67">
        <f t="shared" si="2208"/>
        <v>3.6352885331050367E-3</v>
      </c>
      <c r="AT259" s="68">
        <f t="shared" si="2209"/>
        <v>0.60003202981324233</v>
      </c>
      <c r="AU259" s="66">
        <f t="shared" si="2210"/>
        <v>23.270725669019384</v>
      </c>
      <c r="AV259" s="67">
        <f t="shared" si="2211"/>
        <v>1</v>
      </c>
      <c r="AW259" s="67">
        <f t="shared" si="2212"/>
        <v>0.71399770915512029</v>
      </c>
      <c r="AX259" s="67">
        <f t="shared" si="2213"/>
        <v>6.1618173242063416E-2</v>
      </c>
      <c r="AY259" s="67">
        <f t="shared" si="2214"/>
        <v>7.8812910001701431E-2</v>
      </c>
      <c r="AZ259" s="67">
        <f t="shared" si="2215"/>
        <v>3.2875596675119016E-2</v>
      </c>
      <c r="BA259" s="67">
        <f t="shared" si="2216"/>
        <v>4.2380280046209803E-3</v>
      </c>
      <c r="BB259" s="67">
        <f t="shared" si="2217"/>
        <v>1.4291269219396266E-2</v>
      </c>
      <c r="BC259" s="67">
        <f t="shared" si="2218"/>
        <v>1.3010356177934855E-3</v>
      </c>
      <c r="BD259" s="68">
        <f t="shared" si="2219"/>
        <v>9.2865274045372592E-2</v>
      </c>
      <c r="BE259" s="66">
        <f t="shared" si="2220"/>
        <v>5.9117646166007898</v>
      </c>
      <c r="BF259" s="69">
        <f t="shared" si="2221"/>
        <v>5.9117646166007898</v>
      </c>
      <c r="BG259" s="69">
        <f t="shared" si="2222"/>
        <v>1.2842107795633291</v>
      </c>
      <c r="BH259" s="69">
        <f t="shared" si="2223"/>
        <v>0.31840170004888985</v>
      </c>
      <c r="BI259" s="69">
        <f t="shared" si="2224"/>
        <v>0.3677689962605859</v>
      </c>
      <c r="BJ259" s="69">
        <f t="shared" si="2225"/>
        <v>0.17218662315350486</v>
      </c>
      <c r="BK259" s="69">
        <f t="shared" si="2226"/>
        <v>2.2329570550442959E-2</v>
      </c>
      <c r="BL259" s="69">
        <f t="shared" si="2227"/>
        <v>0.17812786391287469</v>
      </c>
      <c r="BM259" s="69">
        <f t="shared" si="2228"/>
        <v>2.1490970121144943E-2</v>
      </c>
      <c r="BN259" s="70">
        <f t="shared" si="2229"/>
        <v>3.5472481226770762</v>
      </c>
      <c r="BO259" s="66">
        <f t="shared" si="2230"/>
        <v>23.270725669019384</v>
      </c>
      <c r="BP259" s="69">
        <f t="shared" si="2231"/>
        <v>23.270725669019384</v>
      </c>
      <c r="BQ259" s="69">
        <f t="shared" si="2232"/>
        <v>16.615244818057093</v>
      </c>
      <c r="BR259" s="69">
        <f t="shared" si="2233"/>
        <v>1.4338996057421685</v>
      </c>
      <c r="BS259" s="69">
        <f t="shared" si="2234"/>
        <v>1.8340336078267081</v>
      </c>
      <c r="BT259" s="69">
        <f t="shared" si="2235"/>
        <v>0.76503899143202037</v>
      </c>
      <c r="BU259" s="69">
        <f t="shared" si="2236"/>
        <v>9.8621987073156447E-2</v>
      </c>
      <c r="BV259" s="69">
        <f t="shared" si="2237"/>
        <v>0.33256820546667132</v>
      </c>
      <c r="BW259" s="69">
        <f t="shared" si="2238"/>
        <v>3.0276042947295356E-2</v>
      </c>
      <c r="BX259" s="70">
        <f t="shared" si="2239"/>
        <v>2.1610423164881718</v>
      </c>
      <c r="BY259" s="71">
        <f t="shared" ref="BY259:EJ259" si="2244">IF(COUNT(BY229:BY233)&lt;3,"",AVERAGE(BY229:BY233))</f>
        <v>2.0103515415019766</v>
      </c>
      <c r="BZ259" s="71">
        <f t="shared" si="2244"/>
        <v>1.0804257645100894</v>
      </c>
      <c r="CA259" s="71">
        <f t="shared" si="2244"/>
        <v>2.068824886693017</v>
      </c>
      <c r="CB259" s="71">
        <f t="shared" si="2244"/>
        <v>1.177954341106719</v>
      </c>
      <c r="CC259" s="71">
        <f t="shared" si="2244"/>
        <v>0.52739053478260867</v>
      </c>
      <c r="CD259" s="71">
        <f t="shared" si="2244"/>
        <v>0.1231955067193676</v>
      </c>
      <c r="CE259" s="71">
        <f t="shared" si="2244"/>
        <v>0.39354176916996048</v>
      </c>
      <c r="CF259" s="71">
        <f t="shared" si="2244"/>
        <v>5.3394992094861662E-2</v>
      </c>
      <c r="CG259" s="71">
        <f t="shared" si="2244"/>
        <v>6.9243894861660077E-2</v>
      </c>
      <c r="CH259" s="71">
        <f t="shared" si="2244"/>
        <v>0.92062276837944668</v>
      </c>
      <c r="CI259" s="71">
        <f t="shared" si="2244"/>
        <v>1.1187381422924901E-2</v>
      </c>
      <c r="CJ259" s="71">
        <f t="shared" si="2244"/>
        <v>3.4725709266578827E-3</v>
      </c>
      <c r="CK259" s="71">
        <f t="shared" si="2244"/>
        <v>4.465321406282505E-5</v>
      </c>
      <c r="CL259" s="71">
        <f t="shared" si="2244"/>
        <v>4.9849739962554607E-4</v>
      </c>
      <c r="CM259" s="71">
        <f t="shared" si="2244"/>
        <v>4.2092758014931932E-3</v>
      </c>
      <c r="CN259" s="71">
        <f t="shared" si="2244"/>
        <v>7.5882711462450597E-2</v>
      </c>
      <c r="CO259" s="71">
        <f t="shared" si="2244"/>
        <v>4.3886711462450594E-2</v>
      </c>
      <c r="CP259" s="71">
        <f t="shared" si="2244"/>
        <v>2.4876284584980238E-3</v>
      </c>
      <c r="CQ259" s="71">
        <f t="shared" si="2244"/>
        <v>-5.3834822134387356E-3</v>
      </c>
      <c r="CR259" s="71">
        <f t="shared" si="2244"/>
        <v>3.308391699604743E-2</v>
      </c>
      <c r="CS259" s="71">
        <f t="shared" si="2244"/>
        <v>7.1420264822134399E-2</v>
      </c>
      <c r="CT259" s="71">
        <f t="shared" si="2244"/>
        <v>6.3781375494071146E-2</v>
      </c>
      <c r="CU259" s="71">
        <f t="shared" si="2244"/>
        <v>6.6969422924901184E-2</v>
      </c>
      <c r="CV259" s="71">
        <f t="shared" si="2244"/>
        <v>0.2298714980237154</v>
      </c>
      <c r="CW259" s="71">
        <f t="shared" si="2244"/>
        <v>1.4516826086956525E-2</v>
      </c>
      <c r="CX259" s="71">
        <f t="shared" si="2244"/>
        <v>2.2713921826965304E-4</v>
      </c>
      <c r="CY259" s="71">
        <f t="shared" si="2244"/>
        <v>2.6796223100570931E-5</v>
      </c>
      <c r="CZ259" s="71">
        <f t="shared" si="2244"/>
        <v>1.9870522155190345E-4</v>
      </c>
      <c r="DA259" s="71">
        <f t="shared" si="2244"/>
        <v>3.9113557312252965E-3</v>
      </c>
      <c r="DB259" s="71">
        <f t="shared" si="2244"/>
        <v>5.7587143748699817E-4</v>
      </c>
      <c r="DC259" s="71">
        <f t="shared" si="2244"/>
        <v>8.760438296003514E-3</v>
      </c>
      <c r="DD259" s="71">
        <f t="shared" si="2244"/>
        <v>1.3621695212999563E-4</v>
      </c>
      <c r="DE259" s="71">
        <f t="shared" si="2244"/>
        <v>1.098681090076971E-4</v>
      </c>
      <c r="DF259" s="71">
        <f t="shared" si="2244"/>
        <v>9.5496944664031636E-2</v>
      </c>
      <c r="DG259" s="71">
        <f t="shared" si="2244"/>
        <v>8.234652173913044E-3</v>
      </c>
      <c r="DH259" s="71">
        <f t="shared" si="2244"/>
        <v>1.6413438735177866E-4</v>
      </c>
      <c r="DI259" s="71">
        <f t="shared" si="2244"/>
        <v>7.7649868247694331E-3</v>
      </c>
      <c r="DJ259" s="71">
        <f t="shared" si="2244"/>
        <v>4.5547118785105053E-5</v>
      </c>
      <c r="DK259" s="71">
        <f t="shared" si="2244"/>
        <v>6.7376742250884128E-5</v>
      </c>
      <c r="DL259" s="71">
        <f t="shared" si="2244"/>
        <v>1.5377268774703556E-2</v>
      </c>
      <c r="DM259" s="71">
        <f t="shared" si="2244"/>
        <v>2.3794339920948614E-2</v>
      </c>
      <c r="DN259" s="71">
        <f t="shared" si="2244"/>
        <v>6.2199084668192222E-5</v>
      </c>
      <c r="DO259" s="71">
        <f t="shared" si="2244"/>
        <v>0.34167269960474311</v>
      </c>
      <c r="DP259" s="71">
        <f t="shared" si="2244"/>
        <v>0.12848593456302151</v>
      </c>
      <c r="DQ259" s="71">
        <f t="shared" si="2244"/>
        <v>3.3997979797979804E-4</v>
      </c>
      <c r="DR259" s="71">
        <f t="shared" si="2244"/>
        <v>1.7816820377689941E-4</v>
      </c>
      <c r="DS259" s="71">
        <f t="shared" si="2244"/>
        <v>1.4268427293530268E-3</v>
      </c>
      <c r="DT259" s="71">
        <f t="shared" si="2244"/>
        <v>1.5785313085084255E-5</v>
      </c>
      <c r="DU259" s="72">
        <f t="shared" si="2244"/>
        <v>233.77988525217387</v>
      </c>
      <c r="DV259" s="73">
        <f t="shared" si="2244"/>
        <v>15.129701765010353</v>
      </c>
      <c r="DW259" s="71">
        <f t="shared" si="2244"/>
        <v>12.308339258422738</v>
      </c>
      <c r="DX259" s="71">
        <f t="shared" si="2244"/>
        <v>15.082186448945984</v>
      </c>
      <c r="DY259" s="71">
        <f t="shared" si="2244"/>
        <v>12.743911438123471</v>
      </c>
      <c r="DZ259" s="71">
        <f t="shared" si="2244"/>
        <v>8.2161920271974402</v>
      </c>
      <c r="EA259" s="71">
        <f t="shared" si="2244"/>
        <v>0.87092437285902502</v>
      </c>
      <c r="EB259" s="71">
        <f t="shared" si="2244"/>
        <v>2.7408500039525689</v>
      </c>
      <c r="EC259" s="71">
        <f t="shared" si="2244"/>
        <v>0.38941527620929794</v>
      </c>
      <c r="ED259" s="71">
        <f t="shared" si="2244"/>
        <v>0.50199935907208726</v>
      </c>
      <c r="EE259" s="71">
        <f t="shared" si="2244"/>
        <v>2.8213625065876151</v>
      </c>
      <c r="EF259" s="71">
        <f t="shared" si="2244"/>
        <v>2.4530017551289293E-2</v>
      </c>
      <c r="EG259" s="71">
        <f t="shared" si="2244"/>
        <v>1.8860265951439865E-2</v>
      </c>
      <c r="EH259" s="71">
        <f t="shared" si="2244"/>
        <v>2.9447129681912292E-4</v>
      </c>
      <c r="EI259" s="71">
        <f t="shared" si="2244"/>
        <v>2.3969606625258793E-3</v>
      </c>
      <c r="EJ259" s="71">
        <f t="shared" si="2244"/>
        <v>2.2143222661396574E-2</v>
      </c>
      <c r="EK259" s="71">
        <f t="shared" ref="EK259:FR259" si="2245">IF(COUNT(EK229:EK233)&lt;3,"",AVERAGE(EK229:EK233))</f>
        <v>0.60716506822887262</v>
      </c>
      <c r="EL259" s="71">
        <f t="shared" si="2245"/>
        <v>0.13039236118953509</v>
      </c>
      <c r="EM259" s="71">
        <f t="shared" si="2245"/>
        <v>7.9475461133069851E-3</v>
      </c>
      <c r="EN259" s="71">
        <f t="shared" si="2245"/>
        <v>0.10031146009787315</v>
      </c>
      <c r="EO259" s="71">
        <f t="shared" si="2245"/>
        <v>0.36933315311500092</v>
      </c>
      <c r="EP259" s="71">
        <f t="shared" si="2245"/>
        <v>0.32597461744776962</v>
      </c>
      <c r="EQ259" s="71">
        <f t="shared" si="2245"/>
        <v>0.40031619988706951</v>
      </c>
      <c r="ER259" s="71">
        <f t="shared" si="2245"/>
        <v>0.35088170760399018</v>
      </c>
      <c r="ES259" s="71">
        <f t="shared" si="2245"/>
        <v>1.5468171381517035</v>
      </c>
      <c r="ET259" s="71">
        <f t="shared" si="2245"/>
        <v>-2.8167563523433071E-2</v>
      </c>
      <c r="EU259" s="71">
        <f t="shared" si="2245"/>
        <v>0</v>
      </c>
      <c r="EV259" s="71">
        <f t="shared" si="2245"/>
        <v>1.5049567099567103E-4</v>
      </c>
      <c r="EW259" s="71">
        <f t="shared" si="2245"/>
        <v>8.1148362507058155E-4</v>
      </c>
      <c r="EX259" s="71">
        <f t="shared" si="2245"/>
        <v>2.947094217014869E-2</v>
      </c>
      <c r="EY259" s="71">
        <f t="shared" si="2245"/>
        <v>2.2254989648033121E-3</v>
      </c>
      <c r="EZ259" s="71">
        <f t="shared" si="2245"/>
        <v>5.5793592603049121E-3</v>
      </c>
      <c r="FA259" s="71">
        <f t="shared" si="2245"/>
        <v>8.9843318275926976E-4</v>
      </c>
      <c r="FB259" s="71">
        <f t="shared" si="2245"/>
        <v>6.6474345943911173E-4</v>
      </c>
      <c r="FC259" s="71">
        <f t="shared" si="2245"/>
        <v>0.67513501129305475</v>
      </c>
      <c r="FD259" s="71">
        <f t="shared" si="2245"/>
        <v>1.7357260022586109E-2</v>
      </c>
      <c r="FE259" s="71">
        <f t="shared" si="2245"/>
        <v>0</v>
      </c>
      <c r="FF259" s="71">
        <f t="shared" si="2245"/>
        <v>3.5200704310182573E-2</v>
      </c>
      <c r="FG259" s="71">
        <f t="shared" si="2245"/>
        <v>1.0738753999623565E-4</v>
      </c>
      <c r="FH259" s="71">
        <f t="shared" si="2245"/>
        <v>1.0884838132881611E-3</v>
      </c>
      <c r="FI259" s="71">
        <f t="shared" si="2245"/>
        <v>0.13732370468661773</v>
      </c>
      <c r="FJ259" s="71">
        <f t="shared" si="2245"/>
        <v>0.11024300974025976</v>
      </c>
      <c r="FK259" s="71">
        <f t="shared" si="2245"/>
        <v>3.2520431018257109E-4</v>
      </c>
      <c r="FL259" s="71">
        <f t="shared" si="2245"/>
        <v>5.6434219824016569</v>
      </c>
      <c r="FM259" s="71">
        <f t="shared" si="2245"/>
        <v>1.9918041428100886</v>
      </c>
      <c r="FN259" s="71">
        <f t="shared" si="2245"/>
        <v>2.3960013645774516E-3</v>
      </c>
      <c r="FO259" s="71">
        <f t="shared" si="2245"/>
        <v>1.045307500470544E-3</v>
      </c>
      <c r="FP259" s="71">
        <f t="shared" si="2245"/>
        <v>6.0136875117635987E-3</v>
      </c>
      <c r="FQ259" s="71">
        <f t="shared" si="2245"/>
        <v>5.6319452286843598E-5</v>
      </c>
      <c r="FR259" s="72">
        <f t="shared" si="2245"/>
        <v>43.563192431535853</v>
      </c>
    </row>
    <row r="260" spans="1:174" x14ac:dyDescent="0.2">
      <c r="A260" s="62" t="str">
        <f t="shared" si="2191"/>
        <v>LYBR_RHTS</v>
      </c>
      <c r="B260" s="63" t="s">
        <v>81</v>
      </c>
      <c r="C260" s="20"/>
      <c r="D260" s="41"/>
      <c r="E260" s="41"/>
      <c r="F260" s="41"/>
      <c r="G260" s="41"/>
      <c r="H260" s="41"/>
      <c r="I260" s="20"/>
      <c r="J260" s="64">
        <f t="shared" si="2192"/>
        <v>5.7751379109730845</v>
      </c>
      <c r="K260" s="40"/>
      <c r="L260" s="41"/>
      <c r="M260" s="64">
        <f t="shared" ref="M260:V260" si="2246">IF(COUNT(M230:M234)&lt;3,"",AVERAGE(M230:M234))</f>
        <v>18.06032840246565</v>
      </c>
      <c r="N260" s="64">
        <f t="shared" si="2246"/>
        <v>7.0603284024656485</v>
      </c>
      <c r="O260" s="64">
        <f t="shared" si="2246"/>
        <v>3.8786648270280444</v>
      </c>
      <c r="P260" s="64">
        <f t="shared" si="2246"/>
        <v>0.87079355221155663</v>
      </c>
      <c r="Q260" s="64">
        <f t="shared" si="2246"/>
        <v>1.0846169498211933</v>
      </c>
      <c r="R260" s="64">
        <f t="shared" si="2246"/>
        <v>0.5197230811217769</v>
      </c>
      <c r="S260" s="64">
        <f t="shared" si="2246"/>
        <v>7.1904925164690381E-2</v>
      </c>
      <c r="T260" s="64">
        <f t="shared" si="2246"/>
        <v>0.55627136933935628</v>
      </c>
      <c r="U260" s="64">
        <f t="shared" si="2246"/>
        <v>7.8353900978731433E-2</v>
      </c>
      <c r="V260" s="65">
        <f t="shared" si="2246"/>
        <v>11</v>
      </c>
      <c r="W260" s="20"/>
      <c r="X260" s="64">
        <f t="shared" si="2194"/>
        <v>23.628996410220214</v>
      </c>
      <c r="Y260" s="40"/>
      <c r="Z260" s="41"/>
      <c r="AA260" s="64">
        <f t="shared" ref="AA260:AJ260" si="2247">IF(COUNT(AA230:AA234)&lt;3,"",AVERAGE(AA230:AA234))</f>
        <v>121.52233613203464</v>
      </c>
      <c r="AB260" s="64">
        <f t="shared" si="2247"/>
        <v>110.52233613203464</v>
      </c>
      <c r="AC260" s="64">
        <f t="shared" si="2247"/>
        <v>87.925663922830793</v>
      </c>
      <c r="AD260" s="64">
        <f t="shared" si="2247"/>
        <v>5.8577158434970817</v>
      </c>
      <c r="AE260" s="64">
        <f t="shared" si="2247"/>
        <v>9.9878244922830799</v>
      </c>
      <c r="AF260" s="64">
        <f t="shared" si="2247"/>
        <v>4.0234003811405987</v>
      </c>
      <c r="AG260" s="64">
        <f t="shared" si="2247"/>
        <v>0.51102607128740818</v>
      </c>
      <c r="AH260" s="64">
        <f t="shared" si="2247"/>
        <v>2.044546120929795</v>
      </c>
      <c r="AI260" s="64">
        <f t="shared" si="2247"/>
        <v>0.17215909909655563</v>
      </c>
      <c r="AJ260" s="65">
        <f t="shared" si="2247"/>
        <v>11</v>
      </c>
      <c r="AK260" s="66">
        <f t="shared" si="2200"/>
        <v>5.7751379109730845</v>
      </c>
      <c r="AL260" s="67">
        <f t="shared" si="2201"/>
        <v>1</v>
      </c>
      <c r="AM260" s="67">
        <f t="shared" si="2202"/>
        <v>0.21476158908043541</v>
      </c>
      <c r="AN260" s="67">
        <f t="shared" si="2203"/>
        <v>4.8215820488218437E-2</v>
      </c>
      <c r="AO260" s="67">
        <f t="shared" si="2204"/>
        <v>6.0055217471744207E-2</v>
      </c>
      <c r="AP260" s="67">
        <f t="shared" si="2205"/>
        <v>2.8777055961552878E-2</v>
      </c>
      <c r="AQ260" s="67">
        <f t="shared" si="2206"/>
        <v>3.9813741789365082E-3</v>
      </c>
      <c r="AR260" s="67">
        <f t="shared" si="2207"/>
        <v>3.0800733903787288E-2</v>
      </c>
      <c r="AS260" s="67">
        <f t="shared" si="2208"/>
        <v>4.3384538327683082E-3</v>
      </c>
      <c r="AT260" s="68">
        <f t="shared" si="2209"/>
        <v>0.60906976633372001</v>
      </c>
      <c r="AU260" s="66">
        <f t="shared" si="2210"/>
        <v>23.628996410220214</v>
      </c>
      <c r="AV260" s="67">
        <f t="shared" si="2211"/>
        <v>1</v>
      </c>
      <c r="AW260" s="67">
        <f t="shared" si="2212"/>
        <v>0.72353500369923029</v>
      </c>
      <c r="AX260" s="67">
        <f t="shared" si="2213"/>
        <v>4.8202791601476815E-2</v>
      </c>
      <c r="AY260" s="67">
        <f t="shared" si="2214"/>
        <v>8.2189207434518519E-2</v>
      </c>
      <c r="AZ260" s="67">
        <f t="shared" si="2215"/>
        <v>3.310831991222711E-2</v>
      </c>
      <c r="BA260" s="67">
        <f t="shared" si="2216"/>
        <v>4.2052028256943296E-3</v>
      </c>
      <c r="BB260" s="67">
        <f t="shared" si="2217"/>
        <v>1.6824447142855987E-2</v>
      </c>
      <c r="BC260" s="67">
        <f t="shared" si="2218"/>
        <v>1.4166868789413651E-3</v>
      </c>
      <c r="BD260" s="68">
        <f t="shared" si="2219"/>
        <v>9.0518338851291041E-2</v>
      </c>
      <c r="BE260" s="66">
        <f t="shared" si="2220"/>
        <v>5.7751379109730845</v>
      </c>
      <c r="BF260" s="69">
        <f t="shared" si="2221"/>
        <v>5.7751379109730845</v>
      </c>
      <c r="BG260" s="69">
        <f t="shared" si="2222"/>
        <v>1.2402777949192458</v>
      </c>
      <c r="BH260" s="69">
        <f t="shared" si="2223"/>
        <v>0.27845301281018309</v>
      </c>
      <c r="BI260" s="69">
        <f t="shared" si="2224"/>
        <v>0.3468271631728031</v>
      </c>
      <c r="BJ260" s="69">
        <f t="shared" si="2225"/>
        <v>0.16619146684975802</v>
      </c>
      <c r="BK260" s="69">
        <f t="shared" si="2226"/>
        <v>2.2992984958545567E-2</v>
      </c>
      <c r="BL260" s="69">
        <f t="shared" si="2227"/>
        <v>0.17787848605355597</v>
      </c>
      <c r="BM260" s="69">
        <f t="shared" si="2228"/>
        <v>2.5055169204626738E-2</v>
      </c>
      <c r="BN260" s="70">
        <f t="shared" si="2229"/>
        <v>3.5174618979813843</v>
      </c>
      <c r="BO260" s="66">
        <f t="shared" si="2230"/>
        <v>23.628996410220214</v>
      </c>
      <c r="BP260" s="69">
        <f t="shared" si="2231"/>
        <v>23.628996410220214</v>
      </c>
      <c r="BQ260" s="69">
        <f t="shared" si="2232"/>
        <v>17.096406005077782</v>
      </c>
      <c r="BR260" s="69">
        <f t="shared" si="2233"/>
        <v>1.1389835897138887</v>
      </c>
      <c r="BS260" s="69">
        <f t="shared" si="2234"/>
        <v>1.9420484874290826</v>
      </c>
      <c r="BT260" s="69">
        <f t="shared" si="2235"/>
        <v>0.78231637235443685</v>
      </c>
      <c r="BU260" s="69">
        <f t="shared" si="2236"/>
        <v>9.9364722472579214E-2</v>
      </c>
      <c r="BV260" s="69">
        <f t="shared" si="2237"/>
        <v>0.39754480114248386</v>
      </c>
      <c r="BW260" s="69">
        <f t="shared" si="2238"/>
        <v>3.3474889176911597E-2</v>
      </c>
      <c r="BX260" s="70">
        <f t="shared" si="2239"/>
        <v>2.1388575037762529</v>
      </c>
      <c r="BY260" s="71">
        <f t="shared" ref="BY260:EJ260" si="2248">IF(COUNT(BY230:BY234)&lt;3,"",AVERAGE(BY230:BY234))</f>
        <v>1.9993275155279502</v>
      </c>
      <c r="BZ260" s="71">
        <f t="shared" si="2248"/>
        <v>1.064299877064202</v>
      </c>
      <c r="CA260" s="71">
        <f t="shared" si="2248"/>
        <v>2.0466101291172594</v>
      </c>
      <c r="CB260" s="71">
        <f t="shared" si="2248"/>
        <v>1.1345954882928666</v>
      </c>
      <c r="CC260" s="71">
        <f t="shared" si="2248"/>
        <v>0.51460502396009788</v>
      </c>
      <c r="CD260" s="71">
        <f t="shared" si="2248"/>
        <v>0.1083905370223979</v>
      </c>
      <c r="CE260" s="71">
        <f t="shared" si="2248"/>
        <v>0.37459906787125913</v>
      </c>
      <c r="CF260" s="71">
        <f t="shared" si="2248"/>
        <v>5.1972308112177679E-2</v>
      </c>
      <c r="CG260" s="71">
        <f t="shared" si="2248"/>
        <v>7.1904925164690381E-2</v>
      </c>
      <c r="CH260" s="71">
        <f t="shared" si="2248"/>
        <v>0.92711891556559378</v>
      </c>
      <c r="CI260" s="71">
        <f t="shared" si="2248"/>
        <v>1.3123818652362128E-2</v>
      </c>
      <c r="CJ260" s="71">
        <f t="shared" si="2248"/>
        <v>3.6991640002509568E-3</v>
      </c>
      <c r="CK260" s="71">
        <f t="shared" si="2248"/>
        <v>4.0713820123431109E-5</v>
      </c>
      <c r="CL260" s="71">
        <f t="shared" si="2248"/>
        <v>5.2741081953896595E-4</v>
      </c>
      <c r="CM260" s="71">
        <f t="shared" si="2248"/>
        <v>4.4098905201079121E-3</v>
      </c>
      <c r="CN260" s="71">
        <f t="shared" si="2248"/>
        <v>7.9758295878035013E-2</v>
      </c>
      <c r="CO260" s="71">
        <f t="shared" si="2248"/>
        <v>4.0276754752493885E-2</v>
      </c>
      <c r="CP260" s="71">
        <f t="shared" si="2248"/>
        <v>1.7910050818746471E-3</v>
      </c>
      <c r="CQ260" s="71">
        <f t="shared" si="2248"/>
        <v>-8.4893263692828909E-3</v>
      </c>
      <c r="CR260" s="71">
        <f t="shared" si="2248"/>
        <v>3.5883830415960848E-2</v>
      </c>
      <c r="CS260" s="71">
        <f t="shared" si="2248"/>
        <v>7.426251590438547E-2</v>
      </c>
      <c r="CT260" s="71">
        <f t="shared" si="2248"/>
        <v>6.0295358178053836E-2</v>
      </c>
      <c r="CU260" s="71">
        <f t="shared" si="2248"/>
        <v>6.7065873141351401E-2</v>
      </c>
      <c r="CV260" s="71">
        <f t="shared" si="2248"/>
        <v>0.22901825127046868</v>
      </c>
      <c r="CW260" s="71">
        <f t="shared" si="2248"/>
        <v>1.4127085827216262E-2</v>
      </c>
      <c r="CX260" s="71">
        <f t="shared" si="2248"/>
        <v>5.1113921826965308E-4</v>
      </c>
      <c r="CY260" s="71">
        <f t="shared" si="2248"/>
        <v>2.8649036953384783E-5</v>
      </c>
      <c r="CZ260" s="71">
        <f t="shared" si="2248"/>
        <v>1.9983076267744457E-4</v>
      </c>
      <c r="DA260" s="71">
        <f t="shared" si="2248"/>
        <v>3.8950743459439108E-3</v>
      </c>
      <c r="DB260" s="71">
        <f t="shared" si="2248"/>
        <v>5.9407490069046144E-4</v>
      </c>
      <c r="DC260" s="71">
        <f t="shared" si="2248"/>
        <v>8.1581309366961542E-3</v>
      </c>
      <c r="DD260" s="71">
        <f t="shared" si="2248"/>
        <v>1.4415634606938956E-4</v>
      </c>
      <c r="DE260" s="71">
        <f t="shared" si="2248"/>
        <v>1.0157806571765382E-4</v>
      </c>
      <c r="DF260" s="71">
        <f t="shared" si="2248"/>
        <v>8.4034390551477503E-2</v>
      </c>
      <c r="DG260" s="71">
        <f t="shared" si="2248"/>
        <v>7.7873794466403164E-3</v>
      </c>
      <c r="DH260" s="71">
        <f t="shared" si="2248"/>
        <v>1.9203914925654058E-4</v>
      </c>
      <c r="DI260" s="71">
        <f t="shared" si="2248"/>
        <v>7.6897790325616399E-3</v>
      </c>
      <c r="DJ260" s="71">
        <f t="shared" si="2248"/>
        <v>4.3980019218005485E-5</v>
      </c>
      <c r="DK260" s="71">
        <f t="shared" si="2248"/>
        <v>6.1662456536598409E-5</v>
      </c>
      <c r="DL260" s="71">
        <f t="shared" si="2248"/>
        <v>1.6463537172971957E-2</v>
      </c>
      <c r="DM260" s="71">
        <f t="shared" si="2248"/>
        <v>1.9436339920948616E-2</v>
      </c>
      <c r="DN260" s="71">
        <f t="shared" si="2248"/>
        <v>7.086142233052988E-5</v>
      </c>
      <c r="DO260" s="71">
        <f t="shared" si="2248"/>
        <v>0.33262720176924521</v>
      </c>
      <c r="DP260" s="71">
        <f t="shared" si="2248"/>
        <v>0.12541824192232887</v>
      </c>
      <c r="DQ260" s="71">
        <f t="shared" si="2248"/>
        <v>3.5885858585858586E-4</v>
      </c>
      <c r="DR260" s="71">
        <f t="shared" si="2248"/>
        <v>1.7565738126607689E-4</v>
      </c>
      <c r="DS260" s="71">
        <f t="shared" si="2248"/>
        <v>1.5118124263227236E-3</v>
      </c>
      <c r="DT260" s="71">
        <f t="shared" si="2248"/>
        <v>1.5759339059110225E-5</v>
      </c>
      <c r="DU260" s="72">
        <f t="shared" si="2248"/>
        <v>236.76567810065882</v>
      </c>
      <c r="DV260" s="73">
        <f t="shared" si="2248"/>
        <v>16.324102025879917</v>
      </c>
      <c r="DW260" s="71">
        <f t="shared" si="2248"/>
        <v>12.810031649727085</v>
      </c>
      <c r="DX260" s="71">
        <f t="shared" si="2248"/>
        <v>16.172256265879618</v>
      </c>
      <c r="DY260" s="71">
        <f t="shared" si="2248"/>
        <v>13.066353338744587</v>
      </c>
      <c r="DZ260" s="71">
        <f t="shared" si="2248"/>
        <v>8.5150151534914365</v>
      </c>
      <c r="EA260" s="71">
        <f t="shared" si="2248"/>
        <v>0.69452720929794831</v>
      </c>
      <c r="EB260" s="71">
        <f t="shared" si="2248"/>
        <v>2.9160003642010159</v>
      </c>
      <c r="EC260" s="71">
        <f t="shared" si="2248"/>
        <v>0.40234003811405988</v>
      </c>
      <c r="ED260" s="71">
        <f t="shared" si="2248"/>
        <v>0.51102607128740818</v>
      </c>
      <c r="EE260" s="71">
        <f t="shared" si="2248"/>
        <v>3.4075768999623564</v>
      </c>
      <c r="EF260" s="71">
        <f t="shared" si="2248"/>
        <v>2.7443773244871073E-2</v>
      </c>
      <c r="EG260" s="71">
        <f t="shared" si="2248"/>
        <v>2.157830073404856E-2</v>
      </c>
      <c r="EH260" s="71">
        <f t="shared" si="2248"/>
        <v>3.3197564464520986E-4</v>
      </c>
      <c r="EI260" s="71">
        <f t="shared" si="2248"/>
        <v>2.4812302277432709E-3</v>
      </c>
      <c r="EJ260" s="71">
        <f t="shared" si="2248"/>
        <v>2.3944731357048749E-2</v>
      </c>
      <c r="EK260" s="71">
        <f t="shared" ref="EK260:FR260" si="2249">IF(COUNT(EK230:EK234)&lt;3,"",AVERAGE(EK230:EK234))</f>
        <v>0.72677790466779602</v>
      </c>
      <c r="EL260" s="71">
        <f t="shared" si="2249"/>
        <v>0.13352867588932807</v>
      </c>
      <c r="EM260" s="71">
        <f t="shared" si="2249"/>
        <v>7.6092024280067765E-3</v>
      </c>
      <c r="EN260" s="71">
        <f t="shared" si="2249"/>
        <v>0.10365555947675513</v>
      </c>
      <c r="EO260" s="71">
        <f t="shared" si="2249"/>
        <v>0.42935588603425556</v>
      </c>
      <c r="EP260" s="71">
        <f t="shared" si="2249"/>
        <v>0.30370919301712779</v>
      </c>
      <c r="EQ260" s="71">
        <f t="shared" si="2249"/>
        <v>0.36538593073593073</v>
      </c>
      <c r="ER260" s="71">
        <f t="shared" si="2249"/>
        <v>0.45789632458121582</v>
      </c>
      <c r="ES260" s="71">
        <f t="shared" si="2249"/>
        <v>1.6600028938452851</v>
      </c>
      <c r="ET260" s="71">
        <f t="shared" si="2249"/>
        <v>-7.3828430265386741E-3</v>
      </c>
      <c r="EU260" s="71">
        <f t="shared" si="2249"/>
        <v>0</v>
      </c>
      <c r="EV260" s="71">
        <f t="shared" si="2249"/>
        <v>1.4253480143045362E-4</v>
      </c>
      <c r="EW260" s="71">
        <f t="shared" si="2249"/>
        <v>8.6551840767927729E-4</v>
      </c>
      <c r="EX260" s="71">
        <f t="shared" si="2249"/>
        <v>3.1071168257105208E-2</v>
      </c>
      <c r="EY260" s="71">
        <f t="shared" si="2249"/>
        <v>2.2423728778467908E-3</v>
      </c>
      <c r="EZ260" s="71">
        <f t="shared" si="2249"/>
        <v>6.5239418690005661E-3</v>
      </c>
      <c r="FA260" s="71">
        <f t="shared" si="2249"/>
        <v>9.293070958027481E-4</v>
      </c>
      <c r="FB260" s="71">
        <f t="shared" si="2249"/>
        <v>6.1257824204780727E-4</v>
      </c>
      <c r="FC260" s="71">
        <f t="shared" si="2249"/>
        <v>0.53850060135516664</v>
      </c>
      <c r="FD260" s="71">
        <f t="shared" si="2249"/>
        <v>1.6735810747223794E-2</v>
      </c>
      <c r="FE260" s="71">
        <f t="shared" si="2249"/>
        <v>0</v>
      </c>
      <c r="FF260" s="71">
        <f t="shared" si="2249"/>
        <v>3.6872560831921704E-2</v>
      </c>
      <c r="FG260" s="71">
        <f t="shared" si="2249"/>
        <v>1.0750927912667042E-4</v>
      </c>
      <c r="FH260" s="71">
        <f t="shared" si="2249"/>
        <v>1.0404751176359872E-3</v>
      </c>
      <c r="FI260" s="71">
        <f t="shared" si="2249"/>
        <v>0.13842218294748729</v>
      </c>
      <c r="FJ260" s="71">
        <f t="shared" si="2249"/>
        <v>9.6489635827216244E-2</v>
      </c>
      <c r="FK260" s="71">
        <f t="shared" si="2249"/>
        <v>3.508738753999624E-4</v>
      </c>
      <c r="FL260" s="71">
        <f t="shared" si="2249"/>
        <v>5.810878793995859</v>
      </c>
      <c r="FM260" s="71">
        <f t="shared" si="2249"/>
        <v>2.0692856558535668</v>
      </c>
      <c r="FN260" s="71">
        <f t="shared" si="2249"/>
        <v>2.5598491906644082E-3</v>
      </c>
      <c r="FO260" s="71">
        <f t="shared" si="2249"/>
        <v>9.3192923960097877E-4</v>
      </c>
      <c r="FP260" s="71">
        <f t="shared" si="2249"/>
        <v>6.068304903067946E-3</v>
      </c>
      <c r="FQ260" s="71">
        <f t="shared" si="2249"/>
        <v>3.1797713156408806E-5</v>
      </c>
      <c r="FR260" s="72">
        <f t="shared" si="2249"/>
        <v>41.90649119758141</v>
      </c>
    </row>
    <row r="261" spans="1:174" x14ac:dyDescent="0.2">
      <c r="A261" s="62" t="str">
        <f t="shared" si="2191"/>
        <v>LYBR_RHTS</v>
      </c>
      <c r="B261" s="63" t="s">
        <v>82</v>
      </c>
      <c r="C261" s="20"/>
      <c r="D261" s="41"/>
      <c r="E261" s="41"/>
      <c r="F261" s="41"/>
      <c r="G261" s="41"/>
      <c r="H261" s="41"/>
      <c r="I261" s="20"/>
      <c r="J261" s="64">
        <f t="shared" si="2192"/>
        <v>5.7610818452380954</v>
      </c>
      <c r="K261" s="40"/>
      <c r="L261" s="41"/>
      <c r="M261" s="64">
        <f t="shared" ref="M261:V261" si="2250">IF(COUNT(M231:M235)&lt;3,"",AVERAGE(M231:M235))</f>
        <v>18.05836941612554</v>
      </c>
      <c r="N261" s="64">
        <f t="shared" si="2250"/>
        <v>7.0583694161255401</v>
      </c>
      <c r="O261" s="64">
        <f t="shared" si="2250"/>
        <v>3.9266497294372291</v>
      </c>
      <c r="P261" s="64">
        <f t="shared" si="2250"/>
        <v>0.86984911417748922</v>
      </c>
      <c r="Q261" s="64">
        <f t="shared" si="2250"/>
        <v>1.0571629264069262</v>
      </c>
      <c r="R261" s="64">
        <f t="shared" si="2250"/>
        <v>0.50250167748917751</v>
      </c>
      <c r="S261" s="64">
        <f t="shared" si="2250"/>
        <v>7.616126515151514E-2</v>
      </c>
      <c r="T261" s="64">
        <f t="shared" si="2250"/>
        <v>0.54162768993506494</v>
      </c>
      <c r="U261" s="64">
        <f t="shared" si="2250"/>
        <v>8.4417593614718622E-2</v>
      </c>
      <c r="V261" s="65">
        <f t="shared" si="2250"/>
        <v>11</v>
      </c>
      <c r="W261" s="20"/>
      <c r="X261" s="64">
        <f t="shared" si="2194"/>
        <v>23.693816971108603</v>
      </c>
      <c r="Y261" s="40"/>
      <c r="Z261" s="41"/>
      <c r="AA261" s="64">
        <f t="shared" ref="AA261:AJ261" si="2251">IF(COUNT(AA231:AA235)&lt;3,"",AVERAGE(AA231:AA235))</f>
        <v>120.87006870670996</v>
      </c>
      <c r="AB261" s="64">
        <f t="shared" si="2251"/>
        <v>109.87006870670996</v>
      </c>
      <c r="AC261" s="64">
        <f t="shared" si="2251"/>
        <v>88.182215736871811</v>
      </c>
      <c r="AD261" s="64">
        <f t="shared" si="2251"/>
        <v>5.2883562627046867</v>
      </c>
      <c r="AE261" s="64">
        <f t="shared" si="2251"/>
        <v>9.7185754070205164</v>
      </c>
      <c r="AF261" s="64">
        <f t="shared" si="2251"/>
        <v>3.9058025597590813</v>
      </c>
      <c r="AG261" s="64">
        <f t="shared" si="2251"/>
        <v>0.52336665160926032</v>
      </c>
      <c r="AH261" s="64">
        <f t="shared" si="2251"/>
        <v>2.0846370261622438</v>
      </c>
      <c r="AI261" s="64">
        <f t="shared" si="2251"/>
        <v>0.16711533220402786</v>
      </c>
      <c r="AJ261" s="65">
        <f t="shared" si="2251"/>
        <v>11</v>
      </c>
      <c r="AK261" s="66">
        <f t="shared" si="2200"/>
        <v>5.7610818452380954</v>
      </c>
      <c r="AL261" s="67">
        <f t="shared" si="2201"/>
        <v>1</v>
      </c>
      <c r="AM261" s="67">
        <f t="shared" si="2202"/>
        <v>0.21744209784139523</v>
      </c>
      <c r="AN261" s="67">
        <f t="shared" si="2203"/>
        <v>4.8168751792215643E-2</v>
      </c>
      <c r="AO261" s="67">
        <f t="shared" si="2204"/>
        <v>5.8541438711676476E-2</v>
      </c>
      <c r="AP261" s="67">
        <f t="shared" si="2205"/>
        <v>2.7826525524528242E-2</v>
      </c>
      <c r="AQ261" s="67">
        <f t="shared" si="2206"/>
        <v>4.2175051022882272E-3</v>
      </c>
      <c r="AR261" s="67">
        <f t="shared" si="2207"/>
        <v>2.9993167016032406E-2</v>
      </c>
      <c r="AS261" s="67">
        <f t="shared" si="2208"/>
        <v>4.6747074262051833E-3</v>
      </c>
      <c r="AT261" s="68">
        <f t="shared" si="2209"/>
        <v>0.60913583870852461</v>
      </c>
      <c r="AU261" s="66">
        <f t="shared" si="2210"/>
        <v>23.693816971108603</v>
      </c>
      <c r="AV261" s="67">
        <f t="shared" si="2211"/>
        <v>1</v>
      </c>
      <c r="AW261" s="67">
        <f t="shared" si="2212"/>
        <v>0.72956205519205175</v>
      </c>
      <c r="AX261" s="67">
        <f t="shared" si="2213"/>
        <v>4.3752405531735337E-2</v>
      </c>
      <c r="AY261" s="67">
        <f t="shared" si="2214"/>
        <v>8.0405145053756399E-2</v>
      </c>
      <c r="AZ261" s="67">
        <f t="shared" si="2215"/>
        <v>3.2314059233609548E-2</v>
      </c>
      <c r="BA261" s="67">
        <f t="shared" si="2216"/>
        <v>4.3299938289867645E-3</v>
      </c>
      <c r="BB261" s="67">
        <f t="shared" si="2217"/>
        <v>1.7246925135954008E-2</v>
      </c>
      <c r="BC261" s="67">
        <f t="shared" si="2218"/>
        <v>1.3826031042435459E-3</v>
      </c>
      <c r="BD261" s="68">
        <f t="shared" si="2219"/>
        <v>9.100681515033629E-2</v>
      </c>
      <c r="BE261" s="66">
        <f t="shared" si="2220"/>
        <v>5.7610818452380954</v>
      </c>
      <c r="BF261" s="69">
        <f t="shared" si="2221"/>
        <v>5.7610818452380954</v>
      </c>
      <c r="BG261" s="69">
        <f t="shared" si="2222"/>
        <v>1.2527017222645478</v>
      </c>
      <c r="BH261" s="69">
        <f t="shared" si="2223"/>
        <v>0.27750412145791353</v>
      </c>
      <c r="BI261" s="69">
        <f t="shared" si="2224"/>
        <v>0.33726201975595799</v>
      </c>
      <c r="BJ261" s="69">
        <f t="shared" si="2225"/>
        <v>0.16031089101541413</v>
      </c>
      <c r="BK261" s="69">
        <f t="shared" si="2226"/>
        <v>2.4297392076991744E-2</v>
      </c>
      <c r="BL261" s="69">
        <f t="shared" si="2227"/>
        <v>0.17279308997725834</v>
      </c>
      <c r="BM261" s="69">
        <f t="shared" si="2228"/>
        <v>2.6931372084910386E-2</v>
      </c>
      <c r="BN261" s="70">
        <f t="shared" si="2229"/>
        <v>3.5092814216675619</v>
      </c>
      <c r="BO261" s="66">
        <f t="shared" si="2230"/>
        <v>23.693816971108603</v>
      </c>
      <c r="BP261" s="69">
        <f t="shared" si="2231"/>
        <v>23.693816971108603</v>
      </c>
      <c r="BQ261" s="69">
        <f t="shared" si="2232"/>
        <v>17.286109804786307</v>
      </c>
      <c r="BR261" s="69">
        <f t="shared" si="2233"/>
        <v>1.0366614887146566</v>
      </c>
      <c r="BS261" s="69">
        <f t="shared" si="2234"/>
        <v>1.9051047904391423</v>
      </c>
      <c r="BT261" s="69">
        <f t="shared" si="2235"/>
        <v>0.76564340507470652</v>
      </c>
      <c r="BU261" s="69">
        <f t="shared" si="2236"/>
        <v>0.10259408127004213</v>
      </c>
      <c r="BV261" s="69">
        <f t="shared" si="2237"/>
        <v>0.40864548748570662</v>
      </c>
      <c r="BW261" s="69">
        <f t="shared" si="2238"/>
        <v>3.2759144895633169E-2</v>
      </c>
      <c r="BX261" s="70">
        <f t="shared" si="2239"/>
        <v>2.1562988212955814</v>
      </c>
      <c r="BY261" s="71">
        <f t="shared" ref="BY261:EJ261" si="2252">IF(COUNT(BY231:BY235)&lt;3,"",AVERAGE(BY231:BY235))</f>
        <v>1.9918517857142857</v>
      </c>
      <c r="BZ261" s="71">
        <f t="shared" si="2252"/>
        <v>1.0792531071998177</v>
      </c>
      <c r="CA261" s="71">
        <f t="shared" si="2252"/>
        <v>2.0153503787878786</v>
      </c>
      <c r="CB261" s="71">
        <f t="shared" si="2252"/>
        <v>1.1338634908008658</v>
      </c>
      <c r="CC261" s="71">
        <f t="shared" si="2252"/>
        <v>0.52026323647186146</v>
      </c>
      <c r="CD261" s="71">
        <f t="shared" si="2252"/>
        <v>0.10822860606060605</v>
      </c>
      <c r="CE261" s="71">
        <f t="shared" si="2252"/>
        <v>0.36476448701298703</v>
      </c>
      <c r="CF261" s="71">
        <f t="shared" si="2252"/>
        <v>5.0250167748917746E-2</v>
      </c>
      <c r="CG261" s="71">
        <f t="shared" si="2252"/>
        <v>7.616126515151514E-2</v>
      </c>
      <c r="CH261" s="71">
        <f t="shared" si="2252"/>
        <v>0.90271277489177471</v>
      </c>
      <c r="CI261" s="71">
        <f t="shared" si="2252"/>
        <v>1.4196512445887446E-2</v>
      </c>
      <c r="CJ261" s="71">
        <f t="shared" si="2252"/>
        <v>4.2424332611832611E-3</v>
      </c>
      <c r="CK261" s="71">
        <f t="shared" si="2252"/>
        <v>3.8066188197767149E-5</v>
      </c>
      <c r="CL261" s="71">
        <f t="shared" si="2252"/>
        <v>5.5741569833675096E-4</v>
      </c>
      <c r="CM261" s="71">
        <f t="shared" si="2252"/>
        <v>4.701058802308802E-3</v>
      </c>
      <c r="CN261" s="71">
        <f t="shared" si="2252"/>
        <v>8.2992435064935061E-2</v>
      </c>
      <c r="CO261" s="71">
        <f t="shared" si="2252"/>
        <v>3.7715508658008663E-2</v>
      </c>
      <c r="CP261" s="71">
        <f t="shared" si="2252"/>
        <v>7.4853896103896107E-4</v>
      </c>
      <c r="CQ261" s="71">
        <f t="shared" si="2252"/>
        <v>-1.033991883116883E-2</v>
      </c>
      <c r="CR261" s="71">
        <f t="shared" si="2252"/>
        <v>3.8395005411255415E-2</v>
      </c>
      <c r="CS261" s="71">
        <f t="shared" si="2252"/>
        <v>7.5187927489177506E-2</v>
      </c>
      <c r="CT261" s="71">
        <f t="shared" si="2252"/>
        <v>5.7817023809523818E-2</v>
      </c>
      <c r="CU261" s="71">
        <f t="shared" si="2252"/>
        <v>6.7721471861471857E-2</v>
      </c>
      <c r="CV261" s="71">
        <f t="shared" si="2252"/>
        <v>0.22878150974025976</v>
      </c>
      <c r="CW261" s="71">
        <f t="shared" si="2252"/>
        <v>9.8990746753246754E-3</v>
      </c>
      <c r="CX261" s="71">
        <f t="shared" si="2252"/>
        <v>4.1664141414141413E-4</v>
      </c>
      <c r="CY261" s="71">
        <f t="shared" si="2252"/>
        <v>2.7985209235209241E-5</v>
      </c>
      <c r="CZ261" s="71">
        <f t="shared" si="2252"/>
        <v>2.0891888812941441E-4</v>
      </c>
      <c r="DA261" s="71">
        <f t="shared" si="2252"/>
        <v>4.118625541125541E-3</v>
      </c>
      <c r="DB261" s="71">
        <f t="shared" si="2252"/>
        <v>6.0813710412394636E-4</v>
      </c>
      <c r="DC261" s="71">
        <f t="shared" si="2252"/>
        <v>5.4177723665223658E-3</v>
      </c>
      <c r="DD261" s="71">
        <f t="shared" si="2252"/>
        <v>1.5671717171717172E-4</v>
      </c>
      <c r="DE261" s="71">
        <f t="shared" si="2252"/>
        <v>9.5450843016632483E-5</v>
      </c>
      <c r="DF261" s="71">
        <f t="shared" si="2252"/>
        <v>8.3911466450216465E-2</v>
      </c>
      <c r="DG261" s="71">
        <f t="shared" si="2252"/>
        <v>6.7646590909090911E-3</v>
      </c>
      <c r="DH261" s="71">
        <f t="shared" si="2252"/>
        <v>1.9374458874458876E-4</v>
      </c>
      <c r="DI261" s="71">
        <f t="shared" si="2252"/>
        <v>7.7560281385281376E-3</v>
      </c>
      <c r="DJ261" s="71">
        <f t="shared" si="2252"/>
        <v>4.7257632718159033E-5</v>
      </c>
      <c r="DK261" s="71">
        <f t="shared" si="2252"/>
        <v>6.3491114149008895E-5</v>
      </c>
      <c r="DL261" s="71">
        <f t="shared" si="2252"/>
        <v>1.7119312770562767E-2</v>
      </c>
      <c r="DM261" s="71">
        <f t="shared" si="2252"/>
        <v>1.0929772727272729E-2</v>
      </c>
      <c r="DN261" s="71">
        <f t="shared" si="2252"/>
        <v>7.6946343130553666E-5</v>
      </c>
      <c r="DO261" s="71">
        <f t="shared" si="2252"/>
        <v>0.33318074134199138</v>
      </c>
      <c r="DP261" s="71">
        <f t="shared" si="2252"/>
        <v>0.12695628066378067</v>
      </c>
      <c r="DQ261" s="71">
        <f t="shared" si="2252"/>
        <v>3.935732323232323E-4</v>
      </c>
      <c r="DR261" s="71">
        <f t="shared" si="2252"/>
        <v>1.6641955266955265E-4</v>
      </c>
      <c r="DS261" s="71">
        <f t="shared" si="2252"/>
        <v>1.5553090111642743E-3</v>
      </c>
      <c r="DT261" s="71">
        <f t="shared" si="2252"/>
        <v>1.7742652084757346E-5</v>
      </c>
      <c r="DU261" s="72">
        <f t="shared" si="2252"/>
        <v>237.51053306060606</v>
      </c>
      <c r="DV261" s="73">
        <f t="shared" si="2252"/>
        <v>16.471534824016562</v>
      </c>
      <c r="DW261" s="71">
        <f t="shared" si="2252"/>
        <v>12.864022895492191</v>
      </c>
      <c r="DX261" s="71">
        <f t="shared" si="2252"/>
        <v>16.20644293651619</v>
      </c>
      <c r="DY261" s="71">
        <f t="shared" si="2252"/>
        <v>12.98654281926407</v>
      </c>
      <c r="DZ261" s="71">
        <f t="shared" si="2252"/>
        <v>8.557534150197629</v>
      </c>
      <c r="EA261" s="71">
        <f t="shared" si="2252"/>
        <v>0.62460984495576888</v>
      </c>
      <c r="EB261" s="71">
        <f t="shared" si="2252"/>
        <v>2.8635117052512706</v>
      </c>
      <c r="EC261" s="71">
        <f t="shared" si="2252"/>
        <v>0.39058025597590817</v>
      </c>
      <c r="ED261" s="71">
        <f t="shared" si="2252"/>
        <v>0.52336665160926032</v>
      </c>
      <c r="EE261" s="71">
        <f t="shared" si="2252"/>
        <v>3.4743950832862791</v>
      </c>
      <c r="EF261" s="71">
        <f t="shared" si="2252"/>
        <v>2.6939404056088842E-2</v>
      </c>
      <c r="EG261" s="71">
        <f t="shared" si="2252"/>
        <v>2.3001209250894036E-2</v>
      </c>
      <c r="EH261" s="71">
        <f t="shared" si="2252"/>
        <v>3.4371955580651229E-4</v>
      </c>
      <c r="EI261" s="71">
        <f t="shared" si="2252"/>
        <v>2.4798711180124221E-3</v>
      </c>
      <c r="EJ261" s="71">
        <f t="shared" si="2252"/>
        <v>2.4122580862977604E-2</v>
      </c>
      <c r="EK261" s="71">
        <f t="shared" ref="EK261:FR261" si="2253">IF(COUNT(EK231:EK235)&lt;3,"",AVERAGE(EK231:EK235))</f>
        <v>0.78835883916807836</v>
      </c>
      <c r="EL261" s="71">
        <f t="shared" si="2253"/>
        <v>0.12876292819499341</v>
      </c>
      <c r="EM261" s="71">
        <f t="shared" si="2253"/>
        <v>5.9542113683418024E-3</v>
      </c>
      <c r="EN261" s="71">
        <f t="shared" si="2253"/>
        <v>0.10585174101261058</v>
      </c>
      <c r="EO261" s="71">
        <f t="shared" si="2253"/>
        <v>0.44030006587615278</v>
      </c>
      <c r="EP261" s="71">
        <f t="shared" si="2253"/>
        <v>0.25715419960474306</v>
      </c>
      <c r="EQ261" s="71">
        <f t="shared" si="2253"/>
        <v>0.31464074675324677</v>
      </c>
      <c r="ER261" s="71">
        <f t="shared" si="2253"/>
        <v>0.52289644739318641</v>
      </c>
      <c r="ES261" s="71">
        <f t="shared" si="2253"/>
        <v>1.64084320063994</v>
      </c>
      <c r="ET261" s="71">
        <f t="shared" si="2253"/>
        <v>1.6031862883493318E-2</v>
      </c>
      <c r="EU261" s="71">
        <f t="shared" si="2253"/>
        <v>0</v>
      </c>
      <c r="EV261" s="71">
        <f t="shared" si="2253"/>
        <v>1.5712683512140036E-4</v>
      </c>
      <c r="EW261" s="71">
        <f t="shared" si="2253"/>
        <v>8.9418967626576332E-4</v>
      </c>
      <c r="EX261" s="71">
        <f t="shared" si="2253"/>
        <v>3.2193022821381513E-2</v>
      </c>
      <c r="EY261" s="71">
        <f t="shared" si="2253"/>
        <v>2.239216097308489E-3</v>
      </c>
      <c r="EZ261" s="71">
        <f t="shared" si="2253"/>
        <v>4.9089898362507057E-3</v>
      </c>
      <c r="FA261" s="71">
        <f t="shared" si="2253"/>
        <v>9.5475886975343496E-4</v>
      </c>
      <c r="FB261" s="71">
        <f t="shared" si="2253"/>
        <v>5.9238946922642575E-4</v>
      </c>
      <c r="FC261" s="71">
        <f t="shared" si="2253"/>
        <v>0.4843278350272916</v>
      </c>
      <c r="FD261" s="71">
        <f t="shared" si="2253"/>
        <v>1.6899971767363072E-2</v>
      </c>
      <c r="FE261" s="71">
        <f t="shared" si="2253"/>
        <v>0</v>
      </c>
      <c r="FF261" s="71">
        <f t="shared" si="2253"/>
        <v>3.5889867706568795E-2</v>
      </c>
      <c r="FG261" s="71">
        <f t="shared" si="2253"/>
        <v>1.1271993224167139E-4</v>
      </c>
      <c r="FH261" s="71">
        <f t="shared" si="2253"/>
        <v>1.0108022303783174E-3</v>
      </c>
      <c r="FI261" s="71">
        <f t="shared" si="2253"/>
        <v>0.14185356201769245</v>
      </c>
      <c r="FJ261" s="71">
        <f t="shared" si="2253"/>
        <v>5.864069061735365E-2</v>
      </c>
      <c r="FK261" s="71">
        <f t="shared" si="2253"/>
        <v>3.5921734424995298E-4</v>
      </c>
      <c r="FL261" s="71">
        <f t="shared" si="2253"/>
        <v>5.7970745341614904</v>
      </c>
      <c r="FM261" s="71">
        <f t="shared" si="2253"/>
        <v>2.0808532156502917</v>
      </c>
      <c r="FN261" s="71">
        <f t="shared" si="2253"/>
        <v>2.66074898833051E-3</v>
      </c>
      <c r="FO261" s="71">
        <f t="shared" si="2253"/>
        <v>8.6939071616789023E-4</v>
      </c>
      <c r="FP261" s="71">
        <f t="shared" si="2253"/>
        <v>6.1348602955015995E-3</v>
      </c>
      <c r="FQ261" s="71">
        <f t="shared" si="2253"/>
        <v>3.735130811217768E-5</v>
      </c>
      <c r="FR261" s="72">
        <f t="shared" si="2253"/>
        <v>41.242170142810082</v>
      </c>
    </row>
    <row r="262" spans="1:174" x14ac:dyDescent="0.2">
      <c r="A262" s="62" t="str">
        <f t="shared" si="2191"/>
        <v>LYBR_RHTS</v>
      </c>
      <c r="B262" s="63" t="s">
        <v>69</v>
      </c>
      <c r="C262" s="20"/>
      <c r="D262" s="41"/>
      <c r="E262" s="41"/>
      <c r="F262" s="41"/>
      <c r="G262" s="41"/>
      <c r="H262" s="41"/>
      <c r="I262" s="20"/>
      <c r="J262" s="64">
        <f t="shared" si="2192"/>
        <v>5.1360208906926399</v>
      </c>
      <c r="K262" s="40"/>
      <c r="L262" s="41"/>
      <c r="M262" s="64">
        <f t="shared" ref="M262:V262" si="2254">IF(COUNT(M232:M236)&lt;3,"",AVERAGE(M232:M236))</f>
        <v>16.953416132034629</v>
      </c>
      <c r="N262" s="64">
        <f t="shared" si="2254"/>
        <v>5.953416132034631</v>
      </c>
      <c r="O262" s="64">
        <f t="shared" si="2254"/>
        <v>3.3807721385281386</v>
      </c>
      <c r="P262" s="64">
        <f t="shared" si="2254"/>
        <v>0.74835138690476188</v>
      </c>
      <c r="Q262" s="64">
        <f t="shared" si="2254"/>
        <v>0.73259226731601734</v>
      </c>
      <c r="R262" s="64">
        <f t="shared" si="2254"/>
        <v>0.42724485930735934</v>
      </c>
      <c r="S262" s="64">
        <f t="shared" si="2254"/>
        <v>6.1917458333333328E-2</v>
      </c>
      <c r="T262" s="64">
        <f t="shared" si="2254"/>
        <v>0.5122906217532468</v>
      </c>
      <c r="U262" s="64">
        <f t="shared" si="2254"/>
        <v>9.0247764069264075E-2</v>
      </c>
      <c r="V262" s="65">
        <f t="shared" si="2254"/>
        <v>11</v>
      </c>
      <c r="W262" s="20"/>
      <c r="X262" s="64">
        <f t="shared" si="2194"/>
        <v>22.554089492753626</v>
      </c>
      <c r="Y262" s="40"/>
      <c r="Z262" s="41"/>
      <c r="AA262" s="64">
        <f t="shared" ref="AA262:AJ262" si="2255">IF(COUNT(AA232:AA236)&lt;3,"",AVERAGE(AA232:AA236))</f>
        <v>111.00405428571429</v>
      </c>
      <c r="AB262" s="64">
        <f t="shared" si="2255"/>
        <v>100.00405428571429</v>
      </c>
      <c r="AC262" s="64">
        <f t="shared" si="2255"/>
        <v>79.442518669772241</v>
      </c>
      <c r="AD262" s="64">
        <f t="shared" si="2255"/>
        <v>5.1124603157349897</v>
      </c>
      <c r="AE262" s="64">
        <f t="shared" si="2255"/>
        <v>8.9995477122153211</v>
      </c>
      <c r="AF262" s="64">
        <f t="shared" si="2255"/>
        <v>3.6202484472049692</v>
      </c>
      <c r="AG262" s="64">
        <f t="shared" si="2255"/>
        <v>0.46766699792960664</v>
      </c>
      <c r="AH262" s="64">
        <f t="shared" si="2255"/>
        <v>2.1051681625258798</v>
      </c>
      <c r="AI262" s="64">
        <f t="shared" si="2255"/>
        <v>0.2564441200828157</v>
      </c>
      <c r="AJ262" s="65">
        <f t="shared" si="2255"/>
        <v>11</v>
      </c>
      <c r="AK262" s="66">
        <f t="shared" si="2200"/>
        <v>5.1360208906926399</v>
      </c>
      <c r="AL262" s="67">
        <f t="shared" si="2201"/>
        <v>1</v>
      </c>
      <c r="AM262" s="67">
        <f t="shared" si="2202"/>
        <v>0.19941539287412055</v>
      </c>
      <c r="AN262" s="67">
        <f t="shared" si="2203"/>
        <v>4.4141627921861791E-2</v>
      </c>
      <c r="AO262" s="67">
        <f t="shared" si="2204"/>
        <v>4.3212073697155032E-2</v>
      </c>
      <c r="AP262" s="67">
        <f t="shared" si="2205"/>
        <v>2.5201107315477922E-2</v>
      </c>
      <c r="AQ262" s="67">
        <f t="shared" si="2206"/>
        <v>3.6522113213711595E-3</v>
      </c>
      <c r="AR262" s="67">
        <f t="shared" si="2207"/>
        <v>3.0217545405804021E-2</v>
      </c>
      <c r="AS262" s="67">
        <f t="shared" si="2208"/>
        <v>5.3232789997253007E-3</v>
      </c>
      <c r="AT262" s="68">
        <f t="shared" si="2209"/>
        <v>0.64883678394555266</v>
      </c>
      <c r="AU262" s="66">
        <f t="shared" si="2210"/>
        <v>22.554089492753626</v>
      </c>
      <c r="AV262" s="67">
        <f t="shared" si="2211"/>
        <v>1</v>
      </c>
      <c r="AW262" s="67">
        <f t="shared" si="2212"/>
        <v>0.71567222639719497</v>
      </c>
      <c r="AX262" s="67">
        <f t="shared" si="2213"/>
        <v>4.6056518823861914E-2</v>
      </c>
      <c r="AY262" s="67">
        <f t="shared" si="2214"/>
        <v>8.1074045179028401E-2</v>
      </c>
      <c r="AZ262" s="67">
        <f t="shared" si="2215"/>
        <v>3.2613659658653371E-2</v>
      </c>
      <c r="BA262" s="67">
        <f t="shared" si="2216"/>
        <v>4.2130623150562997E-3</v>
      </c>
      <c r="BB262" s="67">
        <f t="shared" si="2217"/>
        <v>1.8964786251026197E-2</v>
      </c>
      <c r="BC262" s="67">
        <f t="shared" si="2218"/>
        <v>2.310223007015149E-3</v>
      </c>
      <c r="BD262" s="68">
        <f t="shared" si="2219"/>
        <v>9.909547962714052E-2</v>
      </c>
      <c r="BE262" s="66">
        <f t="shared" si="2220"/>
        <v>5.1360208906926399</v>
      </c>
      <c r="BF262" s="69">
        <f t="shared" si="2221"/>
        <v>5.1360208906926399</v>
      </c>
      <c r="BG262" s="69">
        <f t="shared" si="2222"/>
        <v>1.0242016237271634</v>
      </c>
      <c r="BH262" s="69">
        <f t="shared" si="2223"/>
        <v>0.2267123231558637</v>
      </c>
      <c r="BI262" s="69">
        <f t="shared" si="2224"/>
        <v>0.22193811323873819</v>
      </c>
      <c r="BJ262" s="69">
        <f t="shared" si="2225"/>
        <v>0.12943341364088171</v>
      </c>
      <c r="BK262" s="69">
        <f t="shared" si="2226"/>
        <v>1.8757833643786446E-2</v>
      </c>
      <c r="BL262" s="69">
        <f t="shared" si="2227"/>
        <v>0.15519794446966287</v>
      </c>
      <c r="BM262" s="69">
        <f t="shared" si="2228"/>
        <v>2.7340472149574566E-2</v>
      </c>
      <c r="BN262" s="70">
        <f t="shared" si="2229"/>
        <v>3.3324392769941853</v>
      </c>
      <c r="BO262" s="66">
        <f t="shared" si="2230"/>
        <v>22.554089492753626</v>
      </c>
      <c r="BP262" s="69">
        <f t="shared" si="2231"/>
        <v>22.554089492753626</v>
      </c>
      <c r="BQ262" s="69">
        <f t="shared" si="2232"/>
        <v>16.141335441640567</v>
      </c>
      <c r="BR262" s="69">
        <f t="shared" si="2233"/>
        <v>1.0387628472780737</v>
      </c>
      <c r="BS262" s="69">
        <f t="shared" si="2234"/>
        <v>1.8285512705073572</v>
      </c>
      <c r="BT262" s="69">
        <f t="shared" si="2235"/>
        <v>0.73557139862747678</v>
      </c>
      <c r="BU262" s="69">
        <f t="shared" si="2236"/>
        <v>9.5021784492327552E-2</v>
      </c>
      <c r="BV262" s="69">
        <f t="shared" si="2237"/>
        <v>0.42773348631658836</v>
      </c>
      <c r="BW262" s="69">
        <f t="shared" si="2238"/>
        <v>5.2104976448438055E-2</v>
      </c>
      <c r="BX262" s="70">
        <f t="shared" si="2239"/>
        <v>2.2350083158378711</v>
      </c>
      <c r="BY262" s="71">
        <f t="shared" ref="BY262:EJ262" si="2256">IF(COUNT(BY232:BY236)&lt;3,"",AVERAGE(BY232:BY236))</f>
        <v>1.7994395129870133</v>
      </c>
      <c r="BZ262" s="71">
        <f t="shared" si="2256"/>
        <v>0.93901219810890857</v>
      </c>
      <c r="CA262" s="71">
        <f t="shared" si="2256"/>
        <v>1.7628875606060608</v>
      </c>
      <c r="CB262" s="71">
        <f t="shared" si="2256"/>
        <v>0.91587488852813859</v>
      </c>
      <c r="CC262" s="71">
        <f t="shared" si="2256"/>
        <v>0.44770489556277049</v>
      </c>
      <c r="CD262" s="71">
        <f t="shared" si="2256"/>
        <v>9.2997231060606061E-2</v>
      </c>
      <c r="CE262" s="71">
        <f t="shared" si="2256"/>
        <v>0.25550325974025972</v>
      </c>
      <c r="CF262" s="71">
        <f t="shared" si="2256"/>
        <v>4.2724485930735932E-2</v>
      </c>
      <c r="CG262" s="71">
        <f t="shared" si="2256"/>
        <v>6.1917458333333328E-2</v>
      </c>
      <c r="CH262" s="71">
        <f t="shared" si="2256"/>
        <v>0.85381766125541114</v>
      </c>
      <c r="CI262" s="71">
        <f t="shared" si="2256"/>
        <v>1.502812608225108E-2</v>
      </c>
      <c r="CJ262" s="71">
        <f t="shared" si="2256"/>
        <v>3.4699900793650797E-3</v>
      </c>
      <c r="CK262" s="71">
        <f t="shared" si="2256"/>
        <v>3.5293460925039878E-5</v>
      </c>
      <c r="CL262" s="71">
        <f t="shared" si="2256"/>
        <v>4.6316569833675092E-4</v>
      </c>
      <c r="CM262" s="71">
        <f t="shared" si="2256"/>
        <v>4.1330247113997116E-3</v>
      </c>
      <c r="CN262" s="71">
        <f t="shared" si="2256"/>
        <v>7.7412321428571421E-2</v>
      </c>
      <c r="CO262" s="71">
        <f t="shared" si="2256"/>
        <v>3.0805167748917752E-2</v>
      </c>
      <c r="CP262" s="71">
        <f t="shared" si="2256"/>
        <v>3.9160714285714287E-4</v>
      </c>
      <c r="CQ262" s="71">
        <f t="shared" si="2256"/>
        <v>-1.6542305194805193E-2</v>
      </c>
      <c r="CR262" s="71">
        <f t="shared" si="2256"/>
        <v>3.1101369047619048E-2</v>
      </c>
      <c r="CS262" s="71">
        <f t="shared" si="2256"/>
        <v>5.7677586580086579E-2</v>
      </c>
      <c r="CT262" s="71">
        <f t="shared" si="2256"/>
        <v>4.1157705627705626E-2</v>
      </c>
      <c r="CU262" s="71">
        <f t="shared" si="2256"/>
        <v>6.2038971861471864E-2</v>
      </c>
      <c r="CV262" s="71">
        <f t="shared" si="2256"/>
        <v>0.17543332792207794</v>
      </c>
      <c r="CW262" s="71">
        <f t="shared" si="2256"/>
        <v>1.0552597402597402E-2</v>
      </c>
      <c r="CX262" s="71">
        <f t="shared" si="2256"/>
        <v>6.8970959595959596E-4</v>
      </c>
      <c r="CY262" s="71">
        <f t="shared" si="2256"/>
        <v>3.5917027417027418E-5</v>
      </c>
      <c r="CZ262" s="71">
        <f t="shared" si="2256"/>
        <v>1.6810070631123261E-4</v>
      </c>
      <c r="DA262" s="71">
        <f t="shared" si="2256"/>
        <v>3.4873641774891772E-3</v>
      </c>
      <c r="DB262" s="71">
        <f t="shared" si="2256"/>
        <v>5.571825586694007E-4</v>
      </c>
      <c r="DC262" s="71">
        <f t="shared" si="2256"/>
        <v>2.1364769119769124E-3</v>
      </c>
      <c r="DD262" s="71">
        <f t="shared" si="2256"/>
        <v>1.2171717171717173E-4</v>
      </c>
      <c r="DE262" s="71">
        <f t="shared" si="2256"/>
        <v>7.487129756208704E-5</v>
      </c>
      <c r="DF262" s="71">
        <f t="shared" si="2256"/>
        <v>7.2186580086580077E-2</v>
      </c>
      <c r="DG262" s="71">
        <f t="shared" si="2256"/>
        <v>6.2499999999999995E-3</v>
      </c>
      <c r="DH262" s="71">
        <f t="shared" si="2256"/>
        <v>1.8188095238095238E-4</v>
      </c>
      <c r="DI262" s="71">
        <f t="shared" si="2256"/>
        <v>6.7877554112554103E-3</v>
      </c>
      <c r="DJ262" s="71">
        <f t="shared" si="2256"/>
        <v>4.3439450899977216E-5</v>
      </c>
      <c r="DK262" s="71">
        <f t="shared" si="2256"/>
        <v>4.9434295967190705E-5</v>
      </c>
      <c r="DL262" s="71">
        <f t="shared" si="2256"/>
        <v>1.346159686147186E-2</v>
      </c>
      <c r="DM262" s="71">
        <f t="shared" si="2256"/>
        <v>1.1929056818181818E-2</v>
      </c>
      <c r="DN262" s="71">
        <f t="shared" si="2256"/>
        <v>9.0457706766917294E-5</v>
      </c>
      <c r="DO262" s="71">
        <f t="shared" si="2256"/>
        <v>0.28302426406926406</v>
      </c>
      <c r="DP262" s="71">
        <f t="shared" si="2256"/>
        <v>0.10944107611832611</v>
      </c>
      <c r="DQ262" s="71">
        <f t="shared" si="2256"/>
        <v>3.2975505050505049E-4</v>
      </c>
      <c r="DR262" s="71">
        <f t="shared" si="2256"/>
        <v>1.1235137085137086E-4</v>
      </c>
      <c r="DS262" s="71">
        <f t="shared" si="2256"/>
        <v>1.1939226475279107E-3</v>
      </c>
      <c r="DT262" s="71">
        <f t="shared" si="2256"/>
        <v>1.9208561175666438E-5</v>
      </c>
      <c r="DU262" s="72">
        <f t="shared" si="2256"/>
        <v>253.48309695833336</v>
      </c>
      <c r="DV262" s="73">
        <f t="shared" si="2256"/>
        <v>15.544323514492753</v>
      </c>
      <c r="DW262" s="71">
        <f t="shared" si="2256"/>
        <v>11.900381120600416</v>
      </c>
      <c r="DX262" s="71">
        <f t="shared" si="2256"/>
        <v>15.173967157295412</v>
      </c>
      <c r="DY262" s="71">
        <f t="shared" si="2256"/>
        <v>11.88867761904762</v>
      </c>
      <c r="DZ262" s="71">
        <f t="shared" si="2256"/>
        <v>7.7466173861283645</v>
      </c>
      <c r="EA262" s="71">
        <f t="shared" si="2256"/>
        <v>0.61088043478260867</v>
      </c>
      <c r="EB262" s="71">
        <f t="shared" si="2256"/>
        <v>2.6615867701863354</v>
      </c>
      <c r="EC262" s="71">
        <f t="shared" si="2256"/>
        <v>0.3620248447204969</v>
      </c>
      <c r="ED262" s="71">
        <f t="shared" si="2256"/>
        <v>0.46766699792960664</v>
      </c>
      <c r="EE262" s="71">
        <f t="shared" si="2256"/>
        <v>3.5086136438923399</v>
      </c>
      <c r="EF262" s="71">
        <f t="shared" si="2256"/>
        <v>3.9900372670807455E-2</v>
      </c>
      <c r="EG262" s="71">
        <f t="shared" si="2256"/>
        <v>2.7017729813664598E-2</v>
      </c>
      <c r="EH262" s="71">
        <f t="shared" si="2256"/>
        <v>3.0439596273291927E-4</v>
      </c>
      <c r="EI262" s="71">
        <f t="shared" si="2256"/>
        <v>2.3633234989648036E-3</v>
      </c>
      <c r="EJ262" s="71">
        <f t="shared" si="2256"/>
        <v>2.3955167443064185E-2</v>
      </c>
      <c r="EK262" s="71">
        <f t="shared" ref="EK262:FR262" si="2257">IF(COUNT(EK232:EK236)&lt;3,"",AVERAGE(EK232:EK236))</f>
        <v>0.79214482401656316</v>
      </c>
      <c r="EL262" s="71">
        <f t="shared" si="2257"/>
        <v>0.12285605590062113</v>
      </c>
      <c r="EM262" s="71">
        <f t="shared" si="2257"/>
        <v>3.0906832298136649E-3</v>
      </c>
      <c r="EN262" s="71">
        <f t="shared" si="2257"/>
        <v>9.1317650103519665E-2</v>
      </c>
      <c r="EO262" s="71">
        <f t="shared" si="2257"/>
        <v>0.43360569358178047</v>
      </c>
      <c r="EP262" s="71">
        <f t="shared" si="2257"/>
        <v>0.20245284679089026</v>
      </c>
      <c r="EQ262" s="71">
        <f t="shared" si="2257"/>
        <v>0.26635238095238095</v>
      </c>
      <c r="ER262" s="71">
        <f t="shared" si="2257"/>
        <v>0.54575077639751546</v>
      </c>
      <c r="ES262" s="71">
        <f t="shared" si="2257"/>
        <v>1.5394793478260873</v>
      </c>
      <c r="ET262" s="71">
        <f t="shared" si="2257"/>
        <v>2.4097826086956525E-2</v>
      </c>
      <c r="EU262" s="71">
        <f t="shared" si="2257"/>
        <v>0</v>
      </c>
      <c r="EV262" s="71">
        <f t="shared" si="2257"/>
        <v>1.4302510351966874E-4</v>
      </c>
      <c r="EW262" s="71">
        <f t="shared" si="2257"/>
        <v>7.933509316770187E-4</v>
      </c>
      <c r="EX262" s="71">
        <f t="shared" si="2257"/>
        <v>3.0359759834368533E-2</v>
      </c>
      <c r="EY262" s="71">
        <f t="shared" si="2257"/>
        <v>2.0487994306418221E-3</v>
      </c>
      <c r="EZ262" s="71">
        <f t="shared" si="2257"/>
        <v>5.234806935817805E-3</v>
      </c>
      <c r="FA262" s="71">
        <f t="shared" si="2257"/>
        <v>8.8007272256728788E-4</v>
      </c>
      <c r="FB262" s="71">
        <f t="shared" si="2257"/>
        <v>4.7994358178053833E-4</v>
      </c>
      <c r="FC262" s="71">
        <f t="shared" si="2257"/>
        <v>0.47436739130434791</v>
      </c>
      <c r="FD262" s="71">
        <f t="shared" si="2257"/>
        <v>1.5012525879917183E-2</v>
      </c>
      <c r="FE262" s="71">
        <f t="shared" si="2257"/>
        <v>0</v>
      </c>
      <c r="FF262" s="71">
        <f t="shared" si="2257"/>
        <v>3.3159142598343683E-2</v>
      </c>
      <c r="FG262" s="71">
        <f t="shared" si="2257"/>
        <v>1.1449482401656315E-4</v>
      </c>
      <c r="FH262" s="71">
        <f t="shared" si="2257"/>
        <v>8.5091045548654244E-4</v>
      </c>
      <c r="FI262" s="71">
        <f t="shared" si="2257"/>
        <v>0.118975266563147</v>
      </c>
      <c r="FJ262" s="71">
        <f t="shared" si="2257"/>
        <v>6.4994711180124218E-2</v>
      </c>
      <c r="FK262" s="71">
        <f t="shared" si="2257"/>
        <v>3.2914699792960662E-4</v>
      </c>
      <c r="FL262" s="71">
        <f t="shared" si="2257"/>
        <v>5.2116590579710138</v>
      </c>
      <c r="FM262" s="71">
        <f t="shared" si="2257"/>
        <v>1.8850976366459629</v>
      </c>
      <c r="FN262" s="71">
        <f t="shared" si="2257"/>
        <v>2.5093853519668739E-3</v>
      </c>
      <c r="FO262" s="71">
        <f t="shared" si="2257"/>
        <v>6.6175543478260877E-4</v>
      </c>
      <c r="FP262" s="71">
        <f t="shared" si="2257"/>
        <v>5.5633234989648029E-3</v>
      </c>
      <c r="FQ262" s="71">
        <f t="shared" si="2257"/>
        <v>5.5295031055900613E-5</v>
      </c>
      <c r="FR262" s="72">
        <f t="shared" si="2257"/>
        <v>47.676319358178048</v>
      </c>
    </row>
    <row r="263" spans="1:174" x14ac:dyDescent="0.2">
      <c r="A263" s="62" t="str">
        <f t="shared" si="2191"/>
        <v>LYBR_RHTS</v>
      </c>
      <c r="B263" s="63" t="s">
        <v>70</v>
      </c>
      <c r="C263" s="20"/>
      <c r="D263" s="41"/>
      <c r="E263" s="41"/>
      <c r="F263" s="41"/>
      <c r="G263" s="41"/>
      <c r="H263" s="41"/>
      <c r="I263" s="20"/>
      <c r="J263" s="64">
        <f t="shared" si="2192"/>
        <v>4.7953044134199132</v>
      </c>
      <c r="K263" s="40"/>
      <c r="L263" s="41"/>
      <c r="M263" s="64">
        <f t="shared" ref="M263:V263" si="2258">IF(COUNT(M233:M237)&lt;3,"",AVERAGE(M233:M237))</f>
        <v>16.360222143398268</v>
      </c>
      <c r="N263" s="64">
        <f t="shared" si="2258"/>
        <v>5.3602221433982677</v>
      </c>
      <c r="O263" s="64">
        <f t="shared" si="2258"/>
        <v>2.9743348658008659</v>
      </c>
      <c r="P263" s="64">
        <f t="shared" si="2258"/>
        <v>0.69347158008658005</v>
      </c>
      <c r="Q263" s="64">
        <f t="shared" si="2258"/>
        <v>0.71429092640692637</v>
      </c>
      <c r="R263" s="64">
        <f t="shared" si="2258"/>
        <v>0.37656190476190482</v>
      </c>
      <c r="S263" s="64">
        <f t="shared" si="2258"/>
        <v>6.4072481060606062E-2</v>
      </c>
      <c r="T263" s="64">
        <f t="shared" si="2258"/>
        <v>0.44261322402597403</v>
      </c>
      <c r="U263" s="64">
        <f t="shared" si="2258"/>
        <v>9.4877048160173172E-2</v>
      </c>
      <c r="V263" s="65">
        <f t="shared" si="2258"/>
        <v>11</v>
      </c>
      <c r="W263" s="20"/>
      <c r="X263" s="64">
        <f t="shared" si="2194"/>
        <v>20.846856076604556</v>
      </c>
      <c r="Y263" s="40"/>
      <c r="Z263" s="41"/>
      <c r="AA263" s="64">
        <f t="shared" ref="AA263:AJ263" si="2259">IF(COUNT(AA233:AA237)&lt;3,"",AVERAGE(AA233:AA237))</f>
        <v>93.085949094202888</v>
      </c>
      <c r="AB263" s="64">
        <f t="shared" si="2259"/>
        <v>82.085949094202888</v>
      </c>
      <c r="AC263" s="64">
        <f t="shared" si="2259"/>
        <v>61.89383831780539</v>
      </c>
      <c r="AD263" s="64">
        <f t="shared" si="2259"/>
        <v>5.4390822929606628</v>
      </c>
      <c r="AE263" s="64">
        <f t="shared" si="2259"/>
        <v>8.7759171376811604</v>
      </c>
      <c r="AF263" s="64">
        <f t="shared" si="2259"/>
        <v>3.3245103519668739</v>
      </c>
      <c r="AG263" s="64">
        <f t="shared" si="2259"/>
        <v>0.48745068322981366</v>
      </c>
      <c r="AH263" s="64">
        <f t="shared" si="2259"/>
        <v>1.9426103364389233</v>
      </c>
      <c r="AI263" s="64">
        <f t="shared" si="2259"/>
        <v>0.22253963768115939</v>
      </c>
      <c r="AJ263" s="65">
        <f t="shared" si="2259"/>
        <v>11</v>
      </c>
      <c r="AK263" s="66">
        <f t="shared" si="2200"/>
        <v>4.7953044134199132</v>
      </c>
      <c r="AL263" s="67">
        <f t="shared" si="2201"/>
        <v>1</v>
      </c>
      <c r="AM263" s="67">
        <f t="shared" si="2202"/>
        <v>0.1818028410452287</v>
      </c>
      <c r="AN263" s="67">
        <f t="shared" si="2203"/>
        <v>4.2387662832953164E-2</v>
      </c>
      <c r="AO263" s="67">
        <f t="shared" si="2204"/>
        <v>4.3660221734529409E-2</v>
      </c>
      <c r="AP263" s="67">
        <f t="shared" si="2205"/>
        <v>2.3016918808395053E-2</v>
      </c>
      <c r="AQ263" s="67">
        <f t="shared" si="2206"/>
        <v>3.9163576447194398E-3</v>
      </c>
      <c r="AR263" s="67">
        <f t="shared" si="2207"/>
        <v>2.7054230691151024E-2</v>
      </c>
      <c r="AS263" s="67">
        <f t="shared" si="2208"/>
        <v>5.7992518273022519E-3</v>
      </c>
      <c r="AT263" s="68">
        <f t="shared" si="2209"/>
        <v>0.67236250850290302</v>
      </c>
      <c r="AU263" s="66">
        <f t="shared" si="2210"/>
        <v>20.846856076604556</v>
      </c>
      <c r="AV263" s="67">
        <f t="shared" si="2211"/>
        <v>1</v>
      </c>
      <c r="AW263" s="67">
        <f t="shared" si="2212"/>
        <v>0.66491064355125051</v>
      </c>
      <c r="AX263" s="67">
        <f t="shared" si="2213"/>
        <v>5.8430755080515075E-2</v>
      </c>
      <c r="AY263" s="67">
        <f t="shared" si="2214"/>
        <v>9.4277570600907135E-2</v>
      </c>
      <c r="AZ263" s="67">
        <f t="shared" si="2215"/>
        <v>3.5714416454007178E-2</v>
      </c>
      <c r="BA263" s="67">
        <f t="shared" si="2216"/>
        <v>5.2365656468358508E-3</v>
      </c>
      <c r="BB263" s="67">
        <f t="shared" si="2217"/>
        <v>2.0868996398940978E-2</v>
      </c>
      <c r="BC263" s="67">
        <f t="shared" si="2218"/>
        <v>2.3906898930143527E-3</v>
      </c>
      <c r="BD263" s="68">
        <f t="shared" si="2219"/>
        <v>0.11817035876024652</v>
      </c>
      <c r="BE263" s="66">
        <f t="shared" si="2220"/>
        <v>4.7953044134199132</v>
      </c>
      <c r="BF263" s="69">
        <f t="shared" si="2221"/>
        <v>4.7953044134199132</v>
      </c>
      <c r="BG263" s="69">
        <f t="shared" si="2222"/>
        <v>0.87179996603646415</v>
      </c>
      <c r="BH263" s="69">
        <f t="shared" si="2223"/>
        <v>0.20326174665741553</v>
      </c>
      <c r="BI263" s="69">
        <f t="shared" si="2224"/>
        <v>0.20936405397448088</v>
      </c>
      <c r="BJ263" s="69">
        <f t="shared" si="2225"/>
        <v>0.11037313234522461</v>
      </c>
      <c r="BK263" s="69">
        <f t="shared" si="2226"/>
        <v>1.8780127098253947E-2</v>
      </c>
      <c r="BL263" s="69">
        <f t="shared" si="2227"/>
        <v>0.12973327183495698</v>
      </c>
      <c r="BM263" s="69">
        <f t="shared" si="2228"/>
        <v>2.7809177881995984E-2</v>
      </c>
      <c r="BN263" s="70">
        <f t="shared" si="2229"/>
        <v>3.2241829044420549</v>
      </c>
      <c r="BO263" s="66">
        <f t="shared" si="2230"/>
        <v>20.846856076604556</v>
      </c>
      <c r="BP263" s="69">
        <f t="shared" si="2231"/>
        <v>20.846856076604556</v>
      </c>
      <c r="BQ263" s="69">
        <f t="shared" si="2232"/>
        <v>13.861296489915432</v>
      </c>
      <c r="BR263" s="69">
        <f t="shared" si="2233"/>
        <v>1.2180975416108282</v>
      </c>
      <c r="BS263" s="69">
        <f t="shared" si="2234"/>
        <v>1.9653909455690359</v>
      </c>
      <c r="BT263" s="69">
        <f t="shared" si="2235"/>
        <v>0.74453329967660531</v>
      </c>
      <c r="BU263" s="69">
        <f t="shared" si="2236"/>
        <v>0.10916593037527862</v>
      </c>
      <c r="BV263" s="69">
        <f t="shared" si="2237"/>
        <v>0.43505296439190133</v>
      </c>
      <c r="BW263" s="69">
        <f t="shared" si="2238"/>
        <v>4.9838368123463352E-2</v>
      </c>
      <c r="BX263" s="70">
        <f t="shared" si="2239"/>
        <v>2.4634804615955859</v>
      </c>
      <c r="BY263" s="71">
        <f t="shared" ref="BY263:EJ263" si="2260">IF(COUNT(BY233:BY237)&lt;3,"",AVERAGE(BY233:BY237))</f>
        <v>1.6725088311688312</v>
      </c>
      <c r="BZ263" s="71">
        <f t="shared" si="2260"/>
        <v>0.93954491341991342</v>
      </c>
      <c r="CA263" s="71">
        <f t="shared" si="2260"/>
        <v>1.5799457803030301</v>
      </c>
      <c r="CB263" s="71">
        <f t="shared" si="2260"/>
        <v>0.84769078625541139</v>
      </c>
      <c r="CC263" s="71">
        <f t="shared" si="2260"/>
        <v>0.39501692965367957</v>
      </c>
      <c r="CD263" s="71">
        <f t="shared" si="2260"/>
        <v>8.6257185606060605E-2</v>
      </c>
      <c r="CE263" s="71">
        <f t="shared" si="2260"/>
        <v>0.24893039610389611</v>
      </c>
      <c r="CF263" s="71">
        <f t="shared" si="2260"/>
        <v>3.7656190476190475E-2</v>
      </c>
      <c r="CG263" s="71">
        <f t="shared" si="2260"/>
        <v>6.4072481060606062E-2</v>
      </c>
      <c r="CH263" s="71">
        <f t="shared" si="2260"/>
        <v>0.73768870670995668</v>
      </c>
      <c r="CI263" s="71">
        <f t="shared" si="2260"/>
        <v>1.5758523809523809E-2</v>
      </c>
      <c r="CJ263" s="71">
        <f t="shared" si="2260"/>
        <v>4.330684523809524E-3</v>
      </c>
      <c r="CK263" s="71">
        <f t="shared" si="2260"/>
        <v>2.900757575757576E-5</v>
      </c>
      <c r="CL263" s="71">
        <f t="shared" si="2260"/>
        <v>4.4939177489177487E-4</v>
      </c>
      <c r="CM263" s="71">
        <f t="shared" si="2260"/>
        <v>4.4068252164502168E-3</v>
      </c>
      <c r="CN263" s="71">
        <f t="shared" si="2260"/>
        <v>7.1996185064935062E-2</v>
      </c>
      <c r="CO263" s="71">
        <f t="shared" si="2260"/>
        <v>2.5848804112554111E-2</v>
      </c>
      <c r="CP263" s="71">
        <f t="shared" si="2260"/>
        <v>4.3879870129870132E-5</v>
      </c>
      <c r="CQ263" s="71">
        <f t="shared" si="2260"/>
        <v>-1.7313100649350651E-2</v>
      </c>
      <c r="CR263" s="71">
        <f t="shared" si="2260"/>
        <v>2.6117619047619049E-2</v>
      </c>
      <c r="CS263" s="71">
        <f t="shared" si="2260"/>
        <v>5.3985654761904769E-2</v>
      </c>
      <c r="CT263" s="71">
        <f t="shared" si="2260"/>
        <v>4.0429751082251081E-2</v>
      </c>
      <c r="CU263" s="71">
        <f t="shared" si="2260"/>
        <v>5.8260790043290038E-2</v>
      </c>
      <c r="CV263" s="71">
        <f t="shared" si="2260"/>
        <v>0.16148071428571428</v>
      </c>
      <c r="CW263" s="71">
        <f t="shared" si="2260"/>
        <v>1.1745892857142856E-2</v>
      </c>
      <c r="CX263" s="71">
        <f t="shared" si="2260"/>
        <v>6.6352272727272722E-4</v>
      </c>
      <c r="CY263" s="71">
        <f t="shared" si="2260"/>
        <v>3.3316017316017317E-5</v>
      </c>
      <c r="CZ263" s="71">
        <f t="shared" si="2260"/>
        <v>1.4342965367965369E-4</v>
      </c>
      <c r="DA263" s="71">
        <f t="shared" si="2260"/>
        <v>3.6361141774891772E-3</v>
      </c>
      <c r="DB263" s="71">
        <f t="shared" si="2260"/>
        <v>5.4339069264069256E-4</v>
      </c>
      <c r="DC263" s="71">
        <f t="shared" si="2260"/>
        <v>2.0165021645021648E-3</v>
      </c>
      <c r="DD263" s="71">
        <f t="shared" si="2260"/>
        <v>1.2094696969696971E-4</v>
      </c>
      <c r="DE263" s="71">
        <f t="shared" si="2260"/>
        <v>5.0876082251082253E-5</v>
      </c>
      <c r="DF263" s="71">
        <f t="shared" si="2260"/>
        <v>6.6868511904761896E-2</v>
      </c>
      <c r="DG263" s="71">
        <f t="shared" si="2260"/>
        <v>3.4455681818181816E-3</v>
      </c>
      <c r="DH263" s="71">
        <f t="shared" si="2260"/>
        <v>1.4256277056277057E-4</v>
      </c>
      <c r="DI263" s="71">
        <f t="shared" si="2260"/>
        <v>7.0289675324675316E-3</v>
      </c>
      <c r="DJ263" s="71">
        <f t="shared" si="2260"/>
        <v>4.8654761904761909E-5</v>
      </c>
      <c r="DK263" s="71">
        <f t="shared" si="2260"/>
        <v>4.664123376623377E-5</v>
      </c>
      <c r="DL263" s="71">
        <f t="shared" si="2260"/>
        <v>1.4835915043290043E-2</v>
      </c>
      <c r="DM263" s="71">
        <f t="shared" si="2260"/>
        <v>1.4485761363636364E-2</v>
      </c>
      <c r="DN263" s="71">
        <f t="shared" si="2260"/>
        <v>9.3657467532467522E-5</v>
      </c>
      <c r="DO263" s="71">
        <f t="shared" si="2260"/>
        <v>0.25101165043290047</v>
      </c>
      <c r="DP263" s="71">
        <f t="shared" si="2260"/>
        <v>9.5874611471861465E-2</v>
      </c>
      <c r="DQ263" s="71">
        <f t="shared" si="2260"/>
        <v>3.4432575757575753E-4</v>
      </c>
      <c r="DR263" s="71">
        <f t="shared" si="2260"/>
        <v>6.7793290043290051E-5</v>
      </c>
      <c r="DS263" s="71">
        <f t="shared" si="2260"/>
        <v>1.044371212121212E-3</v>
      </c>
      <c r="DT263" s="71">
        <f t="shared" si="2260"/>
        <v>3.3478896103896104E-5</v>
      </c>
      <c r="DU263" s="72">
        <f t="shared" si="2260"/>
        <v>262.32105143560608</v>
      </c>
      <c r="DV263" s="73">
        <f t="shared" si="2260"/>
        <v>13.830240646997929</v>
      </c>
      <c r="DW263" s="71">
        <f t="shared" si="2260"/>
        <v>10.46029752846791</v>
      </c>
      <c r="DX263" s="71">
        <f t="shared" si="2260"/>
        <v>13.464453606570775</v>
      </c>
      <c r="DY263" s="71">
        <f t="shared" si="2260"/>
        <v>10.404945036231883</v>
      </c>
      <c r="DZ263" s="71">
        <f t="shared" si="2260"/>
        <v>6.2920350983436855</v>
      </c>
      <c r="EA263" s="71">
        <f t="shared" si="2260"/>
        <v>0.65506315217391298</v>
      </c>
      <c r="EB263" s="71">
        <f t="shared" si="2260"/>
        <v>2.6032948136645966</v>
      </c>
      <c r="EC263" s="71">
        <f t="shared" si="2260"/>
        <v>0.33245103519668739</v>
      </c>
      <c r="ED263" s="71">
        <f t="shared" si="2260"/>
        <v>0.48745068322981366</v>
      </c>
      <c r="EE263" s="71">
        <f t="shared" si="2260"/>
        <v>3.2376839337474124</v>
      </c>
      <c r="EF263" s="71">
        <f t="shared" si="2260"/>
        <v>3.4649591097308488E-2</v>
      </c>
      <c r="EG263" s="71">
        <f t="shared" si="2260"/>
        <v>3.0957626293995864E-2</v>
      </c>
      <c r="EH263" s="71">
        <f t="shared" si="2260"/>
        <v>2.8784834368530022E-4</v>
      </c>
      <c r="EI263" s="71">
        <f t="shared" si="2260"/>
        <v>2.3381371635610767E-3</v>
      </c>
      <c r="EJ263" s="71">
        <f t="shared" si="2260"/>
        <v>2.3560421066252592E-2</v>
      </c>
      <c r="EK263" s="71">
        <f t="shared" ref="EK263:FR263" si="2261">IF(COUNT(EK233:EK237)&lt;3,"",AVERAGE(EK233:EK237))</f>
        <v>0.74721749482401656</v>
      </c>
      <c r="EL263" s="71">
        <f t="shared" si="2261"/>
        <v>0.10008007246376811</v>
      </c>
      <c r="EM263" s="71">
        <f t="shared" si="2261"/>
        <v>2.2805383022774326E-3</v>
      </c>
      <c r="EN263" s="71">
        <f t="shared" si="2261"/>
        <v>6.6040993788819877E-2</v>
      </c>
      <c r="EO263" s="71">
        <f t="shared" si="2261"/>
        <v>0.41189461697722562</v>
      </c>
      <c r="EP263" s="71">
        <f t="shared" si="2261"/>
        <v>0.22199824016563147</v>
      </c>
      <c r="EQ263" s="71">
        <f t="shared" si="2261"/>
        <v>0.27564637681159421</v>
      </c>
      <c r="ER263" s="71">
        <f t="shared" si="2261"/>
        <v>0.51141350931677021</v>
      </c>
      <c r="ES263" s="71">
        <f t="shared" si="2261"/>
        <v>1.4869937370600417</v>
      </c>
      <c r="ET263" s="71">
        <f t="shared" si="2261"/>
        <v>1.9825569358178058E-2</v>
      </c>
      <c r="EU263" s="71">
        <f t="shared" si="2261"/>
        <v>0</v>
      </c>
      <c r="EV263" s="71">
        <f t="shared" si="2261"/>
        <v>1.5524560041407868E-4</v>
      </c>
      <c r="EW263" s="71">
        <f t="shared" si="2261"/>
        <v>8.3137370600414083E-4</v>
      </c>
      <c r="EX263" s="71">
        <f t="shared" si="2261"/>
        <v>2.8842953416149071E-2</v>
      </c>
      <c r="EY263" s="71">
        <f t="shared" si="2261"/>
        <v>1.9760561594202902E-3</v>
      </c>
      <c r="EZ263" s="71">
        <f t="shared" si="2261"/>
        <v>7.0814218426501034E-3</v>
      </c>
      <c r="FA263" s="71">
        <f t="shared" si="2261"/>
        <v>8.6560584886128376E-4</v>
      </c>
      <c r="FB263" s="71">
        <f t="shared" si="2261"/>
        <v>3.2663612836438926E-4</v>
      </c>
      <c r="FC263" s="71">
        <f t="shared" si="2261"/>
        <v>0.50861744306418222</v>
      </c>
      <c r="FD263" s="71">
        <f t="shared" si="2261"/>
        <v>1.3475465838509317E-2</v>
      </c>
      <c r="FE263" s="71">
        <f t="shared" si="2261"/>
        <v>0</v>
      </c>
      <c r="FF263" s="71">
        <f t="shared" si="2261"/>
        <v>3.365908566252588E-2</v>
      </c>
      <c r="FG263" s="71">
        <f t="shared" si="2261"/>
        <v>1.1452587991718426E-4</v>
      </c>
      <c r="FH263" s="71">
        <f t="shared" si="2261"/>
        <v>7.5280486542443072E-4</v>
      </c>
      <c r="FI263" s="71">
        <f t="shared" si="2261"/>
        <v>0.1253796195652174</v>
      </c>
      <c r="FJ263" s="71">
        <f t="shared" si="2261"/>
        <v>6.6340539337474122E-2</v>
      </c>
      <c r="FK263" s="71">
        <f t="shared" si="2261"/>
        <v>3.4716977225672882E-4</v>
      </c>
      <c r="FL263" s="71">
        <f t="shared" si="2261"/>
        <v>4.2202848861283639</v>
      </c>
      <c r="FM263" s="71">
        <f t="shared" si="2261"/>
        <v>1.5324716532091098</v>
      </c>
      <c r="FN263" s="71">
        <f t="shared" si="2261"/>
        <v>2.3175271739130439E-3</v>
      </c>
      <c r="FO263" s="71">
        <f t="shared" si="2261"/>
        <v>4.8986620082815742E-4</v>
      </c>
      <c r="FP263" s="71">
        <f t="shared" si="2261"/>
        <v>5.5962013457556935E-3</v>
      </c>
      <c r="FQ263" s="71">
        <f t="shared" si="2261"/>
        <v>6.4001035196687361E-5</v>
      </c>
      <c r="FR263" s="72">
        <f t="shared" si="2261"/>
        <v>56.121216739130432</v>
      </c>
    </row>
    <row r="264" spans="1:174" x14ac:dyDescent="0.2">
      <c r="A264" s="62" t="str">
        <f t="shared" si="2191"/>
        <v>LYBR_RHTS</v>
      </c>
      <c r="B264" s="63" t="s">
        <v>71</v>
      </c>
      <c r="C264" s="20"/>
      <c r="D264" s="41"/>
      <c r="E264" s="41"/>
      <c r="F264" s="41"/>
      <c r="G264" s="41"/>
      <c r="H264" s="41"/>
      <c r="I264" s="20"/>
      <c r="J264" s="64">
        <f t="shared" si="2192"/>
        <v>4.8344006179653682</v>
      </c>
      <c r="K264" s="40"/>
      <c r="L264" s="41"/>
      <c r="M264" s="64">
        <f t="shared" ref="M264:V264" si="2262">IF(COUNT(M234:M238)&lt;3,"",AVERAGE(M234:M238))</f>
        <v>16.410938291125539</v>
      </c>
      <c r="N264" s="64">
        <f t="shared" si="2262"/>
        <v>5.4109382911255413</v>
      </c>
      <c r="O264" s="64">
        <f t="shared" si="2262"/>
        <v>2.9541077748917752</v>
      </c>
      <c r="P264" s="64">
        <f t="shared" si="2262"/>
        <v>0.74652308008658008</v>
      </c>
      <c r="Q264" s="64">
        <f t="shared" si="2262"/>
        <v>0.75733279004329002</v>
      </c>
      <c r="R264" s="64">
        <f t="shared" si="2262"/>
        <v>0.36864145021645023</v>
      </c>
      <c r="S264" s="64">
        <f t="shared" si="2262"/>
        <v>5.9157606060606056E-2</v>
      </c>
      <c r="T264" s="64">
        <f t="shared" si="2262"/>
        <v>0.41693590584415585</v>
      </c>
      <c r="U264" s="64">
        <f t="shared" si="2262"/>
        <v>0.10823946861471861</v>
      </c>
      <c r="V264" s="65">
        <f t="shared" si="2262"/>
        <v>11</v>
      </c>
      <c r="W264" s="20"/>
      <c r="X264" s="64">
        <f t="shared" si="2194"/>
        <v>20.116894440993789</v>
      </c>
      <c r="Y264" s="40"/>
      <c r="Z264" s="41"/>
      <c r="AA264" s="64">
        <f t="shared" ref="AA264:AJ264" si="2263">IF(COUNT(AA234:AA238)&lt;3,"",AVERAGE(AA234:AA238))</f>
        <v>86.462825879917176</v>
      </c>
      <c r="AB264" s="64">
        <f t="shared" si="2263"/>
        <v>75.462825879917176</v>
      </c>
      <c r="AC264" s="64">
        <f t="shared" si="2263"/>
        <v>56.207120481366459</v>
      </c>
      <c r="AD264" s="64">
        <f t="shared" si="2263"/>
        <v>4.9230563819875783</v>
      </c>
      <c r="AE264" s="64">
        <f t="shared" si="2263"/>
        <v>8.7127559730848869</v>
      </c>
      <c r="AF264" s="64">
        <f t="shared" si="2263"/>
        <v>3.1275714285714287</v>
      </c>
      <c r="AG264" s="64">
        <f t="shared" si="2263"/>
        <v>0.44400761387163562</v>
      </c>
      <c r="AH264" s="64">
        <f t="shared" si="2263"/>
        <v>1.8278384834368531</v>
      </c>
      <c r="AI264" s="64">
        <f t="shared" si="2263"/>
        <v>0.22047635093167697</v>
      </c>
      <c r="AJ264" s="65">
        <f t="shared" si="2263"/>
        <v>11</v>
      </c>
      <c r="AK264" s="66">
        <f t="shared" si="2200"/>
        <v>4.8344006179653682</v>
      </c>
      <c r="AL264" s="67">
        <f t="shared" si="2201"/>
        <v>1</v>
      </c>
      <c r="AM264" s="67">
        <f t="shared" si="2202"/>
        <v>0.18000846280003704</v>
      </c>
      <c r="AN264" s="67">
        <f t="shared" si="2203"/>
        <v>4.5489360013636369E-2</v>
      </c>
      <c r="AO264" s="67">
        <f t="shared" si="2204"/>
        <v>4.6148049344188265E-2</v>
      </c>
      <c r="AP264" s="67">
        <f t="shared" si="2205"/>
        <v>2.2463154980955514E-2</v>
      </c>
      <c r="AQ264" s="67">
        <f t="shared" si="2206"/>
        <v>3.6047668336304951E-3</v>
      </c>
      <c r="AR264" s="67">
        <f t="shared" si="2207"/>
        <v>2.5405976090326302E-2</v>
      </c>
      <c r="AS264" s="67">
        <f t="shared" si="2208"/>
        <v>6.5955685588831156E-3</v>
      </c>
      <c r="AT264" s="68">
        <f t="shared" si="2209"/>
        <v>0.67028464825490297</v>
      </c>
      <c r="AU264" s="66">
        <f t="shared" si="2210"/>
        <v>20.116894440993789</v>
      </c>
      <c r="AV264" s="67">
        <f t="shared" si="2211"/>
        <v>1</v>
      </c>
      <c r="AW264" s="67">
        <f t="shared" si="2212"/>
        <v>0.65007267469408203</v>
      </c>
      <c r="AX264" s="67">
        <f t="shared" si="2213"/>
        <v>5.6938416387464642E-2</v>
      </c>
      <c r="AY264" s="67">
        <f t="shared" si="2214"/>
        <v>0.10076880884260583</v>
      </c>
      <c r="AZ264" s="67">
        <f t="shared" si="2215"/>
        <v>3.6172440545895614E-2</v>
      </c>
      <c r="BA264" s="67">
        <f t="shared" si="2216"/>
        <v>5.1352429133913581E-3</v>
      </c>
      <c r="BB264" s="67">
        <f t="shared" si="2217"/>
        <v>2.1140165901764811E-2</v>
      </c>
      <c r="BC264" s="67">
        <f t="shared" si="2218"/>
        <v>2.5499554136465862E-3</v>
      </c>
      <c r="BD264" s="68">
        <f t="shared" si="2219"/>
        <v>0.12722230493920259</v>
      </c>
      <c r="BE264" s="66">
        <f t="shared" si="2220"/>
        <v>4.8344006179653682</v>
      </c>
      <c r="BF264" s="69">
        <f t="shared" si="2221"/>
        <v>4.8344006179653682</v>
      </c>
      <c r="BG264" s="69">
        <f t="shared" si="2222"/>
        <v>0.87023302379949508</v>
      </c>
      <c r="BH264" s="69">
        <f t="shared" si="2223"/>
        <v>0.21991379016077278</v>
      </c>
      <c r="BI264" s="69">
        <f t="shared" si="2224"/>
        <v>0.22309815826744006</v>
      </c>
      <c r="BJ264" s="69">
        <f t="shared" si="2225"/>
        <v>0.10859589032138317</v>
      </c>
      <c r="BK264" s="69">
        <f t="shared" si="2226"/>
        <v>1.742688700812433E-2</v>
      </c>
      <c r="BL264" s="69">
        <f t="shared" si="2227"/>
        <v>0.12282266651108685</v>
      </c>
      <c r="BM264" s="69">
        <f t="shared" si="2228"/>
        <v>3.1885620716897489E-2</v>
      </c>
      <c r="BN264" s="70">
        <f t="shared" si="2229"/>
        <v>3.2404245177362023</v>
      </c>
      <c r="BO264" s="66">
        <f t="shared" si="2230"/>
        <v>20.116894440993789</v>
      </c>
      <c r="BP264" s="69">
        <f t="shared" si="2231"/>
        <v>20.116894440993789</v>
      </c>
      <c r="BQ264" s="69">
        <f t="shared" si="2232"/>
        <v>13.077443375795342</v>
      </c>
      <c r="BR264" s="69">
        <f t="shared" si="2233"/>
        <v>1.1454241121039772</v>
      </c>
      <c r="BS264" s="69">
        <f t="shared" si="2234"/>
        <v>2.0271554904313831</v>
      </c>
      <c r="BT264" s="69">
        <f t="shared" si="2235"/>
        <v>0.72767716813490579</v>
      </c>
      <c r="BU264" s="69">
        <f t="shared" si="2236"/>
        <v>0.10330513961755536</v>
      </c>
      <c r="BV264" s="69">
        <f t="shared" si="2237"/>
        <v>0.425274485910899</v>
      </c>
      <c r="BW264" s="69">
        <f t="shared" si="2238"/>
        <v>5.1297183885569031E-2</v>
      </c>
      <c r="BX264" s="70">
        <f t="shared" si="2239"/>
        <v>2.559317679001861</v>
      </c>
      <c r="BY264" s="71">
        <f t="shared" ref="BY264:EJ264" si="2264">IF(COUNT(BY234:BY238)&lt;3,"",AVERAGE(BY234:BY238))</f>
        <v>1.6733229460013668</v>
      </c>
      <c r="BZ264" s="71">
        <f t="shared" si="2264"/>
        <v>0.99027423160173156</v>
      </c>
      <c r="CA264" s="71">
        <f t="shared" si="2264"/>
        <v>1.5444842372408294</v>
      </c>
      <c r="CB264" s="71">
        <f t="shared" si="2264"/>
        <v>0.86568119534632049</v>
      </c>
      <c r="CC264" s="71">
        <f t="shared" si="2264"/>
        <v>0.39544873647186141</v>
      </c>
      <c r="CD264" s="71">
        <f t="shared" si="2264"/>
        <v>9.239728787878787E-2</v>
      </c>
      <c r="CE264" s="71">
        <f t="shared" si="2264"/>
        <v>0.26349485064935063</v>
      </c>
      <c r="CF264" s="71">
        <f t="shared" si="2264"/>
        <v>3.686414502164502E-2</v>
      </c>
      <c r="CG264" s="71">
        <f t="shared" si="2264"/>
        <v>5.9157606060606056E-2</v>
      </c>
      <c r="CH264" s="71">
        <f t="shared" si="2264"/>
        <v>0.69489309307359304</v>
      </c>
      <c r="CI264" s="71">
        <f t="shared" si="2264"/>
        <v>1.8318796536796536E-2</v>
      </c>
      <c r="CJ264" s="71">
        <f t="shared" si="2264"/>
        <v>4.194559523809524E-3</v>
      </c>
      <c r="CK264" s="71">
        <f t="shared" si="2264"/>
        <v>3.6268939393939399E-5</v>
      </c>
      <c r="CL264" s="71">
        <f t="shared" si="2264"/>
        <v>4.3056222943722942E-4</v>
      </c>
      <c r="CM264" s="71">
        <f t="shared" si="2264"/>
        <v>4.3023024891774894E-3</v>
      </c>
      <c r="CN264" s="71">
        <f t="shared" si="2264"/>
        <v>7.0276185064935048E-2</v>
      </c>
      <c r="CO264" s="71">
        <f t="shared" si="2264"/>
        <v>2.4457326839826841E-2</v>
      </c>
      <c r="CP264" s="71">
        <f t="shared" si="2264"/>
        <v>2.8137987012987012E-4</v>
      </c>
      <c r="CQ264" s="71">
        <f t="shared" si="2264"/>
        <v>-1.5465259740259741E-2</v>
      </c>
      <c r="CR264" s="71">
        <f t="shared" si="2264"/>
        <v>2.4087619047619045E-2</v>
      </c>
      <c r="CS264" s="71">
        <f t="shared" si="2264"/>
        <v>5.5274972943722946E-2</v>
      </c>
      <c r="CT264" s="71">
        <f t="shared" si="2264"/>
        <v>4.3615319264069266E-2</v>
      </c>
      <c r="CU264" s="71">
        <f t="shared" si="2264"/>
        <v>5.6737949134199134E-2</v>
      </c>
      <c r="CV264" s="71">
        <f t="shared" si="2264"/>
        <v>0.16425060064935068</v>
      </c>
      <c r="CW264" s="71">
        <f t="shared" si="2264"/>
        <v>1.3036688311688312E-2</v>
      </c>
      <c r="CX264" s="71">
        <f t="shared" si="2264"/>
        <v>6.5359090909090901E-4</v>
      </c>
      <c r="CY264" s="71">
        <f t="shared" si="2264"/>
        <v>3.5781926406926413E-5</v>
      </c>
      <c r="CZ264" s="71">
        <f t="shared" si="2264"/>
        <v>1.2482738095238093E-4</v>
      </c>
      <c r="DA264" s="71">
        <f t="shared" si="2264"/>
        <v>3.8341369047619044E-3</v>
      </c>
      <c r="DB264" s="71">
        <f t="shared" si="2264"/>
        <v>4.9740205627705624E-4</v>
      </c>
      <c r="DC264" s="71">
        <f t="shared" si="2264"/>
        <v>2.370683982683983E-3</v>
      </c>
      <c r="DD264" s="71">
        <f t="shared" si="2264"/>
        <v>1.1679924242424243E-4</v>
      </c>
      <c r="DE264" s="71">
        <f t="shared" si="2264"/>
        <v>4.2910173160173159E-5</v>
      </c>
      <c r="DF264" s="71">
        <f t="shared" si="2264"/>
        <v>7.1632943722943723E-2</v>
      </c>
      <c r="DG264" s="71">
        <f t="shared" si="2264"/>
        <v>3.3155681818181812E-3</v>
      </c>
      <c r="DH264" s="71">
        <f t="shared" si="2264"/>
        <v>1.9918777056277058E-4</v>
      </c>
      <c r="DI264" s="71">
        <f t="shared" si="2264"/>
        <v>7.3963311688311677E-3</v>
      </c>
      <c r="DJ264" s="71">
        <f t="shared" si="2264"/>
        <v>4.6791125541125536E-5</v>
      </c>
      <c r="DK264" s="71">
        <f t="shared" si="2264"/>
        <v>3.3379870129870141E-5</v>
      </c>
      <c r="DL264" s="71">
        <f t="shared" si="2264"/>
        <v>1.2989699134199133E-2</v>
      </c>
      <c r="DM264" s="71">
        <f t="shared" si="2264"/>
        <v>1.3623454545454546E-2</v>
      </c>
      <c r="DN264" s="71">
        <f t="shared" si="2264"/>
        <v>8.0157467532467532E-5</v>
      </c>
      <c r="DO264" s="71">
        <f t="shared" si="2264"/>
        <v>0.25802744588744592</v>
      </c>
      <c r="DP264" s="71">
        <f t="shared" si="2264"/>
        <v>9.5980793290043276E-2</v>
      </c>
      <c r="DQ264" s="71">
        <f t="shared" si="2264"/>
        <v>3.493484848484848E-4</v>
      </c>
      <c r="DR264" s="71">
        <f t="shared" si="2264"/>
        <v>6.0338744588744595E-5</v>
      </c>
      <c r="DS264" s="71">
        <f t="shared" si="2264"/>
        <v>9.8407575757575739E-4</v>
      </c>
      <c r="DT264" s="71">
        <f t="shared" si="2264"/>
        <v>2.486525974025974E-5</v>
      </c>
      <c r="DU264" s="72">
        <f t="shared" si="2264"/>
        <v>260.95578531060607</v>
      </c>
      <c r="DV264" s="73">
        <f t="shared" si="2264"/>
        <v>13.141612549171843</v>
      </c>
      <c r="DW264" s="71">
        <f t="shared" si="2264"/>
        <v>9.9493827769151153</v>
      </c>
      <c r="DX264" s="71">
        <f t="shared" si="2264"/>
        <v>12.743587698962077</v>
      </c>
      <c r="DY264" s="71">
        <f t="shared" si="2264"/>
        <v>9.7101005124223594</v>
      </c>
      <c r="DZ264" s="71">
        <f t="shared" si="2264"/>
        <v>5.738413307453416</v>
      </c>
      <c r="EA264" s="71">
        <f t="shared" si="2264"/>
        <v>0.58971593167701863</v>
      </c>
      <c r="EB264" s="71">
        <f t="shared" si="2264"/>
        <v>2.591033757763975</v>
      </c>
      <c r="EC264" s="71">
        <f t="shared" si="2264"/>
        <v>0.31275714285714284</v>
      </c>
      <c r="ED264" s="71">
        <f t="shared" si="2264"/>
        <v>0.44400761387163562</v>
      </c>
      <c r="EE264" s="71">
        <f t="shared" si="2264"/>
        <v>3.0463974327122156</v>
      </c>
      <c r="EF264" s="71">
        <f t="shared" si="2264"/>
        <v>3.4172670807453419E-2</v>
      </c>
      <c r="EG264" s="71">
        <f t="shared" si="2264"/>
        <v>3.0105229813664598E-2</v>
      </c>
      <c r="EH264" s="71">
        <f t="shared" si="2264"/>
        <v>2.8989285714285716E-4</v>
      </c>
      <c r="EI264" s="71">
        <f t="shared" si="2264"/>
        <v>2.293825569358178E-3</v>
      </c>
      <c r="EJ264" s="71">
        <f t="shared" si="2264"/>
        <v>2.2863045289855076E-2</v>
      </c>
      <c r="EK264" s="71">
        <f t="shared" ref="EK264:FR264" si="2265">IF(COUNT(EK234:EK238)&lt;3,"",AVERAGE(EK234:EK238))</f>
        <v>0.70308933747412006</v>
      </c>
      <c r="EL264" s="71">
        <f t="shared" si="2265"/>
        <v>9.3107349896480326E-2</v>
      </c>
      <c r="EM264" s="71">
        <f t="shared" si="2265"/>
        <v>1.6243788819875777E-3</v>
      </c>
      <c r="EN264" s="71">
        <f t="shared" si="2265"/>
        <v>5.6442391304347819E-2</v>
      </c>
      <c r="EO264" s="71">
        <f t="shared" si="2265"/>
        <v>0.40255320910973075</v>
      </c>
      <c r="EP264" s="71">
        <f t="shared" si="2265"/>
        <v>0.24377158385093167</v>
      </c>
      <c r="EQ264" s="71">
        <f t="shared" si="2265"/>
        <v>0.28610471014492755</v>
      </c>
      <c r="ER264" s="71">
        <f t="shared" si="2265"/>
        <v>0.48125797101449269</v>
      </c>
      <c r="ES264" s="71">
        <f t="shared" si="2265"/>
        <v>1.4701298654244308</v>
      </c>
      <c r="ET264" s="71">
        <f t="shared" si="2265"/>
        <v>1.8542028985507251E-2</v>
      </c>
      <c r="EU264" s="71">
        <f t="shared" si="2265"/>
        <v>1.911904761904762E-4</v>
      </c>
      <c r="EV264" s="71">
        <f t="shared" si="2265"/>
        <v>1.3021454451345757E-4</v>
      </c>
      <c r="EW264" s="71">
        <f t="shared" si="2265"/>
        <v>7.8942753623188419E-4</v>
      </c>
      <c r="EX264" s="71">
        <f t="shared" si="2265"/>
        <v>2.7158812629399589E-2</v>
      </c>
      <c r="EY264" s="71">
        <f t="shared" si="2265"/>
        <v>1.8759888716356108E-3</v>
      </c>
      <c r="EZ264" s="71">
        <f t="shared" si="2265"/>
        <v>7.292198240165631E-3</v>
      </c>
      <c r="FA264" s="71">
        <f t="shared" si="2265"/>
        <v>8.7390812629399594E-4</v>
      </c>
      <c r="FB264" s="71">
        <f t="shared" si="2265"/>
        <v>2.6415683229813664E-4</v>
      </c>
      <c r="FC264" s="71">
        <f t="shared" si="2265"/>
        <v>0.4579607660455487</v>
      </c>
      <c r="FD264" s="71">
        <f t="shared" si="2265"/>
        <v>1.3380797101449278E-2</v>
      </c>
      <c r="FE264" s="71">
        <f t="shared" si="2265"/>
        <v>5.4428571428571438E-4</v>
      </c>
      <c r="FF264" s="71">
        <f t="shared" si="2265"/>
        <v>3.2442853778467909E-2</v>
      </c>
      <c r="FG264" s="71">
        <f t="shared" si="2265"/>
        <v>1.075072463768116E-4</v>
      </c>
      <c r="FH264" s="71">
        <f t="shared" si="2265"/>
        <v>6.4633488612836441E-4</v>
      </c>
      <c r="FI264" s="71">
        <f t="shared" si="2265"/>
        <v>0.11101250776397516</v>
      </c>
      <c r="FJ264" s="71">
        <f t="shared" si="2265"/>
        <v>6.8294447204968953E-2</v>
      </c>
      <c r="FK264" s="71">
        <f t="shared" si="2265"/>
        <v>3.2533229813664602E-4</v>
      </c>
      <c r="FL264" s="71">
        <f t="shared" si="2265"/>
        <v>3.9426817805383014</v>
      </c>
      <c r="FM264" s="71">
        <f t="shared" si="2265"/>
        <v>1.3982603022774329</v>
      </c>
      <c r="FN264" s="71">
        <f t="shared" si="2265"/>
        <v>2.1264453933747419E-3</v>
      </c>
      <c r="FO264" s="71">
        <f t="shared" si="2265"/>
        <v>4.8656909937888198E-4</v>
      </c>
      <c r="FP264" s="71">
        <f t="shared" si="2265"/>
        <v>5.2089135610766044E-3</v>
      </c>
      <c r="FQ264" s="71">
        <f t="shared" si="2265"/>
        <v>6.0610766045548661E-5</v>
      </c>
      <c r="FR264" s="72">
        <f t="shared" si="2265"/>
        <v>59.935938095238093</v>
      </c>
    </row>
    <row r="265" spans="1:174" x14ac:dyDescent="0.2">
      <c r="A265" s="62" t="str">
        <f t="shared" si="2191"/>
        <v>LYBR_RHTS</v>
      </c>
      <c r="B265" s="63" t="s">
        <v>72</v>
      </c>
      <c r="C265" s="20"/>
      <c r="D265" s="41"/>
      <c r="E265" s="41"/>
      <c r="F265" s="41"/>
      <c r="G265" s="41"/>
      <c r="H265" s="41"/>
      <c r="I265" s="20"/>
      <c r="J265" s="64">
        <f t="shared" si="2192"/>
        <v>4.7714140703463208</v>
      </c>
      <c r="K265" s="40"/>
      <c r="L265" s="41"/>
      <c r="M265" s="64">
        <f t="shared" ref="M265:V265" si="2266">IF(COUNT(M235:M239)&lt;3,"",AVERAGE(M235:M239))</f>
        <v>16.314186148268398</v>
      </c>
      <c r="N265" s="64">
        <f t="shared" si="2266"/>
        <v>5.3141861482683987</v>
      </c>
      <c r="O265" s="64">
        <f t="shared" si="2266"/>
        <v>2.7402417034632034</v>
      </c>
      <c r="P265" s="64">
        <f t="shared" si="2266"/>
        <v>0.83632308008658018</v>
      </c>
      <c r="Q265" s="64">
        <f t="shared" si="2266"/>
        <v>0.8054063614718614</v>
      </c>
      <c r="R265" s="64">
        <f t="shared" si="2266"/>
        <v>0.3884152597402597</v>
      </c>
      <c r="S265" s="64">
        <f t="shared" si="2266"/>
        <v>5.4130939393939391E-2</v>
      </c>
      <c r="T265" s="64">
        <f t="shared" si="2266"/>
        <v>0.39024376298701302</v>
      </c>
      <c r="U265" s="64">
        <f t="shared" si="2266"/>
        <v>9.9424468614718625E-2</v>
      </c>
      <c r="V265" s="65">
        <f t="shared" si="2266"/>
        <v>11</v>
      </c>
      <c r="W265" s="20"/>
      <c r="X265" s="64">
        <f t="shared" si="2194"/>
        <v>18.247970831686427</v>
      </c>
      <c r="Y265" s="40"/>
      <c r="Z265" s="41"/>
      <c r="AA265" s="64">
        <f t="shared" ref="AA265:AJ265" si="2267">IF(COUNT(AA235:AA239)&lt;3,"",AVERAGE(AA235:AA239))</f>
        <v>67.731658807406362</v>
      </c>
      <c r="AB265" s="64">
        <f t="shared" si="2267"/>
        <v>56.731658807406355</v>
      </c>
      <c r="AC265" s="64">
        <f t="shared" si="2267"/>
        <v>39.049601395868621</v>
      </c>
      <c r="AD265" s="64">
        <f t="shared" si="2267"/>
        <v>6.228080656879353</v>
      </c>
      <c r="AE265" s="64">
        <f t="shared" si="2267"/>
        <v>6.7885551722190858</v>
      </c>
      <c r="AF265" s="64">
        <f t="shared" si="2267"/>
        <v>2.6135800865800864</v>
      </c>
      <c r="AG265" s="64">
        <f t="shared" si="2267"/>
        <v>0.34611510304912479</v>
      </c>
      <c r="AH265" s="64">
        <f t="shared" si="2267"/>
        <v>1.4659131371165066</v>
      </c>
      <c r="AI265" s="64">
        <f t="shared" si="2267"/>
        <v>0.23981373729531336</v>
      </c>
      <c r="AJ265" s="65">
        <f t="shared" si="2267"/>
        <v>11</v>
      </c>
      <c r="AK265" s="66">
        <f t="shared" si="2200"/>
        <v>4.7714140703463208</v>
      </c>
      <c r="AL265" s="67">
        <f t="shared" si="2201"/>
        <v>1</v>
      </c>
      <c r="AM265" s="67">
        <f t="shared" si="2202"/>
        <v>0.16796680377182377</v>
      </c>
      <c r="AN265" s="67">
        <f t="shared" si="2203"/>
        <v>5.1263548943589088E-2</v>
      </c>
      <c r="AO265" s="67">
        <f t="shared" si="2204"/>
        <v>4.9368467060022354E-2</v>
      </c>
      <c r="AP265" s="67">
        <f t="shared" si="2205"/>
        <v>2.3808436180035034E-2</v>
      </c>
      <c r="AQ265" s="67">
        <f t="shared" si="2206"/>
        <v>3.3180287942028231E-3</v>
      </c>
      <c r="AR265" s="67">
        <f t="shared" si="2207"/>
        <v>2.3920516747838742E-2</v>
      </c>
      <c r="AS265" s="67">
        <f t="shared" si="2208"/>
        <v>6.0943566360661897E-3</v>
      </c>
      <c r="AT265" s="68">
        <f t="shared" si="2209"/>
        <v>0.67425980677360053</v>
      </c>
      <c r="AU265" s="66">
        <f t="shared" si="2210"/>
        <v>18.247970831686427</v>
      </c>
      <c r="AV265" s="67">
        <f t="shared" si="2211"/>
        <v>1</v>
      </c>
      <c r="AW265" s="67">
        <f t="shared" si="2212"/>
        <v>0.57653395891137693</v>
      </c>
      <c r="AX265" s="67">
        <f t="shared" si="2213"/>
        <v>9.1952282972852878E-2</v>
      </c>
      <c r="AY265" s="67">
        <f t="shared" si="2214"/>
        <v>0.10022720972362731</v>
      </c>
      <c r="AZ265" s="67">
        <f t="shared" si="2215"/>
        <v>3.8587274143273974E-2</v>
      </c>
      <c r="BA265" s="67">
        <f t="shared" si="2216"/>
        <v>5.1100934059993466E-3</v>
      </c>
      <c r="BB265" s="67">
        <f t="shared" si="2217"/>
        <v>2.164295342721196E-2</v>
      </c>
      <c r="BC265" s="67">
        <f t="shared" si="2218"/>
        <v>3.5406446780997789E-3</v>
      </c>
      <c r="BD265" s="68">
        <f t="shared" si="2219"/>
        <v>0.16240558984799536</v>
      </c>
      <c r="BE265" s="66">
        <f t="shared" si="2220"/>
        <v>4.7714140703463208</v>
      </c>
      <c r="BF265" s="69">
        <f t="shared" si="2221"/>
        <v>4.7714140703463208</v>
      </c>
      <c r="BG265" s="69">
        <f t="shared" si="2222"/>
        <v>0.80143917086797944</v>
      </c>
      <c r="BH265" s="69">
        <f t="shared" si="2223"/>
        <v>0.24459961872532823</v>
      </c>
      <c r="BI265" s="69">
        <f t="shared" si="2224"/>
        <v>0.23555739836161951</v>
      </c>
      <c r="BJ265" s="69">
        <f t="shared" si="2225"/>
        <v>0.11359990738236157</v>
      </c>
      <c r="BK265" s="69">
        <f t="shared" si="2226"/>
        <v>1.5831689274473586E-2</v>
      </c>
      <c r="BL265" s="69">
        <f t="shared" si="2227"/>
        <v>0.11413469018059259</v>
      </c>
      <c r="BM265" s="69">
        <f t="shared" si="2228"/>
        <v>2.907869900303469E-2</v>
      </c>
      <c r="BN265" s="70">
        <f t="shared" si="2229"/>
        <v>3.2171727291085492</v>
      </c>
      <c r="BO265" s="66">
        <f t="shared" si="2230"/>
        <v>18.247970831686427</v>
      </c>
      <c r="BP265" s="69">
        <f t="shared" si="2231"/>
        <v>18.247970831686427</v>
      </c>
      <c r="BQ265" s="69">
        <f t="shared" si="2232"/>
        <v>10.520574865691508</v>
      </c>
      <c r="BR265" s="69">
        <f t="shared" si="2233"/>
        <v>1.6779425775955958</v>
      </c>
      <c r="BS265" s="69">
        <f t="shared" si="2234"/>
        <v>1.8289431995780694</v>
      </c>
      <c r="BT265" s="69">
        <f t="shared" si="2235"/>
        <v>0.70413945304075132</v>
      </c>
      <c r="BU265" s="69">
        <f t="shared" si="2236"/>
        <v>9.3248835419869225E-2</v>
      </c>
      <c r="BV265" s="69">
        <f t="shared" si="2237"/>
        <v>0.39493998285131166</v>
      </c>
      <c r="BW265" s="69">
        <f t="shared" si="2238"/>
        <v>6.4609580811330544E-2</v>
      </c>
      <c r="BX265" s="70">
        <f t="shared" si="2239"/>
        <v>2.9635724664490484</v>
      </c>
      <c r="BY265" s="71">
        <f t="shared" ref="BY265:EJ265" si="2268">IF(COUNT(BY235:BY239)&lt;3,"",AVERAGE(BY235:BY239))</f>
        <v>1.6195550888585097</v>
      </c>
      <c r="BZ265" s="71">
        <f t="shared" si="2268"/>
        <v>0.98788256493506488</v>
      </c>
      <c r="CA265" s="71">
        <f t="shared" si="2268"/>
        <v>1.4734473324789248</v>
      </c>
      <c r="CB265" s="71">
        <f t="shared" si="2268"/>
        <v>0.85640369534632033</v>
      </c>
      <c r="CC265" s="71">
        <f t="shared" si="2268"/>
        <v>0.36389730790043284</v>
      </c>
      <c r="CD265" s="71">
        <f t="shared" si="2268"/>
        <v>0.10282478787878788</v>
      </c>
      <c r="CE265" s="71">
        <f t="shared" si="2268"/>
        <v>0.27994127922077927</v>
      </c>
      <c r="CF265" s="71">
        <f t="shared" si="2268"/>
        <v>3.8841525974025973E-2</v>
      </c>
      <c r="CG265" s="71">
        <f t="shared" si="2268"/>
        <v>5.4130939393939391E-2</v>
      </c>
      <c r="CH265" s="71">
        <f t="shared" si="2268"/>
        <v>0.65040618831168828</v>
      </c>
      <c r="CI265" s="71">
        <f t="shared" si="2268"/>
        <v>1.6767844155844154E-2</v>
      </c>
      <c r="CJ265" s="71">
        <f t="shared" si="2268"/>
        <v>4.6387261904761914E-3</v>
      </c>
      <c r="CK265" s="71">
        <f t="shared" si="2268"/>
        <v>4.1507034632034634E-5</v>
      </c>
      <c r="CL265" s="71">
        <f t="shared" si="2268"/>
        <v>3.5496699134199137E-4</v>
      </c>
      <c r="CM265" s="71">
        <f t="shared" si="2268"/>
        <v>4.1059929653679654E-3</v>
      </c>
      <c r="CN265" s="71">
        <f t="shared" si="2268"/>
        <v>6.8153566017316008E-2</v>
      </c>
      <c r="CO265" s="71">
        <f t="shared" si="2268"/>
        <v>2.396089826839827E-2</v>
      </c>
      <c r="CP265" s="71">
        <f t="shared" si="2268"/>
        <v>2.6352272727272726E-4</v>
      </c>
      <c r="CQ265" s="71">
        <f t="shared" si="2268"/>
        <v>-1.9242640692640693E-2</v>
      </c>
      <c r="CR265" s="71">
        <f t="shared" si="2268"/>
        <v>2.2598333333333331E-2</v>
      </c>
      <c r="CS265" s="71">
        <f t="shared" si="2268"/>
        <v>5.6863068181818181E-2</v>
      </c>
      <c r="CT265" s="71">
        <f t="shared" si="2268"/>
        <v>4.7837938311688318E-2</v>
      </c>
      <c r="CU265" s="71">
        <f t="shared" si="2268"/>
        <v>5.3242711038961041E-2</v>
      </c>
      <c r="CV265" s="71">
        <f t="shared" si="2268"/>
        <v>0.16129941017316016</v>
      </c>
      <c r="CW265" s="71">
        <f t="shared" si="2268"/>
        <v>1.2103354978354979E-2</v>
      </c>
      <c r="CX265" s="71">
        <f t="shared" si="2268"/>
        <v>5.0966233766233768E-4</v>
      </c>
      <c r="CY265" s="71">
        <f t="shared" si="2268"/>
        <v>3.4710497835497833E-5</v>
      </c>
      <c r="CZ265" s="71">
        <f t="shared" si="2268"/>
        <v>1.2423214285714286E-4</v>
      </c>
      <c r="DA265" s="71">
        <f t="shared" si="2268"/>
        <v>3.7392559523809522E-3</v>
      </c>
      <c r="DB265" s="71">
        <f t="shared" si="2268"/>
        <v>4.4799729437229434E-4</v>
      </c>
      <c r="DC265" s="71">
        <f t="shared" si="2268"/>
        <v>2.2461601731601733E-3</v>
      </c>
      <c r="DD265" s="71">
        <f t="shared" si="2268"/>
        <v>1.1894209956709957E-4</v>
      </c>
      <c r="DE265" s="71">
        <f t="shared" si="2268"/>
        <v>4.9576839826839827E-5</v>
      </c>
      <c r="DF265" s="71">
        <f t="shared" si="2268"/>
        <v>7.9698419913419916E-2</v>
      </c>
      <c r="DG265" s="71">
        <f t="shared" si="2268"/>
        <v>3.995330086580086E-3</v>
      </c>
      <c r="DH265" s="71">
        <f t="shared" si="2268"/>
        <v>1.7156872294372293E-4</v>
      </c>
      <c r="DI265" s="71">
        <f t="shared" si="2268"/>
        <v>7.4157359307359307E-3</v>
      </c>
      <c r="DJ265" s="71">
        <f t="shared" si="2268"/>
        <v>4.1910173160173155E-5</v>
      </c>
      <c r="DK265" s="71">
        <f t="shared" si="2268"/>
        <v>2.1117965367965367E-5</v>
      </c>
      <c r="DL265" s="71">
        <f t="shared" si="2268"/>
        <v>1.0888627705627705E-2</v>
      </c>
      <c r="DM265" s="71">
        <f t="shared" si="2268"/>
        <v>1.157726406926407E-2</v>
      </c>
      <c r="DN265" s="71">
        <f t="shared" si="2268"/>
        <v>7.4919372294372297E-5</v>
      </c>
      <c r="DO265" s="71">
        <f t="shared" si="2268"/>
        <v>0.24437030303030302</v>
      </c>
      <c r="DP265" s="71">
        <f t="shared" si="2268"/>
        <v>8.8292221861471856E-2</v>
      </c>
      <c r="DQ265" s="71">
        <f t="shared" si="2268"/>
        <v>3.2887229437229435E-4</v>
      </c>
      <c r="DR265" s="71">
        <f t="shared" si="2268"/>
        <v>4.938636363636364E-5</v>
      </c>
      <c r="DS265" s="71">
        <f t="shared" si="2268"/>
        <v>9.4193290043290048E-4</v>
      </c>
      <c r="DT265" s="71">
        <f t="shared" si="2268"/>
        <v>4.6650974025974035E-5</v>
      </c>
      <c r="DU265" s="72">
        <f t="shared" si="2268"/>
        <v>262.79989590584415</v>
      </c>
      <c r="DV265" s="73">
        <f t="shared" si="2268"/>
        <v>10.41678618553548</v>
      </c>
      <c r="DW265" s="71">
        <f t="shared" si="2268"/>
        <v>7.9608822087332953</v>
      </c>
      <c r="DX265" s="71">
        <f t="shared" si="2268"/>
        <v>9.8859976511151899</v>
      </c>
      <c r="DY265" s="71">
        <f t="shared" si="2268"/>
        <v>7.73331637281197</v>
      </c>
      <c r="DZ265" s="71">
        <f t="shared" si="2268"/>
        <v>4.2492743897044978</v>
      </c>
      <c r="EA265" s="71">
        <f t="shared" si="2268"/>
        <v>0.74690788514022222</v>
      </c>
      <c r="EB265" s="71">
        <f t="shared" si="2268"/>
        <v>2.0923911928289103</v>
      </c>
      <c r="EC265" s="71">
        <f t="shared" si="2268"/>
        <v>0.26135800865800868</v>
      </c>
      <c r="ED265" s="71">
        <f t="shared" si="2268"/>
        <v>0.34611510304912479</v>
      </c>
      <c r="EE265" s="71">
        <f t="shared" si="2268"/>
        <v>2.4431884824957653</v>
      </c>
      <c r="EF265" s="71">
        <f t="shared" si="2268"/>
        <v>3.727015998494259E-2</v>
      </c>
      <c r="EG265" s="71">
        <f t="shared" si="2268"/>
        <v>2.5788116177300962E-2</v>
      </c>
      <c r="EH265" s="71">
        <f t="shared" si="2268"/>
        <v>2.1362012987012987E-4</v>
      </c>
      <c r="EI265" s="71">
        <f t="shared" si="2268"/>
        <v>2.0144619329945418E-3</v>
      </c>
      <c r="EJ265" s="71">
        <f t="shared" si="2268"/>
        <v>2.021362483530962E-2</v>
      </c>
      <c r="EK265" s="71">
        <f t="shared" ref="EK265:FR265" si="2269">IF(COUNT(EK235:EK239)&lt;3,"",AVERAGE(EK235:EK239))</f>
        <v>0.55375481366459622</v>
      </c>
      <c r="EL265" s="71">
        <f t="shared" si="2269"/>
        <v>8.4288735177865615E-2</v>
      </c>
      <c r="EM265" s="71">
        <f t="shared" si="2269"/>
        <v>5.3011481272350843E-4</v>
      </c>
      <c r="EN265" s="71">
        <f t="shared" si="2269"/>
        <v>2.1950508187464711E-2</v>
      </c>
      <c r="EO265" s="71">
        <f t="shared" si="2269"/>
        <v>0.3120491506681724</v>
      </c>
      <c r="EP265" s="71">
        <f t="shared" si="2269"/>
        <v>0.22488478731413514</v>
      </c>
      <c r="EQ265" s="71">
        <f t="shared" si="2269"/>
        <v>0.23787278373800114</v>
      </c>
      <c r="ER265" s="71">
        <f t="shared" si="2269"/>
        <v>0.3764989883305101</v>
      </c>
      <c r="ES265" s="71">
        <f t="shared" si="2269"/>
        <v>1.1732562182382835</v>
      </c>
      <c r="ET265" s="71">
        <f t="shared" si="2269"/>
        <v>2.0230990024468289E-2</v>
      </c>
      <c r="EU265" s="71">
        <f t="shared" si="2269"/>
        <v>3.5528138528138529E-4</v>
      </c>
      <c r="EV265" s="71">
        <f t="shared" si="2269"/>
        <v>1.3779408996800302E-4</v>
      </c>
      <c r="EW265" s="71">
        <f t="shared" si="2269"/>
        <v>7.3776844532279316E-4</v>
      </c>
      <c r="EX265" s="71">
        <f t="shared" si="2269"/>
        <v>2.2698312629399586E-2</v>
      </c>
      <c r="EY265" s="71">
        <f t="shared" si="2269"/>
        <v>1.6769320534537925E-3</v>
      </c>
      <c r="EZ265" s="71">
        <f t="shared" si="2269"/>
        <v>6.182220967438359E-3</v>
      </c>
      <c r="FA265" s="71">
        <f t="shared" si="2269"/>
        <v>8.4201039902126852E-4</v>
      </c>
      <c r="FB265" s="71">
        <f t="shared" si="2269"/>
        <v>2.0024774138904572E-4</v>
      </c>
      <c r="FC265" s="71">
        <f t="shared" si="2269"/>
        <v>0.57968040890269146</v>
      </c>
      <c r="FD265" s="71">
        <f t="shared" si="2269"/>
        <v>1.2643675889328064E-2</v>
      </c>
      <c r="FE265" s="71">
        <f t="shared" si="2269"/>
        <v>1.4382629870129874E-3</v>
      </c>
      <c r="FF265" s="71">
        <f t="shared" si="2269"/>
        <v>2.8868774233013362E-2</v>
      </c>
      <c r="FG265" s="71">
        <f t="shared" si="2269"/>
        <v>5.5052700922266138E-5</v>
      </c>
      <c r="FH265" s="71">
        <f t="shared" si="2269"/>
        <v>4.9047124976472802E-4</v>
      </c>
      <c r="FI265" s="71">
        <f t="shared" si="2269"/>
        <v>7.9678644127611525E-2</v>
      </c>
      <c r="FJ265" s="71">
        <f t="shared" si="2269"/>
        <v>5.221503811405985E-2</v>
      </c>
      <c r="FK265" s="71">
        <f t="shared" si="2269"/>
        <v>2.687641163184642E-4</v>
      </c>
      <c r="FL265" s="71">
        <f t="shared" si="2269"/>
        <v>2.8537207956898176</v>
      </c>
      <c r="FM265" s="71">
        <f t="shared" si="2269"/>
        <v>1.0309575068228873</v>
      </c>
      <c r="FN265" s="71">
        <f t="shared" si="2269"/>
        <v>1.6205931206474684E-3</v>
      </c>
      <c r="FO265" s="71">
        <f t="shared" si="2269"/>
        <v>3.7712591756070013E-4</v>
      </c>
      <c r="FP265" s="71">
        <f t="shared" si="2269"/>
        <v>5.0127317428947868E-3</v>
      </c>
      <c r="FQ265" s="71">
        <f t="shared" si="2269"/>
        <v>1.1163349331827591E-4</v>
      </c>
      <c r="FR265" s="72">
        <f t="shared" si="2269"/>
        <v>68.842813901515143</v>
      </c>
    </row>
    <row r="266" spans="1:174" x14ac:dyDescent="0.2">
      <c r="A266" s="62" t="str">
        <f t="shared" si="2191"/>
        <v>LYBR_RHTS</v>
      </c>
      <c r="B266" s="63" t="s">
        <v>73</v>
      </c>
      <c r="C266" s="20"/>
      <c r="D266" s="41"/>
      <c r="E266" s="41"/>
      <c r="F266" s="41"/>
      <c r="G266" s="41"/>
      <c r="H266" s="41"/>
      <c r="I266" s="20"/>
      <c r="J266" s="64">
        <f t="shared" si="2192"/>
        <v>4.8876626475814042</v>
      </c>
      <c r="K266" s="40"/>
      <c r="L266" s="41"/>
      <c r="M266" s="64">
        <f t="shared" ref="M266:V266" si="2270">IF(COUNT(M236:M240)&lt;3,"",AVERAGE(M236:M240))</f>
        <v>16.501644222962547</v>
      </c>
      <c r="N266" s="64">
        <f t="shared" si="2270"/>
        <v>5.5016442229625451</v>
      </c>
      <c r="O266" s="64">
        <f t="shared" si="2270"/>
        <v>2.8018884932053454</v>
      </c>
      <c r="P266" s="64">
        <f t="shared" si="2270"/>
        <v>0.82822011624317715</v>
      </c>
      <c r="Q266" s="64">
        <f t="shared" si="2270"/>
        <v>0.87475143700357605</v>
      </c>
      <c r="R266" s="64">
        <f t="shared" si="2270"/>
        <v>0.38034959909655558</v>
      </c>
      <c r="S266" s="64">
        <f t="shared" si="2270"/>
        <v>5.287179499341238E-2</v>
      </c>
      <c r="T266" s="64">
        <f t="shared" si="2270"/>
        <v>0.44186648865048</v>
      </c>
      <c r="U266" s="64">
        <f t="shared" si="2270"/>
        <v>0.1216957488048184</v>
      </c>
      <c r="V266" s="65">
        <f t="shared" si="2270"/>
        <v>11</v>
      </c>
      <c r="W266" s="20"/>
      <c r="X266" s="64">
        <f t="shared" si="2194"/>
        <v>18.062632998682474</v>
      </c>
      <c r="Y266" s="40"/>
      <c r="Z266" s="41"/>
      <c r="AA266" s="64">
        <f t="shared" ref="AA266:AJ266" si="2271">IF(COUNT(AA236:AA240)&lt;3,"",AVERAGE(AA236:AA240))</f>
        <v>65.867555545925086</v>
      </c>
      <c r="AB266" s="64">
        <f t="shared" si="2271"/>
        <v>54.867555545925086</v>
      </c>
      <c r="AC266" s="64">
        <f t="shared" si="2271"/>
        <v>37.031654866694893</v>
      </c>
      <c r="AD266" s="64">
        <f t="shared" si="2271"/>
        <v>6.5773406921701483</v>
      </c>
      <c r="AE266" s="64">
        <f t="shared" si="2271"/>
        <v>6.6085932211086016</v>
      </c>
      <c r="AF266" s="64">
        <f t="shared" si="2271"/>
        <v>2.5390224025974026</v>
      </c>
      <c r="AG266" s="64">
        <f t="shared" si="2271"/>
        <v>0.32791108243929984</v>
      </c>
      <c r="AH266" s="64">
        <f t="shared" si="2271"/>
        <v>1.5463500096932052</v>
      </c>
      <c r="AI266" s="64">
        <f t="shared" si="2271"/>
        <v>0.23668407316958401</v>
      </c>
      <c r="AJ266" s="65">
        <f t="shared" si="2271"/>
        <v>11</v>
      </c>
      <c r="AK266" s="66">
        <f t="shared" si="2200"/>
        <v>4.8876626475814042</v>
      </c>
      <c r="AL266" s="67">
        <f t="shared" si="2201"/>
        <v>1</v>
      </c>
      <c r="AM266" s="67">
        <f t="shared" si="2202"/>
        <v>0.16979450382928696</v>
      </c>
      <c r="AN266" s="67">
        <f t="shared" si="2203"/>
        <v>5.0190157117233403E-2</v>
      </c>
      <c r="AO266" s="67">
        <f t="shared" si="2204"/>
        <v>5.3009956170690702E-2</v>
      </c>
      <c r="AP266" s="67">
        <f t="shared" si="2205"/>
        <v>2.3049194005000263E-2</v>
      </c>
      <c r="AQ266" s="67">
        <f t="shared" si="2206"/>
        <v>3.2040319303357446E-3</v>
      </c>
      <c r="AR266" s="67">
        <f t="shared" si="2207"/>
        <v>2.6777118854350839E-2</v>
      </c>
      <c r="AS266" s="67">
        <f t="shared" si="2208"/>
        <v>7.3747650331398495E-3</v>
      </c>
      <c r="AT266" s="68">
        <f t="shared" si="2209"/>
        <v>0.66660024003506035</v>
      </c>
      <c r="AU266" s="66">
        <f t="shared" si="2210"/>
        <v>18.062632998682474</v>
      </c>
      <c r="AV266" s="67">
        <f t="shared" si="2211"/>
        <v>1</v>
      </c>
      <c r="AW266" s="67">
        <f t="shared" si="2212"/>
        <v>0.56221389361982888</v>
      </c>
      <c r="AX266" s="67">
        <f t="shared" si="2213"/>
        <v>9.9857063734272083E-2</v>
      </c>
      <c r="AY266" s="67">
        <f t="shared" si="2214"/>
        <v>0.1003315390458185</v>
      </c>
      <c r="AZ266" s="67">
        <f t="shared" si="2215"/>
        <v>3.8547390768541738E-2</v>
      </c>
      <c r="BA266" s="67">
        <f t="shared" si="2216"/>
        <v>4.9783399387072916E-3</v>
      </c>
      <c r="BB266" s="67">
        <f t="shared" si="2217"/>
        <v>2.347665701082588E-2</v>
      </c>
      <c r="BC266" s="67">
        <f t="shared" si="2218"/>
        <v>3.5933331851758167E-3</v>
      </c>
      <c r="BD266" s="68">
        <f t="shared" si="2219"/>
        <v>0.16700179487199018</v>
      </c>
      <c r="BE266" s="66">
        <f t="shared" si="2220"/>
        <v>4.8876626475814042</v>
      </c>
      <c r="BF266" s="69">
        <f t="shared" si="2221"/>
        <v>4.8876626475814042</v>
      </c>
      <c r="BG266" s="69">
        <f t="shared" si="2222"/>
        <v>0.82989825413102358</v>
      </c>
      <c r="BH266" s="69">
        <f t="shared" si="2223"/>
        <v>0.24531255621814368</v>
      </c>
      <c r="BI266" s="69">
        <f t="shared" si="2224"/>
        <v>0.25909478272541231</v>
      </c>
      <c r="BJ266" s="69">
        <f t="shared" si="2225"/>
        <v>0.11265668459509702</v>
      </c>
      <c r="BK266" s="69">
        <f t="shared" si="2226"/>
        <v>1.5660227187560164E-2</v>
      </c>
      <c r="BL266" s="69">
        <f t="shared" si="2227"/>
        <v>0.13087752363425836</v>
      </c>
      <c r="BM266" s="69">
        <f t="shared" si="2228"/>
        <v>3.6045363587167076E-2</v>
      </c>
      <c r="BN266" s="70">
        <f t="shared" si="2229"/>
        <v>3.2581170940881625</v>
      </c>
      <c r="BO266" s="66">
        <f t="shared" si="2230"/>
        <v>18.062632998682474</v>
      </c>
      <c r="BP266" s="69">
        <f t="shared" si="2231"/>
        <v>18.062632998682474</v>
      </c>
      <c r="BQ266" s="69">
        <f t="shared" si="2232"/>
        <v>10.15506322721528</v>
      </c>
      <c r="BR266" s="69">
        <f t="shared" si="2233"/>
        <v>1.8036814945582018</v>
      </c>
      <c r="BS266" s="69">
        <f t="shared" si="2234"/>
        <v>1.8122517679776005</v>
      </c>
      <c r="BT266" s="69">
        <f t="shared" si="2235"/>
        <v>0.69626737250897019</v>
      </c>
      <c r="BU266" s="69">
        <f t="shared" si="2236"/>
        <v>8.9921927255553216E-2</v>
      </c>
      <c r="BV266" s="69">
        <f t="shared" si="2237"/>
        <v>0.42405023962249377</v>
      </c>
      <c r="BW266" s="69">
        <f t="shared" si="2238"/>
        <v>6.4905058565817506E-2</v>
      </c>
      <c r="BX266" s="70">
        <f t="shared" si="2239"/>
        <v>3.0164921308940116</v>
      </c>
      <c r="BY266" s="71">
        <f t="shared" ref="BY266:EJ266" si="2272">IF(COUNT(BY236:BY240)&lt;3,"",AVERAGE(BY236:BY240))</f>
        <v>1.7249249406520253</v>
      </c>
      <c r="BZ266" s="71">
        <f t="shared" si="2272"/>
        <v>1.0034677910784866</v>
      </c>
      <c r="CA266" s="71">
        <f t="shared" si="2272"/>
        <v>1.5980004746787919</v>
      </c>
      <c r="CB266" s="71">
        <f t="shared" si="2272"/>
        <v>0.88935895627705608</v>
      </c>
      <c r="CC266" s="71">
        <f t="shared" si="2272"/>
        <v>0.37244132458121582</v>
      </c>
      <c r="CD266" s="71">
        <f t="shared" si="2272"/>
        <v>0.10185556943346508</v>
      </c>
      <c r="CE266" s="71">
        <f t="shared" si="2272"/>
        <v>0.30372589294184082</v>
      </c>
      <c r="CF266" s="71">
        <f t="shared" si="2272"/>
        <v>3.8034959909655566E-2</v>
      </c>
      <c r="CG266" s="71">
        <f t="shared" si="2272"/>
        <v>5.287179499341238E-2</v>
      </c>
      <c r="CH266" s="71">
        <f t="shared" si="2272"/>
        <v>0.73644408108413317</v>
      </c>
      <c r="CI266" s="71">
        <f t="shared" si="2272"/>
        <v>2.0429666629023152E-2</v>
      </c>
      <c r="CJ266" s="71">
        <f t="shared" si="2272"/>
        <v>4.5859374741200835E-3</v>
      </c>
      <c r="CK266" s="71">
        <f t="shared" si="2272"/>
        <v>4.3118671183888574E-5</v>
      </c>
      <c r="CL266" s="71">
        <f t="shared" si="2272"/>
        <v>3.8762576698663659E-4</v>
      </c>
      <c r="CM266" s="71">
        <f t="shared" si="2272"/>
        <v>4.2566204592508943E-3</v>
      </c>
      <c r="CN266" s="71">
        <f t="shared" si="2272"/>
        <v>6.8283722379070197E-2</v>
      </c>
      <c r="CO266" s="71">
        <f t="shared" si="2272"/>
        <v>2.3541762092979486E-2</v>
      </c>
      <c r="CP266" s="71">
        <f t="shared" si="2272"/>
        <v>2.1690513833992094E-4</v>
      </c>
      <c r="CQ266" s="71">
        <f t="shared" si="2272"/>
        <v>-1.7354982119329947E-2</v>
      </c>
      <c r="CR266" s="71">
        <f t="shared" si="2272"/>
        <v>2.5102144927536228E-2</v>
      </c>
      <c r="CS266" s="71">
        <f t="shared" si="2272"/>
        <v>6.2700019762845852E-2</v>
      </c>
      <c r="CT266" s="71">
        <f t="shared" si="2272"/>
        <v>4.9138176736307181E-2</v>
      </c>
      <c r="CU266" s="71">
        <f t="shared" si="2272"/>
        <v>5.3772429700734051E-2</v>
      </c>
      <c r="CV266" s="71">
        <f t="shared" si="2272"/>
        <v>0.17335778900809334</v>
      </c>
      <c r="CW266" s="71">
        <f t="shared" si="2272"/>
        <v>1.3897466591379637E-2</v>
      </c>
      <c r="CX266" s="71">
        <f t="shared" si="2272"/>
        <v>1.8974690005646526E-3</v>
      </c>
      <c r="CY266" s="71">
        <f t="shared" si="2272"/>
        <v>3.4116224355354786E-5</v>
      </c>
      <c r="CZ266" s="71">
        <f t="shared" si="2272"/>
        <v>1.1921180124223603E-4</v>
      </c>
      <c r="DA266" s="71">
        <f t="shared" si="2272"/>
        <v>3.8214917184265008E-3</v>
      </c>
      <c r="DB266" s="71">
        <f t="shared" si="2272"/>
        <v>4.0883261810653111E-4</v>
      </c>
      <c r="DC266" s="71">
        <f t="shared" si="2272"/>
        <v>2.4960585733107472E-3</v>
      </c>
      <c r="DD266" s="71">
        <f t="shared" si="2272"/>
        <v>1.3611020139281009E-4</v>
      </c>
      <c r="DE266" s="71">
        <f t="shared" si="2272"/>
        <v>4.6357124035384906E-5</v>
      </c>
      <c r="DF266" s="71">
        <f t="shared" si="2272"/>
        <v>7.8843953322040278E-2</v>
      </c>
      <c r="DG266" s="71">
        <f t="shared" si="2272"/>
        <v>4.2414814605684168E-3</v>
      </c>
      <c r="DH266" s="71">
        <f t="shared" si="2272"/>
        <v>1.6073323922454358E-4</v>
      </c>
      <c r="DI266" s="71">
        <f t="shared" si="2272"/>
        <v>7.588501788067005E-3</v>
      </c>
      <c r="DJ266" s="71">
        <f t="shared" si="2272"/>
        <v>4.8919442875964617E-5</v>
      </c>
      <c r="DK266" s="71">
        <f t="shared" si="2272"/>
        <v>2.5068285337850557E-5</v>
      </c>
      <c r="DL266" s="71">
        <f t="shared" si="2272"/>
        <v>1.0284032599284773E-2</v>
      </c>
      <c r="DM266" s="71">
        <f t="shared" si="2272"/>
        <v>1.2154419951063431E-2</v>
      </c>
      <c r="DN266" s="71">
        <f t="shared" si="2272"/>
        <v>6.5152889139845669E-5</v>
      </c>
      <c r="DO266" s="71">
        <f t="shared" si="2272"/>
        <v>0.2535179815546772</v>
      </c>
      <c r="DP266" s="71">
        <f t="shared" si="2272"/>
        <v>9.0348560097873135E-2</v>
      </c>
      <c r="DQ266" s="71">
        <f t="shared" si="2272"/>
        <v>3.2883696593261806E-4</v>
      </c>
      <c r="DR266" s="71">
        <f t="shared" si="2272"/>
        <v>5.0117786561264819E-5</v>
      </c>
      <c r="DS266" s="71">
        <f t="shared" si="2272"/>
        <v>9.1363327686805958E-4</v>
      </c>
      <c r="DT266" s="71">
        <f t="shared" si="2272"/>
        <v>1.0201643139469226E-4</v>
      </c>
      <c r="DU266" s="72">
        <f t="shared" si="2272"/>
        <v>259.5295329855449</v>
      </c>
      <c r="DV266" s="73">
        <f t="shared" si="2272"/>
        <v>10.388304781761718</v>
      </c>
      <c r="DW266" s="71">
        <f t="shared" si="2272"/>
        <v>7.8008824336533023</v>
      </c>
      <c r="DX266" s="71">
        <f t="shared" si="2272"/>
        <v>9.8664026208921509</v>
      </c>
      <c r="DY266" s="71">
        <f t="shared" si="2272"/>
        <v>7.5329705982495767</v>
      </c>
      <c r="DZ266" s="71">
        <f t="shared" si="2272"/>
        <v>4.0805166784302651</v>
      </c>
      <c r="EA266" s="71">
        <f t="shared" si="2272"/>
        <v>0.78868289144551107</v>
      </c>
      <c r="EB266" s="71">
        <f t="shared" si="2272"/>
        <v>2.0448269542631285</v>
      </c>
      <c r="EC266" s="71">
        <f t="shared" si="2272"/>
        <v>0.25390224025974029</v>
      </c>
      <c r="ED266" s="71">
        <f t="shared" si="2272"/>
        <v>0.32791108243929984</v>
      </c>
      <c r="EE266" s="71">
        <f t="shared" si="2272"/>
        <v>2.5772499526632791</v>
      </c>
      <c r="EF266" s="71">
        <f t="shared" si="2272"/>
        <v>3.7131044654620735E-2</v>
      </c>
      <c r="EG266" s="71">
        <f t="shared" si="2272"/>
        <v>2.5955576275174103E-2</v>
      </c>
      <c r="EH266" s="71">
        <f t="shared" si="2272"/>
        <v>2.153127705627706E-4</v>
      </c>
      <c r="EI266" s="71">
        <f t="shared" si="2272"/>
        <v>2.0379862130622999E-3</v>
      </c>
      <c r="EJ266" s="71">
        <f t="shared" si="2272"/>
        <v>1.927248320158103E-2</v>
      </c>
      <c r="EK266" s="71">
        <f t="shared" ref="EK266:FR266" si="2273">IF(COUNT(EK236:EK240)&lt;3,"",AVERAGE(EK236:EK240))</f>
        <v>0.54028301759834363</v>
      </c>
      <c r="EL266" s="71">
        <f t="shared" si="2273"/>
        <v>8.1683488142292496E-2</v>
      </c>
      <c r="EM266" s="71">
        <f t="shared" si="2273"/>
        <v>6.2242518351214007E-4</v>
      </c>
      <c r="EN266" s="71">
        <f t="shared" si="2273"/>
        <v>2.1717906549971768E-2</v>
      </c>
      <c r="EO266" s="71">
        <f t="shared" si="2273"/>
        <v>0.30674265386787125</v>
      </c>
      <c r="EP266" s="71">
        <f t="shared" si="2273"/>
        <v>0.22021616318464146</v>
      </c>
      <c r="EQ266" s="71">
        <f t="shared" si="2273"/>
        <v>0.22787822699040089</v>
      </c>
      <c r="ER266" s="71">
        <f t="shared" si="2273"/>
        <v>0.36811335733107475</v>
      </c>
      <c r="ES266" s="71">
        <f t="shared" si="2273"/>
        <v>1.1446683079239601</v>
      </c>
      <c r="ET266" s="71">
        <f t="shared" si="2273"/>
        <v>2.0533958686241298E-2</v>
      </c>
      <c r="EU266" s="71">
        <f t="shared" si="2273"/>
        <v>5.2622510822510819E-4</v>
      </c>
      <c r="EV266" s="71">
        <f t="shared" si="2273"/>
        <v>1.384852719744024E-4</v>
      </c>
      <c r="EW266" s="71">
        <f t="shared" si="2273"/>
        <v>6.956314229249012E-4</v>
      </c>
      <c r="EX266" s="71">
        <f t="shared" si="2273"/>
        <v>2.2676900103519668E-2</v>
      </c>
      <c r="EY266" s="71">
        <f t="shared" si="2273"/>
        <v>1.5844623094297006E-3</v>
      </c>
      <c r="EZ266" s="71">
        <f t="shared" si="2273"/>
        <v>6.3393601072840198E-3</v>
      </c>
      <c r="FA266" s="71">
        <f t="shared" si="2273"/>
        <v>8.2635831921701471E-4</v>
      </c>
      <c r="FB266" s="71">
        <f t="shared" si="2273"/>
        <v>1.8819819311123657E-4</v>
      </c>
      <c r="FC266" s="71">
        <f t="shared" si="2273"/>
        <v>0.61192766045548652</v>
      </c>
      <c r="FD266" s="71">
        <f t="shared" si="2273"/>
        <v>1.2065774044795785E-2</v>
      </c>
      <c r="FE266" s="71">
        <f t="shared" si="2273"/>
        <v>1.4751937229437232E-3</v>
      </c>
      <c r="FF266" s="71">
        <f t="shared" si="2273"/>
        <v>2.8800519386410688E-2</v>
      </c>
      <c r="FG266" s="71">
        <f t="shared" si="2273"/>
        <v>5.1958827404479573E-5</v>
      </c>
      <c r="FH266" s="71">
        <f t="shared" si="2273"/>
        <v>4.7071033314511571E-4</v>
      </c>
      <c r="FI266" s="71">
        <f t="shared" si="2273"/>
        <v>7.2819498635422558E-2</v>
      </c>
      <c r="FJ266" s="71">
        <f t="shared" si="2273"/>
        <v>4.6399530491247884E-2</v>
      </c>
      <c r="FK266" s="71">
        <f t="shared" si="2273"/>
        <v>2.5992795972143803E-4</v>
      </c>
      <c r="FL266" s="71">
        <f t="shared" si="2273"/>
        <v>2.7696466365518537</v>
      </c>
      <c r="FM266" s="71">
        <f t="shared" si="2273"/>
        <v>0.98988050545830986</v>
      </c>
      <c r="FN266" s="71">
        <f t="shared" si="2273"/>
        <v>1.6640578298513079E-3</v>
      </c>
      <c r="FO266" s="71">
        <f t="shared" si="2273"/>
        <v>3.4695073404856006E-4</v>
      </c>
      <c r="FP266" s="71">
        <f t="shared" si="2273"/>
        <v>4.8269353943158292E-3</v>
      </c>
      <c r="FQ266" s="71">
        <f t="shared" si="2273"/>
        <v>1.8080679465462074E-4</v>
      </c>
      <c r="FR266" s="72">
        <f t="shared" si="2273"/>
        <v>69.639980121212119</v>
      </c>
    </row>
    <row r="267" spans="1:174" x14ac:dyDescent="0.2">
      <c r="A267" s="62" t="str">
        <f t="shared" si="2191"/>
        <v>LYBR_RHTS</v>
      </c>
      <c r="B267" s="63" t="s">
        <v>74</v>
      </c>
      <c r="C267" s="20"/>
      <c r="D267" s="41"/>
      <c r="E267" s="41"/>
      <c r="F267" s="41"/>
      <c r="G267" s="41"/>
      <c r="H267" s="41"/>
      <c r="I267" s="20"/>
      <c r="J267" s="64">
        <f t="shared" si="2192"/>
        <v>5.0665833809147376</v>
      </c>
      <c r="K267" s="40"/>
      <c r="L267" s="41"/>
      <c r="M267" s="64">
        <f t="shared" ref="M267:V267" si="2274">IF(COUNT(M237:M241)&lt;3,"",AVERAGE(M237:M241))</f>
        <v>16.836900372962546</v>
      </c>
      <c r="N267" s="64">
        <f t="shared" si="2274"/>
        <v>5.8369003729625444</v>
      </c>
      <c r="O267" s="64">
        <f t="shared" si="2274"/>
        <v>2.8777234598720116</v>
      </c>
      <c r="P267" s="64">
        <f t="shared" si="2274"/>
        <v>0.8213133662431773</v>
      </c>
      <c r="Q267" s="64">
        <f t="shared" si="2274"/>
        <v>1.0747136536702429</v>
      </c>
      <c r="R267" s="64">
        <f t="shared" si="2274"/>
        <v>0.40341793242988888</v>
      </c>
      <c r="S267" s="64">
        <f t="shared" si="2274"/>
        <v>4.8677878326745715E-2</v>
      </c>
      <c r="T267" s="64">
        <f t="shared" si="2274"/>
        <v>0.48735418865047997</v>
      </c>
      <c r="U267" s="64">
        <f t="shared" si="2274"/>
        <v>0.12369999880481837</v>
      </c>
      <c r="V267" s="65">
        <f t="shared" si="2274"/>
        <v>11</v>
      </c>
      <c r="W267" s="20"/>
      <c r="X267" s="64">
        <f t="shared" si="2194"/>
        <v>17.814708284396762</v>
      </c>
      <c r="Y267" s="40"/>
      <c r="Z267" s="41"/>
      <c r="AA267" s="64">
        <f t="shared" ref="AA267:AJ267" si="2275">IF(COUNT(AA237:AA241)&lt;3,"",AVERAGE(AA237:AA241))</f>
        <v>63.495536688782224</v>
      </c>
      <c r="AB267" s="64">
        <f t="shared" si="2275"/>
        <v>52.495536688782224</v>
      </c>
      <c r="AC267" s="64">
        <f t="shared" si="2275"/>
        <v>34.221997664313946</v>
      </c>
      <c r="AD267" s="64">
        <f t="shared" si="2275"/>
        <v>7.0327992755034812</v>
      </c>
      <c r="AE267" s="64">
        <f t="shared" si="2275"/>
        <v>6.5914003163466974</v>
      </c>
      <c r="AF267" s="64">
        <f t="shared" si="2275"/>
        <v>2.5393497835497838</v>
      </c>
      <c r="AG267" s="64">
        <f t="shared" si="2275"/>
        <v>0.2928895705345379</v>
      </c>
      <c r="AH267" s="64">
        <f t="shared" si="2275"/>
        <v>1.6397365096932053</v>
      </c>
      <c r="AI267" s="64">
        <f t="shared" si="2275"/>
        <v>0.17736482316958405</v>
      </c>
      <c r="AJ267" s="65">
        <f t="shared" si="2275"/>
        <v>11</v>
      </c>
      <c r="AK267" s="66">
        <f t="shared" ref="AK267:AK269" si="2276">J267</f>
        <v>5.0665833809147376</v>
      </c>
      <c r="AL267" s="67">
        <f t="shared" ref="AL267:AL269" si="2277">M267/M267</f>
        <v>1</v>
      </c>
      <c r="AM267" s="67">
        <f t="shared" ref="AM267:AM269" si="2278">O267/M267</f>
        <v>0.17091765088146449</v>
      </c>
      <c r="AN267" s="67">
        <f t="shared" ref="AN267:AN269" si="2279">P267/M267</f>
        <v>4.8780556281135888E-2</v>
      </c>
      <c r="AO267" s="67">
        <f t="shared" ref="AO267:AO269" si="2280">Q267/M267</f>
        <v>6.3830849495080846E-2</v>
      </c>
      <c r="AP267" s="67">
        <f t="shared" ref="AP267:AP269" si="2281">R267/M267</f>
        <v>2.3960344451388189E-2</v>
      </c>
      <c r="AQ267" s="67">
        <f t="shared" ref="AQ267:AQ269" si="2282">S267/M267</f>
        <v>2.8911425053577467E-3</v>
      </c>
      <c r="AR267" s="67">
        <f t="shared" ref="AR267:AR269" si="2283">T267/M267</f>
        <v>2.8945600309727752E-2</v>
      </c>
      <c r="AS267" s="67">
        <f t="shared" ref="AS267:AS269" si="2284">U267/M267</f>
        <v>7.3469579355272185E-3</v>
      </c>
      <c r="AT267" s="68">
        <f t="shared" ref="AT267:AT269" si="2285">V267/M267</f>
        <v>0.65332690437868812</v>
      </c>
      <c r="AU267" s="66">
        <f t="shared" ref="AU267:AU269" si="2286">X267</f>
        <v>17.814708284396762</v>
      </c>
      <c r="AV267" s="67">
        <f t="shared" ref="AV267:AV269" si="2287">AA267/AA267</f>
        <v>1</v>
      </c>
      <c r="AW267" s="67">
        <f t="shared" ref="AW267:AW269" si="2288">AC267/AA267</f>
        <v>0.53896698018397815</v>
      </c>
      <c r="AX267" s="67">
        <f t="shared" ref="AX267:AX269" si="2289">AD267/AA267</f>
        <v>0.1107605296727253</v>
      </c>
      <c r="AY267" s="67">
        <f t="shared" ref="AY267:AY269" si="2290">AE267/AA267</f>
        <v>0.10380887634124372</v>
      </c>
      <c r="AZ267" s="67">
        <f t="shared" ref="AZ267:AZ269" si="2291">AF267/AA267</f>
        <v>3.9992571383342786E-2</v>
      </c>
      <c r="BA267" s="67">
        <f t="shared" ref="BA267:BA269" si="2292">AG267/AA267</f>
        <v>4.6127584048956116E-3</v>
      </c>
      <c r="BB267" s="67">
        <f t="shared" ref="BB267:BB269" si="2293">AH267/AA267</f>
        <v>2.582443735738827E-2</v>
      </c>
      <c r="BC267" s="67">
        <f t="shared" ref="BC267:BC269" si="2294">AI267/AA267</f>
        <v>2.7933431610937015E-3</v>
      </c>
      <c r="BD267" s="68">
        <f t="shared" ref="BD267:BD269" si="2295">AJ267/AA267</f>
        <v>0.17324052324993378</v>
      </c>
      <c r="BE267" s="66">
        <f t="shared" ref="BE267:BE269" si="2296">J267</f>
        <v>5.0665833809147376</v>
      </c>
      <c r="BF267" s="69">
        <f t="shared" ref="BF267:BF269" si="2297">BE267</f>
        <v>5.0665833809147376</v>
      </c>
      <c r="BG267" s="69">
        <f t="shared" ref="BG267:BG269" si="2298">BE267*AM267</f>
        <v>0.8659685294610151</v>
      </c>
      <c r="BH267" s="69">
        <f t="shared" ref="BH267:BH269" si="2299">BE267*AN267</f>
        <v>0.24715075576577911</v>
      </c>
      <c r="BI267" s="69">
        <f t="shared" ref="BI267:BI269" si="2300">BE267*AO267</f>
        <v>0.32340432124144647</v>
      </c>
      <c r="BJ267" s="69">
        <f t="shared" ref="BJ267:BJ269" si="2301">BE267*AP267</f>
        <v>0.12139708299839604</v>
      </c>
      <c r="BK267" s="69">
        <f t="shared" ref="BK267:BK269" si="2302">BE267*AQ267</f>
        <v>1.4648214569501758E-2</v>
      </c>
      <c r="BL267" s="69">
        <f t="shared" ref="BL267:BL269" si="2303">BE267*AR267</f>
        <v>0.14665529747986711</v>
      </c>
      <c r="BM267" s="69">
        <f t="shared" ref="BM267:BM269" si="2304">BE267*AS267</f>
        <v>3.7223974976421853E-2</v>
      </c>
      <c r="BN267" s="70">
        <f t="shared" ref="BN267:BN269" si="2305">BE267*AT267</f>
        <v>3.3101352360295331</v>
      </c>
      <c r="BO267" s="66">
        <f t="shared" ref="BO267:BO269" si="2306">X267</f>
        <v>17.814708284396762</v>
      </c>
      <c r="BP267" s="69">
        <f t="shared" ref="BP267:BP269" si="2307">BO267</f>
        <v>17.814708284396762</v>
      </c>
      <c r="BQ267" s="69">
        <f t="shared" ref="BQ267:BQ269" si="2308">BO267*AW267</f>
        <v>9.6015395268998205</v>
      </c>
      <c r="BR267" s="69">
        <f t="shared" ref="BR267:BR269" si="2309">BO267*AX267</f>
        <v>1.9731665255448727</v>
      </c>
      <c r="BS267" s="69">
        <f t="shared" ref="BS267:BS269" si="2310">BO267*AY267</f>
        <v>1.8493248493502736</v>
      </c>
      <c r="BT267" s="69">
        <f t="shared" ref="BT267:BT269" si="2311">BO267*AZ267</f>
        <v>0.71245599273716553</v>
      </c>
      <c r="BU267" s="69">
        <f t="shared" ref="BU267:BU269" si="2312">BO267*BA267</f>
        <v>8.2174945369614644E-2</v>
      </c>
      <c r="BV267" s="69">
        <f t="shared" ref="BV267:BV269" si="2313">BO267*BB267</f>
        <v>0.46005481813055005</v>
      </c>
      <c r="BW267" s="69">
        <f t="shared" ref="BW267:BW269" si="2314">BO267*BC267</f>
        <v>4.9762593553099005E-2</v>
      </c>
      <c r="BX267" s="70">
        <f t="shared" ref="BX267:BX269" si="2315">BO267*BD267</f>
        <v>3.0862293847338251</v>
      </c>
      <c r="BY267" s="71">
        <f t="shared" ref="BY267:EJ267" si="2316">IF(COUNT(BY237:BY241)&lt;3,"",AVERAGE(BY237:BY241))</f>
        <v>1.8729521073186919</v>
      </c>
      <c r="BZ267" s="71">
        <f t="shared" si="2316"/>
        <v>1.0740494577451534</v>
      </c>
      <c r="CA267" s="71">
        <f t="shared" si="2316"/>
        <v>1.7392006913454583</v>
      </c>
      <c r="CB267" s="71">
        <f t="shared" si="2316"/>
        <v>0.96647507294372303</v>
      </c>
      <c r="CC267" s="71">
        <f t="shared" si="2316"/>
        <v>0.38383997458121588</v>
      </c>
      <c r="CD267" s="71">
        <f t="shared" si="2316"/>
        <v>0.10160908610013175</v>
      </c>
      <c r="CE267" s="71">
        <f t="shared" si="2316"/>
        <v>0.37091569294184079</v>
      </c>
      <c r="CF267" s="71">
        <f t="shared" si="2316"/>
        <v>4.0341793242988901E-2</v>
      </c>
      <c r="CG267" s="71">
        <f t="shared" si="2316"/>
        <v>4.8677878326745715E-2</v>
      </c>
      <c r="CH267" s="71">
        <f t="shared" si="2316"/>
        <v>0.8122569144174665</v>
      </c>
      <c r="CI267" s="71">
        <f t="shared" si="2316"/>
        <v>2.1090633295689821E-2</v>
      </c>
      <c r="CJ267" s="71">
        <f t="shared" si="2316"/>
        <v>4.4467708074534167E-3</v>
      </c>
      <c r="CK267" s="71">
        <f t="shared" si="2316"/>
        <v>4.4852004517221907E-5</v>
      </c>
      <c r="CL267" s="71">
        <f t="shared" si="2316"/>
        <v>4.052757669866365E-4</v>
      </c>
      <c r="CM267" s="71">
        <f t="shared" si="2316"/>
        <v>4.0779037925842265E-3</v>
      </c>
      <c r="CN267" s="71">
        <f t="shared" si="2316"/>
        <v>7.2710389045736873E-2</v>
      </c>
      <c r="CO267" s="71">
        <f t="shared" si="2316"/>
        <v>2.5566928759646151E-2</v>
      </c>
      <c r="CP267" s="71">
        <f t="shared" si="2316"/>
        <v>2.1540513833992093E-4</v>
      </c>
      <c r="CQ267" s="71">
        <f t="shared" si="2316"/>
        <v>-1.5109815452663281E-2</v>
      </c>
      <c r="CR267" s="71">
        <f t="shared" si="2316"/>
        <v>3.2534478260869561E-2</v>
      </c>
      <c r="CS267" s="71">
        <f t="shared" si="2316"/>
        <v>7.6046019762845848E-2</v>
      </c>
      <c r="CT267" s="71">
        <f t="shared" si="2316"/>
        <v>5.2986843402973841E-2</v>
      </c>
      <c r="CU267" s="71">
        <f t="shared" si="2316"/>
        <v>5.8150929700734044E-2</v>
      </c>
      <c r="CV267" s="71">
        <f t="shared" si="2316"/>
        <v>0.20460845567476005</v>
      </c>
      <c r="CW267" s="71">
        <f t="shared" si="2316"/>
        <v>1.4006466591379635E-2</v>
      </c>
      <c r="CX267" s="71">
        <f t="shared" si="2316"/>
        <v>2.2547190005646526E-3</v>
      </c>
      <c r="CY267" s="71">
        <f t="shared" si="2316"/>
        <v>2.4316224355354789E-5</v>
      </c>
      <c r="CZ267" s="71">
        <f t="shared" si="2316"/>
        <v>1.2874513457556937E-4</v>
      </c>
      <c r="DA267" s="71">
        <f t="shared" si="2316"/>
        <v>3.888758385093167E-3</v>
      </c>
      <c r="DB267" s="71">
        <f t="shared" si="2316"/>
        <v>3.7948261810653112E-4</v>
      </c>
      <c r="DC267" s="71">
        <f t="shared" si="2316"/>
        <v>2.261458573310747E-3</v>
      </c>
      <c r="DD267" s="71">
        <f t="shared" si="2316"/>
        <v>1.4569353472614343E-4</v>
      </c>
      <c r="DE267" s="71">
        <f t="shared" si="2316"/>
        <v>3.8873790702051569E-5</v>
      </c>
      <c r="DF267" s="71">
        <f t="shared" si="2316"/>
        <v>7.8552953322040292E-2</v>
      </c>
      <c r="DG267" s="71">
        <f t="shared" si="2316"/>
        <v>4.422981460568417E-3</v>
      </c>
      <c r="DH267" s="71">
        <f t="shared" si="2316"/>
        <v>1.4329990589121024E-4</v>
      </c>
      <c r="DI267" s="71">
        <f t="shared" si="2316"/>
        <v>7.8419684547336704E-3</v>
      </c>
      <c r="DJ267" s="71">
        <f t="shared" si="2316"/>
        <v>3.926944287596462E-5</v>
      </c>
      <c r="DK267" s="71">
        <f t="shared" si="2316"/>
        <v>1.9851618671183894E-5</v>
      </c>
      <c r="DL267" s="71">
        <f t="shared" si="2316"/>
        <v>8.8201825992847739E-3</v>
      </c>
      <c r="DM267" s="71">
        <f t="shared" si="2316"/>
        <v>9.6715532843967625E-3</v>
      </c>
      <c r="DN267" s="71">
        <f t="shared" si="2316"/>
        <v>4.8086222473178985E-5</v>
      </c>
      <c r="DO267" s="71">
        <f t="shared" si="2316"/>
        <v>0.26072914822134391</v>
      </c>
      <c r="DP267" s="71">
        <f t="shared" si="2316"/>
        <v>9.3052110097873147E-2</v>
      </c>
      <c r="DQ267" s="71">
        <f t="shared" si="2316"/>
        <v>3.1543696593261806E-4</v>
      </c>
      <c r="DR267" s="71">
        <f t="shared" si="2316"/>
        <v>4.8417786561264818E-5</v>
      </c>
      <c r="DS267" s="71">
        <f t="shared" si="2316"/>
        <v>1.0189166102013928E-3</v>
      </c>
      <c r="DT267" s="71">
        <f t="shared" si="2316"/>
        <v>1.1436643139469225E-4</v>
      </c>
      <c r="DU267" s="72">
        <f t="shared" si="2316"/>
        <v>255.4092935188782</v>
      </c>
      <c r="DV267" s="73">
        <f t="shared" si="2316"/>
        <v>10.462393829380764</v>
      </c>
      <c r="DW267" s="71">
        <f t="shared" si="2316"/>
        <v>7.7210968384152086</v>
      </c>
      <c r="DX267" s="71">
        <f t="shared" si="2316"/>
        <v>9.7470589185111987</v>
      </c>
      <c r="DY267" s="71">
        <f t="shared" si="2316"/>
        <v>7.2831215387257657</v>
      </c>
      <c r="DZ267" s="71">
        <f t="shared" si="2316"/>
        <v>3.8209105593826451</v>
      </c>
      <c r="EA267" s="71">
        <f t="shared" si="2316"/>
        <v>0.84541784382646346</v>
      </c>
      <c r="EB267" s="71">
        <f t="shared" si="2316"/>
        <v>2.0411378114059855</v>
      </c>
      <c r="EC267" s="71">
        <f t="shared" si="2316"/>
        <v>0.25393497835497836</v>
      </c>
      <c r="ED267" s="71">
        <f t="shared" si="2316"/>
        <v>0.2928895705345379</v>
      </c>
      <c r="EE267" s="71">
        <f t="shared" si="2316"/>
        <v>2.7328941193299454</v>
      </c>
      <c r="EF267" s="71">
        <f t="shared" si="2316"/>
        <v>2.8831580368906456E-2</v>
      </c>
      <c r="EG267" s="71">
        <f t="shared" si="2316"/>
        <v>2.49895643704122E-2</v>
      </c>
      <c r="EH267" s="71">
        <f t="shared" si="2316"/>
        <v>1.9032467532467532E-4</v>
      </c>
      <c r="EI267" s="71">
        <f t="shared" si="2316"/>
        <v>2.0828909749670619E-3</v>
      </c>
      <c r="EJ267" s="71">
        <f t="shared" si="2316"/>
        <v>1.857245939205722E-2</v>
      </c>
      <c r="EK267" s="71">
        <f t="shared" ref="EK267:FR267" si="2317">IF(COUNT(EK237:EK241)&lt;3,"",AVERAGE(EK237:EK241))</f>
        <v>0.53161301759834356</v>
      </c>
      <c r="EL267" s="71">
        <f t="shared" si="2317"/>
        <v>8.1967773856578205E-2</v>
      </c>
      <c r="EM267" s="71">
        <f t="shared" si="2317"/>
        <v>6.7552042160737812E-4</v>
      </c>
      <c r="EN267" s="71">
        <f t="shared" si="2317"/>
        <v>2.3957073216638435E-2</v>
      </c>
      <c r="EO267" s="71">
        <f t="shared" si="2317"/>
        <v>0.30037943958215696</v>
      </c>
      <c r="EP267" s="71">
        <f t="shared" si="2317"/>
        <v>0.22873997270845098</v>
      </c>
      <c r="EQ267" s="71">
        <f t="shared" si="2317"/>
        <v>0.2205676317523057</v>
      </c>
      <c r="ER267" s="71">
        <f t="shared" si="2317"/>
        <v>0.36032133352155088</v>
      </c>
      <c r="ES267" s="71">
        <f t="shared" si="2317"/>
        <v>1.133965450781103</v>
      </c>
      <c r="ET267" s="71">
        <f t="shared" si="2317"/>
        <v>1.5283839638622249E-2</v>
      </c>
      <c r="EU267" s="71">
        <f t="shared" si="2317"/>
        <v>8.7764177489177485E-4</v>
      </c>
      <c r="EV267" s="71">
        <f t="shared" si="2317"/>
        <v>1.625090814982119E-4</v>
      </c>
      <c r="EW267" s="71">
        <f t="shared" si="2317"/>
        <v>7.3180999435347265E-4</v>
      </c>
      <c r="EX267" s="71">
        <f t="shared" si="2317"/>
        <v>2.3297662008281574E-2</v>
      </c>
      <c r="EY267" s="71">
        <f t="shared" si="2317"/>
        <v>1.5111289760963674E-3</v>
      </c>
      <c r="EZ267" s="71">
        <f t="shared" si="2317"/>
        <v>6.1018124882364017E-3</v>
      </c>
      <c r="FA267" s="71">
        <f t="shared" si="2317"/>
        <v>8.7183450969320554E-4</v>
      </c>
      <c r="FB267" s="71">
        <f t="shared" si="2317"/>
        <v>1.8916247882552227E-4</v>
      </c>
      <c r="FC267" s="71">
        <f t="shared" si="2317"/>
        <v>0.65536230331262946</v>
      </c>
      <c r="FD267" s="71">
        <f t="shared" si="2317"/>
        <v>1.2304821663843404E-2</v>
      </c>
      <c r="FE267" s="71">
        <f t="shared" si="2317"/>
        <v>1.6378603896103898E-3</v>
      </c>
      <c r="FF267" s="71">
        <f t="shared" si="2317"/>
        <v>2.9766364624505926E-2</v>
      </c>
      <c r="FG267" s="71">
        <f t="shared" si="2317"/>
        <v>4.4637398833051003E-5</v>
      </c>
      <c r="FH267" s="71">
        <f t="shared" si="2317"/>
        <v>4.6538890457368723E-4</v>
      </c>
      <c r="FI267" s="71">
        <f t="shared" si="2317"/>
        <v>5.9358081968755881E-2</v>
      </c>
      <c r="FJ267" s="71">
        <f t="shared" si="2317"/>
        <v>3.9306768586485977E-2</v>
      </c>
      <c r="FK267" s="71">
        <f t="shared" si="2317"/>
        <v>2.6924938829286661E-4</v>
      </c>
      <c r="FL267" s="71">
        <f t="shared" si="2317"/>
        <v>2.5771523508375678</v>
      </c>
      <c r="FM267" s="71">
        <f t="shared" si="2317"/>
        <v>0.92628136260116689</v>
      </c>
      <c r="FN267" s="71">
        <f t="shared" si="2317"/>
        <v>1.6896411631846416E-3</v>
      </c>
      <c r="FO267" s="71">
        <f t="shared" si="2317"/>
        <v>3.2649835309617918E-4</v>
      </c>
      <c r="FP267" s="71">
        <f t="shared" si="2317"/>
        <v>4.8927330133634482E-3</v>
      </c>
      <c r="FQ267" s="71">
        <f t="shared" si="2317"/>
        <v>2.0024727084509689E-4</v>
      </c>
      <c r="FR267" s="72">
        <f t="shared" si="2317"/>
        <v>70.907854764069256</v>
      </c>
    </row>
    <row r="268" spans="1:174" x14ac:dyDescent="0.2">
      <c r="A268" s="62" t="str">
        <f t="shared" si="2191"/>
        <v>LYBR_RHTS</v>
      </c>
      <c r="B268" s="63" t="s">
        <v>75</v>
      </c>
      <c r="C268" s="20"/>
      <c r="D268" s="41"/>
      <c r="E268" s="41"/>
      <c r="F268" s="41"/>
      <c r="G268" s="41"/>
      <c r="H268" s="41"/>
      <c r="I268" s="20"/>
      <c r="J268" s="64">
        <f t="shared" si="2192"/>
        <v>5.2904221990965556</v>
      </c>
      <c r="K268" s="40"/>
      <c r="L268" s="41"/>
      <c r="M268" s="64">
        <f t="shared" ref="M268:V268" si="2318">IF(COUNT(M238:M242)&lt;3,"",AVERAGE(M238:M242))</f>
        <v>17.214570918417088</v>
      </c>
      <c r="N268" s="64">
        <f t="shared" si="2318"/>
        <v>6.2145709184170901</v>
      </c>
      <c r="O268" s="64">
        <f t="shared" si="2318"/>
        <v>2.9593650962356484</v>
      </c>
      <c r="P268" s="64">
        <f t="shared" si="2318"/>
        <v>0.83980582078863164</v>
      </c>
      <c r="Q268" s="64">
        <f t="shared" si="2318"/>
        <v>1.2421189263975154</v>
      </c>
      <c r="R268" s="64">
        <f t="shared" si="2318"/>
        <v>0.42068429606625257</v>
      </c>
      <c r="S268" s="64">
        <f t="shared" si="2318"/>
        <v>4.7611423781291171E-2</v>
      </c>
      <c r="T268" s="64">
        <f t="shared" si="2318"/>
        <v>0.54621373410502538</v>
      </c>
      <c r="U268" s="64">
        <f t="shared" si="2318"/>
        <v>0.15877181698663656</v>
      </c>
      <c r="V268" s="65">
        <f t="shared" si="2318"/>
        <v>11</v>
      </c>
      <c r="W268" s="20"/>
      <c r="X268" s="64">
        <f t="shared" si="2194"/>
        <v>17.068058043290044</v>
      </c>
      <c r="Y268" s="40"/>
      <c r="Z268" s="41"/>
      <c r="AA268" s="64">
        <f t="shared" ref="AA268:AJ268" si="2319">IF(COUNT(AA238:AA242)&lt;3,"",AVERAGE(AA238:AA242))</f>
        <v>57.596962352813854</v>
      </c>
      <c r="AB268" s="64">
        <f t="shared" si="2319"/>
        <v>46.596962352813854</v>
      </c>
      <c r="AC268" s="64">
        <f t="shared" si="2319"/>
        <v>28.147449344155842</v>
      </c>
      <c r="AD268" s="64">
        <f t="shared" si="2319"/>
        <v>8.1297777023809523</v>
      </c>
      <c r="AE268" s="64">
        <f t="shared" si="2319"/>
        <v>5.9316567629870134</v>
      </c>
      <c r="AF268" s="64">
        <f t="shared" si="2319"/>
        <v>2.3341188744588743</v>
      </c>
      <c r="AG268" s="64">
        <f t="shared" si="2319"/>
        <v>0.23687679978354978</v>
      </c>
      <c r="AH268" s="64">
        <f t="shared" si="2319"/>
        <v>1.5743909523809525</v>
      </c>
      <c r="AI268" s="64">
        <f t="shared" si="2319"/>
        <v>0.24269289826839829</v>
      </c>
      <c r="AJ268" s="65">
        <f t="shared" si="2319"/>
        <v>11</v>
      </c>
      <c r="AK268" s="66">
        <f t="shared" si="2276"/>
        <v>5.2904221990965556</v>
      </c>
      <c r="AL268" s="67">
        <f t="shared" si="2277"/>
        <v>1</v>
      </c>
      <c r="AM268" s="67">
        <f t="shared" si="2278"/>
        <v>0.17191047690126032</v>
      </c>
      <c r="AN268" s="67">
        <f t="shared" si="2279"/>
        <v>4.8784592120745894E-2</v>
      </c>
      <c r="AO268" s="67">
        <f t="shared" si="2280"/>
        <v>7.2155090724255508E-2</v>
      </c>
      <c r="AP268" s="67">
        <f t="shared" si="2281"/>
        <v>2.4437687007126129E-2</v>
      </c>
      <c r="AQ268" s="67">
        <f t="shared" si="2282"/>
        <v>2.7657630275497525E-3</v>
      </c>
      <c r="AR268" s="67">
        <f t="shared" si="2283"/>
        <v>3.1729732718499312E-2</v>
      </c>
      <c r="AS268" s="67">
        <f t="shared" si="2284"/>
        <v>9.2231062707914379E-3</v>
      </c>
      <c r="AT268" s="68">
        <f t="shared" si="2285"/>
        <v>0.63899356261221707</v>
      </c>
      <c r="AU268" s="66">
        <f t="shared" si="2286"/>
        <v>17.068058043290044</v>
      </c>
      <c r="AV268" s="67">
        <f t="shared" si="2287"/>
        <v>1</v>
      </c>
      <c r="AW268" s="67">
        <f t="shared" si="2288"/>
        <v>0.48869676792565642</v>
      </c>
      <c r="AX268" s="67">
        <f t="shared" si="2289"/>
        <v>0.14114941778667914</v>
      </c>
      <c r="AY268" s="67">
        <f t="shared" si="2290"/>
        <v>0.10298558327872002</v>
      </c>
      <c r="AZ268" s="67">
        <f t="shared" si="2291"/>
        <v>4.0525034291931591E-2</v>
      </c>
      <c r="BA268" s="67">
        <f t="shared" si="2292"/>
        <v>4.1126613298205885E-3</v>
      </c>
      <c r="BB268" s="67">
        <f t="shared" si="2293"/>
        <v>2.7334617800447891E-2</v>
      </c>
      <c r="BC268" s="67">
        <f t="shared" si="2294"/>
        <v>4.2136405871852668E-3</v>
      </c>
      <c r="BD268" s="68">
        <f t="shared" si="2295"/>
        <v>0.19098229404215453</v>
      </c>
      <c r="BE268" s="66">
        <f t="shared" si="2296"/>
        <v>5.2904221990965556</v>
      </c>
      <c r="BF268" s="69">
        <f t="shared" si="2297"/>
        <v>5.2904221990965556</v>
      </c>
      <c r="BG268" s="69">
        <f t="shared" si="2298"/>
        <v>0.9094790032557033</v>
      </c>
      <c r="BH268" s="69">
        <f t="shared" si="2299"/>
        <v>0.25809108912946499</v>
      </c>
      <c r="BI268" s="69">
        <f t="shared" si="2300"/>
        <v>0.38173089374542729</v>
      </c>
      <c r="BJ268" s="69">
        <f t="shared" si="2301"/>
        <v>0.12928568183707354</v>
      </c>
      <c r="BK268" s="69">
        <f t="shared" si="2302"/>
        <v>1.463205411838971E-2</v>
      </c>
      <c r="BL268" s="69">
        <f t="shared" si="2303"/>
        <v>0.16786368234534907</v>
      </c>
      <c r="BM268" s="69">
        <f t="shared" si="2304"/>
        <v>4.879412615962167E-2</v>
      </c>
      <c r="BN268" s="70">
        <f t="shared" si="2305"/>
        <v>3.3805457287234679</v>
      </c>
      <c r="BO268" s="66">
        <f t="shared" si="2306"/>
        <v>17.068058043290044</v>
      </c>
      <c r="BP268" s="69">
        <f t="shared" si="2307"/>
        <v>17.068058043290044</v>
      </c>
      <c r="BQ268" s="69">
        <f t="shared" si="2308"/>
        <v>8.3411048005233486</v>
      </c>
      <c r="BR268" s="69">
        <f t="shared" si="2309"/>
        <v>2.4091464555596356</v>
      </c>
      <c r="BS268" s="69">
        <f t="shared" si="2310"/>
        <v>1.7577639130232741</v>
      </c>
      <c r="BT268" s="69">
        <f t="shared" si="2311"/>
        <v>0.69168363750100781</v>
      </c>
      <c r="BU268" s="69">
        <f t="shared" si="2312"/>
        <v>7.0195142289772222E-2</v>
      </c>
      <c r="BV268" s="69">
        <f t="shared" si="2313"/>
        <v>0.46654884320919382</v>
      </c>
      <c r="BW268" s="69">
        <f t="shared" si="2314"/>
        <v>7.191866211564088E-2</v>
      </c>
      <c r="BX268" s="70">
        <f t="shared" si="2315"/>
        <v>3.2596968799521799</v>
      </c>
      <c r="BY268" s="71">
        <f t="shared" ref="BY268:EJ268" si="2320">IF(COUNT(BY238:BY242)&lt;3,"",AVERAGE(BY238:BY242))</f>
        <v>2.0261948345914194</v>
      </c>
      <c r="BZ268" s="71">
        <f t="shared" si="2320"/>
        <v>1.1313852759269716</v>
      </c>
      <c r="CA268" s="71">
        <f t="shared" si="2320"/>
        <v>1.9105446913454585</v>
      </c>
      <c r="CB268" s="71">
        <f t="shared" si="2320"/>
        <v>1.0416128002164502</v>
      </c>
      <c r="CC268" s="71">
        <f t="shared" si="2320"/>
        <v>0.39336142912667038</v>
      </c>
      <c r="CD268" s="71">
        <f t="shared" si="2320"/>
        <v>0.10381017700922265</v>
      </c>
      <c r="CE268" s="71">
        <f t="shared" si="2320"/>
        <v>0.42786605657820448</v>
      </c>
      <c r="CF268" s="71">
        <f t="shared" si="2320"/>
        <v>4.2068429606625261E-2</v>
      </c>
      <c r="CG268" s="71">
        <f t="shared" si="2320"/>
        <v>4.7611423781291171E-2</v>
      </c>
      <c r="CH268" s="71">
        <f t="shared" si="2320"/>
        <v>0.91035609623564839</v>
      </c>
      <c r="CI268" s="71">
        <f t="shared" si="2320"/>
        <v>2.6895087841144368E-2</v>
      </c>
      <c r="CJ268" s="71">
        <f t="shared" si="2320"/>
        <v>4.1116798983625077E-3</v>
      </c>
      <c r="CK268" s="71">
        <f t="shared" si="2320"/>
        <v>5.2761095426312812E-5</v>
      </c>
      <c r="CL268" s="71">
        <f t="shared" si="2320"/>
        <v>4.1927576698663646E-4</v>
      </c>
      <c r="CM268" s="71">
        <f t="shared" si="2320"/>
        <v>4.8518128834933189E-3</v>
      </c>
      <c r="CN268" s="71">
        <f t="shared" si="2320"/>
        <v>7.5418116318464151E-2</v>
      </c>
      <c r="CO268" s="71">
        <f t="shared" si="2320"/>
        <v>2.6986474214191609E-2</v>
      </c>
      <c r="CP268" s="71">
        <f t="shared" si="2320"/>
        <v>2.3958695652173911E-4</v>
      </c>
      <c r="CQ268" s="71">
        <f t="shared" si="2320"/>
        <v>-1.2933088179936006E-2</v>
      </c>
      <c r="CR268" s="71">
        <f t="shared" si="2320"/>
        <v>3.6800387351778652E-2</v>
      </c>
      <c r="CS268" s="71">
        <f t="shared" si="2320"/>
        <v>9.3008837944664038E-2</v>
      </c>
      <c r="CT268" s="71">
        <f t="shared" si="2320"/>
        <v>5.9817479766610206E-2</v>
      </c>
      <c r="CU268" s="71">
        <f t="shared" si="2320"/>
        <v>6.0575747882552232E-2</v>
      </c>
      <c r="CV268" s="71">
        <f t="shared" si="2320"/>
        <v>0.23726936476566912</v>
      </c>
      <c r="CW268" s="71">
        <f t="shared" si="2320"/>
        <v>1.6620557500470545E-2</v>
      </c>
      <c r="CX268" s="71">
        <f t="shared" si="2320"/>
        <v>4.8746280914737424E-3</v>
      </c>
      <c r="CY268" s="71">
        <f t="shared" si="2320"/>
        <v>2.3952587991718422E-5</v>
      </c>
      <c r="CZ268" s="71">
        <f t="shared" si="2320"/>
        <v>1.2647240730284209E-4</v>
      </c>
      <c r="DA268" s="71">
        <f t="shared" si="2320"/>
        <v>4.2571220214568037E-3</v>
      </c>
      <c r="DB268" s="71">
        <f t="shared" si="2320"/>
        <v>3.3084625447016752E-4</v>
      </c>
      <c r="DC268" s="71">
        <f t="shared" si="2320"/>
        <v>2.6343676642198383E-3</v>
      </c>
      <c r="DD268" s="71">
        <f t="shared" si="2320"/>
        <v>1.6151171654432524E-4</v>
      </c>
      <c r="DE268" s="71">
        <f t="shared" si="2320"/>
        <v>4.1419245247506118E-5</v>
      </c>
      <c r="DF268" s="71">
        <f t="shared" si="2320"/>
        <v>8.0333771503858467E-2</v>
      </c>
      <c r="DG268" s="71">
        <f t="shared" si="2320"/>
        <v>5.7077996423865992E-3</v>
      </c>
      <c r="DH268" s="71">
        <f t="shared" si="2320"/>
        <v>1.096635422548466E-4</v>
      </c>
      <c r="DI268" s="71">
        <f t="shared" si="2320"/>
        <v>8.0496048183700351E-3</v>
      </c>
      <c r="DJ268" s="71">
        <f t="shared" si="2320"/>
        <v>1.3451261057782795E-5</v>
      </c>
      <c r="DK268" s="71">
        <f t="shared" si="2320"/>
        <v>1.603343685300207E-5</v>
      </c>
      <c r="DL268" s="71">
        <f t="shared" si="2320"/>
        <v>7.8454553265574992E-3</v>
      </c>
      <c r="DM268" s="71">
        <f t="shared" si="2320"/>
        <v>1.0503462375305856E-2</v>
      </c>
      <c r="DN268" s="71">
        <f t="shared" si="2320"/>
        <v>4.7813495200451714E-5</v>
      </c>
      <c r="DO268" s="71">
        <f t="shared" si="2320"/>
        <v>0.26727087549407119</v>
      </c>
      <c r="DP268" s="71">
        <f t="shared" si="2320"/>
        <v>9.5360291916054954E-2</v>
      </c>
      <c r="DQ268" s="71">
        <f t="shared" si="2320"/>
        <v>3.3034605684170899E-4</v>
      </c>
      <c r="DR268" s="71">
        <f t="shared" si="2320"/>
        <v>4.5599604743083005E-5</v>
      </c>
      <c r="DS268" s="71">
        <f t="shared" si="2320"/>
        <v>1.1047347920195747E-3</v>
      </c>
      <c r="DT268" s="71">
        <f t="shared" si="2320"/>
        <v>1.4109370412196496E-4</v>
      </c>
      <c r="DU268" s="72">
        <f t="shared" si="2320"/>
        <v>249.40270579160551</v>
      </c>
      <c r="DV268" s="73">
        <f t="shared" si="2320"/>
        <v>9.654921651515151</v>
      </c>
      <c r="DW268" s="71">
        <f t="shared" si="2320"/>
        <v>7.0304288549783553</v>
      </c>
      <c r="DX268" s="71">
        <f t="shared" si="2320"/>
        <v>9.0195355686147174</v>
      </c>
      <c r="DY268" s="71">
        <f t="shared" si="2320"/>
        <v>6.6191378430735925</v>
      </c>
      <c r="DZ268" s="71">
        <f t="shared" si="2320"/>
        <v>3.2630309783549776</v>
      </c>
      <c r="EA268" s="71">
        <f t="shared" si="2320"/>
        <v>0.9814006699134199</v>
      </c>
      <c r="EB268" s="71">
        <f t="shared" si="2320"/>
        <v>1.864037194805195</v>
      </c>
      <c r="EC268" s="71">
        <f t="shared" si="2320"/>
        <v>0.23341188744588742</v>
      </c>
      <c r="ED268" s="71">
        <f t="shared" si="2320"/>
        <v>0.23687679978354978</v>
      </c>
      <c r="EE268" s="71">
        <f t="shared" si="2320"/>
        <v>2.6239846450216446</v>
      </c>
      <c r="EF268" s="71">
        <f t="shared" si="2320"/>
        <v>4.0381106060606062E-2</v>
      </c>
      <c r="EG268" s="71">
        <f t="shared" si="2320"/>
        <v>2.2633837662337664E-2</v>
      </c>
      <c r="EH268" s="71">
        <f t="shared" si="2320"/>
        <v>1.7775324675324675E-4</v>
      </c>
      <c r="EI268" s="71">
        <f t="shared" si="2320"/>
        <v>2.2390400432900437E-3</v>
      </c>
      <c r="EJ268" s="71">
        <f t="shared" si="2320"/>
        <v>1.7410637445887445E-2</v>
      </c>
      <c r="EK268" s="71">
        <f t="shared" ref="EK268:FR268" si="2321">IF(COUNT(EK238:EK242)&lt;3,"",AVERAGE(EK238:EK242))</f>
        <v>0.47989699783549777</v>
      </c>
      <c r="EL268" s="71">
        <f t="shared" si="2321"/>
        <v>7.3964512987012981E-2</v>
      </c>
      <c r="EM268" s="71">
        <f t="shared" si="2321"/>
        <v>4.2330303030303025E-4</v>
      </c>
      <c r="EN268" s="71">
        <f t="shared" si="2321"/>
        <v>1.7607251082251078E-2</v>
      </c>
      <c r="EO268" s="71">
        <f t="shared" si="2321"/>
        <v>0.26101312337662341</v>
      </c>
      <c r="EP268" s="71">
        <f t="shared" si="2321"/>
        <v>0.23235364069264067</v>
      </c>
      <c r="EQ268" s="71">
        <f t="shared" si="2321"/>
        <v>0.20372928787878788</v>
      </c>
      <c r="ER268" s="71">
        <f t="shared" si="2321"/>
        <v>0.32087292640692644</v>
      </c>
      <c r="ES268" s="71">
        <f t="shared" si="2321"/>
        <v>1.0355762294372295</v>
      </c>
      <c r="ET268" s="71">
        <f t="shared" si="2321"/>
        <v>2.2996155844155847E-2</v>
      </c>
      <c r="EU268" s="71">
        <f t="shared" si="2321"/>
        <v>1.3140227272727273E-3</v>
      </c>
      <c r="EV268" s="71">
        <f t="shared" si="2321"/>
        <v>1.7178030303030301E-4</v>
      </c>
      <c r="EW268" s="71">
        <f t="shared" si="2321"/>
        <v>7.0167748917748915E-4</v>
      </c>
      <c r="EX268" s="71">
        <f t="shared" si="2321"/>
        <v>2.2525392857142855E-2</v>
      </c>
      <c r="EY268" s="71">
        <f t="shared" si="2321"/>
        <v>1.4595140692640692E-3</v>
      </c>
      <c r="EZ268" s="71">
        <f t="shared" si="2321"/>
        <v>6.5844253246753245E-3</v>
      </c>
      <c r="FA268" s="71">
        <f t="shared" si="2321"/>
        <v>8.6731277056277067E-4</v>
      </c>
      <c r="FB268" s="71">
        <f t="shared" si="2321"/>
        <v>1.8895129870129872E-4</v>
      </c>
      <c r="FC268" s="71">
        <f t="shared" si="2321"/>
        <v>0.76077537445887444</v>
      </c>
      <c r="FD268" s="71">
        <f t="shared" si="2321"/>
        <v>1.1727699134199136E-2</v>
      </c>
      <c r="FE268" s="71">
        <f t="shared" si="2321"/>
        <v>1.7249080086580086E-3</v>
      </c>
      <c r="FF268" s="71">
        <f t="shared" si="2321"/>
        <v>2.8869267316017317E-2</v>
      </c>
      <c r="FG268" s="71">
        <f t="shared" si="2321"/>
        <v>2.746969696969697E-5</v>
      </c>
      <c r="FH268" s="71">
        <f t="shared" si="2321"/>
        <v>4.197781385281385E-4</v>
      </c>
      <c r="FI268" s="71">
        <f t="shared" si="2321"/>
        <v>4.0927456709956705E-2</v>
      </c>
      <c r="FJ268" s="71">
        <f t="shared" si="2321"/>
        <v>2.6645915584415581E-2</v>
      </c>
      <c r="FK268" s="71">
        <f t="shared" si="2321"/>
        <v>2.2740259740259747E-4</v>
      </c>
      <c r="FL268" s="71">
        <f t="shared" si="2321"/>
        <v>2.2061248528138528</v>
      </c>
      <c r="FM268" s="71">
        <f t="shared" si="2321"/>
        <v>0.79192919696969688</v>
      </c>
      <c r="FN268" s="71">
        <f t="shared" si="2321"/>
        <v>1.5811277056277059E-3</v>
      </c>
      <c r="FO268" s="71">
        <f t="shared" si="2321"/>
        <v>2.6820021645021649E-4</v>
      </c>
      <c r="FP268" s="71">
        <f t="shared" si="2321"/>
        <v>4.7780497835497827E-3</v>
      </c>
      <c r="FQ268" s="71">
        <f t="shared" si="2321"/>
        <v>2.56806277056277E-4</v>
      </c>
      <c r="FR268" s="72">
        <f t="shared" si="2321"/>
        <v>75.377530491341986</v>
      </c>
    </row>
    <row r="269" spans="1:174" x14ac:dyDescent="0.2">
      <c r="A269" s="62" t="str">
        <f t="shared" si="2191"/>
        <v>LYBR_RHTS</v>
      </c>
      <c r="B269" s="63" t="s">
        <v>76</v>
      </c>
      <c r="C269" s="20"/>
      <c r="D269" s="41"/>
      <c r="E269" s="41"/>
      <c r="F269" s="41"/>
      <c r="G269" s="41"/>
      <c r="H269" s="41"/>
      <c r="I269" s="20"/>
      <c r="J269" s="64">
        <f t="shared" si="2192"/>
        <v>5.1859748848108413</v>
      </c>
      <c r="K269" s="40"/>
      <c r="L269" s="41"/>
      <c r="M269" s="64">
        <f t="shared" ref="M269:V273" si="2322">IF(COUNT(M239:M243)&lt;3,"",AVERAGE(M239:M243))</f>
        <v>17.034838723178996</v>
      </c>
      <c r="N269" s="64">
        <f t="shared" si="2322"/>
        <v>6.0348387231789946</v>
      </c>
      <c r="O269" s="64">
        <f t="shared" si="2322"/>
        <v>2.7209434009975531</v>
      </c>
      <c r="P269" s="64">
        <f t="shared" si="2322"/>
        <v>0.86157847793148901</v>
      </c>
      <c r="Q269" s="64">
        <f t="shared" si="2322"/>
        <v>1.2613635263975154</v>
      </c>
      <c r="R269" s="64">
        <f t="shared" si="2322"/>
        <v>0.39615953416149069</v>
      </c>
      <c r="S269" s="64">
        <f t="shared" si="2322"/>
        <v>4.7702514257481655E-2</v>
      </c>
      <c r="T269" s="64">
        <f t="shared" si="2322"/>
        <v>0.59463756267645396</v>
      </c>
      <c r="U269" s="64">
        <f t="shared" si="2322"/>
        <v>0.1524536122247318</v>
      </c>
      <c r="V269" s="65">
        <f t="shared" si="2322"/>
        <v>11</v>
      </c>
      <c r="W269" s="20"/>
      <c r="X269" s="64">
        <f t="shared" si="2194"/>
        <v>16.097809454545452</v>
      </c>
      <c r="Y269" s="40"/>
      <c r="Z269" s="41"/>
      <c r="AA269" s="64">
        <f t="shared" ref="AA269:AJ273" si="2323">IF(COUNT(AA239:AA243)&lt;3,"",AVERAGE(AA239:AA243))</f>
        <v>52.521690833333331</v>
      </c>
      <c r="AB269" s="64">
        <f t="shared" si="2323"/>
        <v>41.521690833333331</v>
      </c>
      <c r="AC269" s="64">
        <f t="shared" si="2323"/>
        <v>22.977109803030302</v>
      </c>
      <c r="AD269" s="64">
        <f t="shared" si="2323"/>
        <v>9.2127308106060593</v>
      </c>
      <c r="AE269" s="64">
        <f t="shared" si="2323"/>
        <v>5.1592473863636368</v>
      </c>
      <c r="AF269" s="64">
        <f t="shared" si="2323"/>
        <v>2.1008215151515151</v>
      </c>
      <c r="AG269" s="64">
        <f t="shared" si="2323"/>
        <v>0.22867740151515153</v>
      </c>
      <c r="AH269" s="64">
        <f t="shared" si="2323"/>
        <v>1.5776483636363636</v>
      </c>
      <c r="AI269" s="64">
        <f t="shared" si="2323"/>
        <v>0.26545604545454549</v>
      </c>
      <c r="AJ269" s="65">
        <f t="shared" si="2323"/>
        <v>11</v>
      </c>
      <c r="AK269" s="66">
        <f t="shared" si="2276"/>
        <v>5.1859748848108413</v>
      </c>
      <c r="AL269" s="67">
        <f t="shared" si="2277"/>
        <v>1</v>
      </c>
      <c r="AM269" s="67">
        <f t="shared" si="2278"/>
        <v>0.15972815740810123</v>
      </c>
      <c r="AN269" s="67">
        <f t="shared" si="2279"/>
        <v>5.0577436741984227E-2</v>
      </c>
      <c r="AO269" s="67">
        <f t="shared" si="2280"/>
        <v>7.4046109088265144E-2</v>
      </c>
      <c r="AP269" s="67">
        <f t="shared" si="2281"/>
        <v>2.3255842958022466E-2</v>
      </c>
      <c r="AQ269" s="67">
        <f t="shared" si="2282"/>
        <v>2.8002915103959103E-3</v>
      </c>
      <c r="AR269" s="67">
        <f t="shared" si="2283"/>
        <v>3.4907143668307314E-2</v>
      </c>
      <c r="AS269" s="67">
        <f t="shared" si="2284"/>
        <v>8.9495189653478156E-3</v>
      </c>
      <c r="AT269" s="68">
        <f t="shared" si="2285"/>
        <v>0.64573549411022602</v>
      </c>
      <c r="AU269" s="66">
        <f t="shared" si="2286"/>
        <v>16.097809454545452</v>
      </c>
      <c r="AV269" s="67">
        <f t="shared" si="2287"/>
        <v>1</v>
      </c>
      <c r="AW269" s="67">
        <f t="shared" si="2288"/>
        <v>0.43747848628756802</v>
      </c>
      <c r="AX269" s="67">
        <f t="shared" si="2289"/>
        <v>0.17540811547443791</v>
      </c>
      <c r="AY269" s="67">
        <f t="shared" si="2290"/>
        <v>9.823079387781776E-2</v>
      </c>
      <c r="AZ269" s="67">
        <f t="shared" si="2291"/>
        <v>3.9999121921227468E-2</v>
      </c>
      <c r="BA269" s="67">
        <f t="shared" si="2292"/>
        <v>4.3539611517993916E-3</v>
      </c>
      <c r="BB269" s="67">
        <f t="shared" si="2293"/>
        <v>3.0038034545435768E-2</v>
      </c>
      <c r="BC269" s="67">
        <f t="shared" si="2294"/>
        <v>5.0542174336487963E-3</v>
      </c>
      <c r="BD269" s="68">
        <f t="shared" si="2295"/>
        <v>0.20943727868370068</v>
      </c>
      <c r="BE269" s="66">
        <f t="shared" si="2296"/>
        <v>5.1859748848108413</v>
      </c>
      <c r="BF269" s="69">
        <f t="shared" si="2297"/>
        <v>5.1859748848108413</v>
      </c>
      <c r="BG269" s="69">
        <f t="shared" si="2298"/>
        <v>0.82834621271552566</v>
      </c>
      <c r="BH269" s="69">
        <f t="shared" si="2299"/>
        <v>0.26229331668203926</v>
      </c>
      <c r="BI269" s="69">
        <f t="shared" si="2300"/>
        <v>0.3840012620497068</v>
      </c>
      <c r="BJ269" s="69">
        <f t="shared" si="2301"/>
        <v>0.12060421750540957</v>
      </c>
      <c r="BK269" s="69">
        <f t="shared" si="2302"/>
        <v>1.4522241443062208E-2</v>
      </c>
      <c r="BL269" s="69">
        <f t="shared" si="2303"/>
        <v>0.18102757036432551</v>
      </c>
      <c r="BM269" s="69">
        <f t="shared" si="2304"/>
        <v>4.6411980585432076E-2</v>
      </c>
      <c r="BN269" s="70">
        <f t="shared" si="2305"/>
        <v>3.348768054686551</v>
      </c>
      <c r="BO269" s="66">
        <f t="shared" si="2306"/>
        <v>16.097809454545452</v>
      </c>
      <c r="BP269" s="69">
        <f t="shared" si="2307"/>
        <v>16.097809454545452</v>
      </c>
      <c r="BQ269" s="69">
        <f t="shared" si="2308"/>
        <v>7.0424453127202451</v>
      </c>
      <c r="BR269" s="69">
        <f t="shared" si="2309"/>
        <v>2.8236864196884071</v>
      </c>
      <c r="BS269" s="69">
        <f t="shared" si="2310"/>
        <v>1.5813006024138403</v>
      </c>
      <c r="BT269" s="69">
        <f t="shared" si="2311"/>
        <v>0.64389824303705179</v>
      </c>
      <c r="BU269" s="69">
        <f t="shared" si="2312"/>
        <v>7.0089236994159851E-2</v>
      </c>
      <c r="BV269" s="69">
        <f t="shared" si="2313"/>
        <v>0.48354655650147882</v>
      </c>
      <c r="BW269" s="69">
        <f t="shared" si="2314"/>
        <v>8.1361829188720036E-2</v>
      </c>
      <c r="BX269" s="70">
        <f t="shared" si="2315"/>
        <v>3.3714814049287476</v>
      </c>
      <c r="BY269" s="71">
        <f t="shared" ref="BY269:EJ272" si="2324">IF(COUNT(BY239:BY243)&lt;3,"",AVERAGE(BY239:BY243))</f>
        <v>2.0493356466214943</v>
      </c>
      <c r="BZ269" s="71">
        <f t="shared" si="2324"/>
        <v>1.0686823235460192</v>
      </c>
      <c r="CA269" s="71">
        <f t="shared" si="2324"/>
        <v>1.975383934453228</v>
      </c>
      <c r="CB269" s="71">
        <f t="shared" si="2324"/>
        <v>1.0171374859307358</v>
      </c>
      <c r="CC269" s="71">
        <f t="shared" si="2324"/>
        <v>0.36196510055524184</v>
      </c>
      <c r="CD269" s="71">
        <f t="shared" si="2324"/>
        <v>0.10773365796160361</v>
      </c>
      <c r="CE269" s="71">
        <f t="shared" si="2324"/>
        <v>0.43445018991153772</v>
      </c>
      <c r="CF269" s="71">
        <f t="shared" si="2324"/>
        <v>3.9615953416149069E-2</v>
      </c>
      <c r="CG269" s="71">
        <f t="shared" si="2324"/>
        <v>4.7702514257481655E-2</v>
      </c>
      <c r="CH269" s="71">
        <f t="shared" si="2324"/>
        <v>0.99106254385469617</v>
      </c>
      <c r="CI269" s="71">
        <f t="shared" si="2324"/>
        <v>2.5669878317334843E-2</v>
      </c>
      <c r="CJ269" s="71">
        <f t="shared" si="2324"/>
        <v>4.2921989459815549E-3</v>
      </c>
      <c r="CK269" s="71">
        <f t="shared" si="2324"/>
        <v>5.1384904950122333E-5</v>
      </c>
      <c r="CL269" s="71">
        <f t="shared" si="2324"/>
        <v>4.3516624317711274E-4</v>
      </c>
      <c r="CM269" s="71">
        <f t="shared" si="2324"/>
        <v>4.8285652644456988E-3</v>
      </c>
      <c r="CN269" s="71">
        <f t="shared" si="2324"/>
        <v>7.1352116318464151E-2</v>
      </c>
      <c r="CO269" s="71">
        <f t="shared" si="2324"/>
        <v>2.6414236118953511E-2</v>
      </c>
      <c r="CP269" s="71">
        <f t="shared" si="2324"/>
        <v>4.9586956521739137E-5</v>
      </c>
      <c r="CQ269" s="71">
        <f t="shared" si="2324"/>
        <v>-1.0250564370412196E-2</v>
      </c>
      <c r="CR269" s="71">
        <f t="shared" si="2324"/>
        <v>3.8513339732731036E-2</v>
      </c>
      <c r="CS269" s="71">
        <f t="shared" si="2324"/>
        <v>9.653931413514022E-2</v>
      </c>
      <c r="CT269" s="71">
        <f t="shared" si="2324"/>
        <v>5.8164194052324494E-2</v>
      </c>
      <c r="CU269" s="71">
        <f t="shared" si="2324"/>
        <v>5.8199985977790324E-2</v>
      </c>
      <c r="CV269" s="71">
        <f t="shared" si="2324"/>
        <v>0.24116626952757389</v>
      </c>
      <c r="CW269" s="71">
        <f t="shared" si="2324"/>
        <v>1.5616033690946735E-2</v>
      </c>
      <c r="CX269" s="71">
        <f t="shared" si="2324"/>
        <v>5.1875519009975521E-3</v>
      </c>
      <c r="CY269" s="71">
        <f t="shared" si="2324"/>
        <v>2.7966873706004138E-5</v>
      </c>
      <c r="CZ269" s="71">
        <f t="shared" si="2324"/>
        <v>1.4593431206474684E-4</v>
      </c>
      <c r="DA269" s="71">
        <f t="shared" si="2324"/>
        <v>4.0909029738377557E-3</v>
      </c>
      <c r="DB269" s="71">
        <f t="shared" si="2324"/>
        <v>3.0440339732731045E-4</v>
      </c>
      <c r="DC269" s="71">
        <f t="shared" si="2324"/>
        <v>2.3847581404103143E-3</v>
      </c>
      <c r="DD269" s="71">
        <f t="shared" si="2324"/>
        <v>1.6305933559194427E-4</v>
      </c>
      <c r="DE269" s="71">
        <f t="shared" si="2324"/>
        <v>3.9662102390363265E-5</v>
      </c>
      <c r="DF269" s="71">
        <f t="shared" si="2324"/>
        <v>8.3375247694334659E-2</v>
      </c>
      <c r="DG269" s="71">
        <f t="shared" si="2324"/>
        <v>8.5422758328627894E-3</v>
      </c>
      <c r="DH269" s="71">
        <f t="shared" si="2324"/>
        <v>7.5411161302465661E-5</v>
      </c>
      <c r="DI269" s="71">
        <f t="shared" si="2324"/>
        <v>7.8370905326557473E-3</v>
      </c>
      <c r="DJ269" s="71">
        <f t="shared" si="2324"/>
        <v>5.3274515339732735E-6</v>
      </c>
      <c r="DK269" s="71">
        <f t="shared" si="2324"/>
        <v>2.2019151138716357E-5</v>
      </c>
      <c r="DL269" s="71">
        <f t="shared" si="2324"/>
        <v>7.9236315170336906E-3</v>
      </c>
      <c r="DM269" s="71">
        <f t="shared" si="2324"/>
        <v>1.0753619518162999E-2</v>
      </c>
      <c r="DN269" s="71">
        <f t="shared" si="2324"/>
        <v>4.6661114248070767E-5</v>
      </c>
      <c r="DO269" s="71">
        <f t="shared" si="2324"/>
        <v>0.24568758977978544</v>
      </c>
      <c r="DP269" s="71">
        <f t="shared" si="2324"/>
        <v>8.7748987154150193E-2</v>
      </c>
      <c r="DQ269" s="71">
        <f t="shared" si="2324"/>
        <v>3.0343177112742326E-4</v>
      </c>
      <c r="DR269" s="71">
        <f t="shared" si="2324"/>
        <v>3.5723414266892522E-5</v>
      </c>
      <c r="DS269" s="71">
        <f t="shared" si="2324"/>
        <v>1.0796681253529079E-3</v>
      </c>
      <c r="DT269" s="71">
        <f t="shared" si="2324"/>
        <v>2.1160798983625067E-4</v>
      </c>
      <c r="DU269" s="72">
        <f t="shared" si="2324"/>
        <v>252.08390140589123</v>
      </c>
      <c r="DV269" s="73">
        <f t="shared" si="2324"/>
        <v>8.9537628333333323</v>
      </c>
      <c r="DW269" s="71">
        <f t="shared" si="2324"/>
        <v>6.3346992965367965</v>
      </c>
      <c r="DX269" s="71">
        <f t="shared" si="2324"/>
        <v>8.4098021958874458</v>
      </c>
      <c r="DY269" s="71">
        <f t="shared" si="2324"/>
        <v>5.9774508257575762</v>
      </c>
      <c r="DZ269" s="71">
        <f t="shared" si="2324"/>
        <v>2.743300727272727</v>
      </c>
      <c r="EA269" s="71">
        <f t="shared" si="2324"/>
        <v>1.1106299166666667</v>
      </c>
      <c r="EB269" s="71">
        <f t="shared" si="2324"/>
        <v>1.6405887272727273</v>
      </c>
      <c r="EC269" s="71">
        <f t="shared" si="2324"/>
        <v>0.21008215151515156</v>
      </c>
      <c r="ED269" s="71">
        <f t="shared" si="2324"/>
        <v>0.22867740151515153</v>
      </c>
      <c r="EE269" s="71">
        <f t="shared" si="2324"/>
        <v>2.6294139090909088</v>
      </c>
      <c r="EF269" s="71">
        <f t="shared" si="2324"/>
        <v>4.4172681818181819E-2</v>
      </c>
      <c r="EG269" s="71">
        <f t="shared" si="2324"/>
        <v>2.2365703463203469E-2</v>
      </c>
      <c r="EH269" s="71">
        <f t="shared" si="2324"/>
        <v>1.6176190476190476E-4</v>
      </c>
      <c r="EI269" s="71">
        <f t="shared" si="2324"/>
        <v>2.1739794372294375E-3</v>
      </c>
      <c r="EJ269" s="71">
        <f t="shared" si="2324"/>
        <v>1.6567949134199133E-2</v>
      </c>
      <c r="EK269" s="71">
        <f t="shared" ref="EK269:FR273" si="2325">IF(COUNT(EK239:EK243)&lt;3,"",AVERAGE(EK239:EK243))</f>
        <v>0.42411413636363626</v>
      </c>
      <c r="EL269" s="71">
        <f t="shared" si="2325"/>
        <v>6.5109287878787891E-2</v>
      </c>
      <c r="EM269" s="71">
        <f t="shared" si="2325"/>
        <v>2.8996969696969696E-4</v>
      </c>
      <c r="EN269" s="71">
        <f t="shared" si="2325"/>
        <v>1.9328939393939395E-2</v>
      </c>
      <c r="EO269" s="71">
        <f t="shared" si="2325"/>
        <v>0.22225389393939396</v>
      </c>
      <c r="EP269" s="71">
        <f t="shared" si="2325"/>
        <v>0.21179396969696968</v>
      </c>
      <c r="EQ269" s="71">
        <f t="shared" si="2325"/>
        <v>0.17863007575757578</v>
      </c>
      <c r="ER269" s="71">
        <f t="shared" si="2325"/>
        <v>0.27943124242424239</v>
      </c>
      <c r="ES269" s="71">
        <f t="shared" si="2325"/>
        <v>0.91143812121212131</v>
      </c>
      <c r="ET269" s="71">
        <f t="shared" si="2325"/>
        <v>2.5848000000000003E-2</v>
      </c>
      <c r="EU269" s="71">
        <f t="shared" si="2325"/>
        <v>1.4602521645021645E-3</v>
      </c>
      <c r="EV269" s="71">
        <f t="shared" si="2325"/>
        <v>1.6270238095238094E-4</v>
      </c>
      <c r="EW269" s="71">
        <f t="shared" si="2325"/>
        <v>6.9403679653679657E-4</v>
      </c>
      <c r="EX269" s="71">
        <f t="shared" si="2325"/>
        <v>2.1614215367965366E-2</v>
      </c>
      <c r="EY269" s="71">
        <f t="shared" si="2325"/>
        <v>1.2637694805194804E-3</v>
      </c>
      <c r="EZ269" s="71">
        <f t="shared" si="2325"/>
        <v>6.9558279220779213E-3</v>
      </c>
      <c r="FA269" s="71">
        <f t="shared" si="2325"/>
        <v>8.0384090909090911E-4</v>
      </c>
      <c r="FB269" s="71">
        <f t="shared" si="2325"/>
        <v>1.6285173160173161E-4</v>
      </c>
      <c r="FC269" s="71">
        <f t="shared" si="2325"/>
        <v>0.86095325757575769</v>
      </c>
      <c r="FD269" s="71">
        <f t="shared" si="2325"/>
        <v>1.2134651515151517E-2</v>
      </c>
      <c r="FE269" s="71">
        <f t="shared" si="2325"/>
        <v>1.3776612554112556E-3</v>
      </c>
      <c r="FF269" s="71">
        <f t="shared" si="2325"/>
        <v>2.8948055194805193E-2</v>
      </c>
      <c r="FG269" s="71">
        <f t="shared" si="2325"/>
        <v>3.3768398268398267E-5</v>
      </c>
      <c r="FH269" s="71">
        <f t="shared" si="2325"/>
        <v>3.8357467532467533E-4</v>
      </c>
      <c r="FI269" s="71">
        <f t="shared" si="2325"/>
        <v>3.9329158008658001E-2</v>
      </c>
      <c r="FJ269" s="71">
        <f t="shared" si="2325"/>
        <v>2.727705411255411E-2</v>
      </c>
      <c r="FK269" s="71">
        <f t="shared" si="2325"/>
        <v>2.3239826839826843E-4</v>
      </c>
      <c r="FL269" s="71">
        <f t="shared" si="2325"/>
        <v>1.8552876969696968</v>
      </c>
      <c r="FM269" s="71">
        <f t="shared" si="2325"/>
        <v>0.66593398917748914</v>
      </c>
      <c r="FN269" s="71">
        <f t="shared" si="2325"/>
        <v>1.5547164502164501E-3</v>
      </c>
      <c r="FO269" s="71">
        <f t="shared" si="2325"/>
        <v>1.8735173160173163E-4</v>
      </c>
      <c r="FP269" s="71">
        <f t="shared" si="2325"/>
        <v>4.5525519480519487E-3</v>
      </c>
      <c r="FQ269" s="71">
        <f t="shared" si="2325"/>
        <v>3.0736038961038959E-4</v>
      </c>
      <c r="FR269" s="72">
        <f t="shared" si="2325"/>
        <v>83.924007560606071</v>
      </c>
    </row>
    <row r="270" spans="1:174" x14ac:dyDescent="0.2">
      <c r="A270" s="62" t="str">
        <f t="shared" si="2191"/>
        <v>LYBR_RHTS</v>
      </c>
      <c r="B270" s="63" t="s">
        <v>77</v>
      </c>
      <c r="C270" s="20"/>
      <c r="D270" s="41"/>
      <c r="E270" s="41"/>
      <c r="F270" s="41"/>
      <c r="G270" s="41"/>
      <c r="H270" s="41"/>
      <c r="I270" s="20"/>
      <c r="J270" s="64">
        <f t="shared" si="2192"/>
        <v>5.1734276467156022</v>
      </c>
      <c r="K270" s="40"/>
      <c r="L270" s="41"/>
      <c r="M270" s="64">
        <f t="shared" si="2322"/>
        <v>17.031678304959534</v>
      </c>
      <c r="N270" s="64">
        <f t="shared" si="2322"/>
        <v>6.0316783049595326</v>
      </c>
      <c r="O270" s="64">
        <f t="shared" si="2322"/>
        <v>2.5676919765669117</v>
      </c>
      <c r="P270" s="64">
        <f t="shared" si="2322"/>
        <v>0.88754553797289693</v>
      </c>
      <c r="Q270" s="64">
        <f t="shared" si="2322"/>
        <v>1.3601726775362317</v>
      </c>
      <c r="R270" s="64">
        <f t="shared" si="2322"/>
        <v>0.3765422670807454</v>
      </c>
      <c r="S270" s="64">
        <f t="shared" si="2322"/>
        <v>5.3575702663278754E-2</v>
      </c>
      <c r="T270" s="64">
        <f t="shared" si="2322"/>
        <v>0.63661613410502549</v>
      </c>
      <c r="U270" s="64">
        <f t="shared" si="2322"/>
        <v>0.14953465156220594</v>
      </c>
      <c r="V270" s="65">
        <f t="shared" si="2322"/>
        <v>11</v>
      </c>
      <c r="W270" s="20"/>
      <c r="X270" s="64">
        <f t="shared" si="2194"/>
        <v>15.331233234848487</v>
      </c>
      <c r="Y270" s="40"/>
      <c r="Z270" s="41"/>
      <c r="AA270" s="64">
        <f t="shared" si="2323"/>
        <v>48.570757098484847</v>
      </c>
      <c r="AB270" s="64">
        <f t="shared" si="2323"/>
        <v>37.570757098484847</v>
      </c>
      <c r="AC270" s="64">
        <f t="shared" si="2323"/>
        <v>19.043113749999996</v>
      </c>
      <c r="AD270" s="64">
        <f t="shared" si="2323"/>
        <v>9.5564234621212112</v>
      </c>
      <c r="AE270" s="64">
        <f t="shared" si="2323"/>
        <v>5.0453666818181819</v>
      </c>
      <c r="AF270" s="64">
        <f t="shared" si="2323"/>
        <v>1.92709696969697</v>
      </c>
      <c r="AG270" s="64">
        <f t="shared" si="2323"/>
        <v>0.20254921969696973</v>
      </c>
      <c r="AH270" s="64">
        <f t="shared" si="2323"/>
        <v>1.5225635454545456</v>
      </c>
      <c r="AI270" s="64">
        <f t="shared" si="2323"/>
        <v>0.27364413636363633</v>
      </c>
      <c r="AJ270" s="65">
        <f t="shared" si="2323"/>
        <v>11</v>
      </c>
      <c r="AK270" s="66">
        <f t="shared" ref="AK270" si="2326">J270</f>
        <v>5.1734276467156022</v>
      </c>
      <c r="AL270" s="67">
        <f t="shared" ref="AL270" si="2327">M270/M270</f>
        <v>1</v>
      </c>
      <c r="AM270" s="67">
        <f t="shared" ref="AM270" si="2328">O270/M270</f>
        <v>0.15075977426248202</v>
      </c>
      <c r="AN270" s="67">
        <f t="shared" ref="AN270" si="2329">P270/M270</f>
        <v>5.2111455024044719E-2</v>
      </c>
      <c r="AO270" s="67">
        <f t="shared" ref="AO270" si="2330">Q270/M270</f>
        <v>7.9861341506207092E-2</v>
      </c>
      <c r="AP270" s="67">
        <f t="shared" ref="AP270" si="2331">R270/M270</f>
        <v>2.2108347770465948E-2</v>
      </c>
      <c r="AQ270" s="67">
        <f t="shared" ref="AQ270" si="2332">S270/M270</f>
        <v>3.1456502233064014E-3</v>
      </c>
      <c r="AR270" s="67">
        <f t="shared" ref="AR270" si="2333">T270/M270</f>
        <v>3.7378355949786009E-2</v>
      </c>
      <c r="AS270" s="67">
        <f t="shared" ref="AS270" si="2334">U270/M270</f>
        <v>8.7797954426289421E-3</v>
      </c>
      <c r="AT270" s="68">
        <f t="shared" ref="AT270" si="2335">V270/M270</f>
        <v>0.6458553175465308</v>
      </c>
      <c r="AU270" s="66">
        <f t="shared" ref="AU270" si="2336">X270</f>
        <v>15.331233234848487</v>
      </c>
      <c r="AV270" s="67">
        <f t="shared" ref="AV270" si="2337">AA270/AA270</f>
        <v>1</v>
      </c>
      <c r="AW270" s="67">
        <f t="shared" ref="AW270" si="2338">AC270/AA270</f>
        <v>0.39206952676045564</v>
      </c>
      <c r="AX270" s="67">
        <f t="shared" ref="AX270" si="2339">AD270/AA270</f>
        <v>0.19675261480367828</v>
      </c>
      <c r="AY270" s="67">
        <f t="shared" ref="AY270" si="2340">AE270/AA270</f>
        <v>0.10387663242695409</v>
      </c>
      <c r="AZ270" s="67">
        <f t="shared" ref="AZ270" si="2341">AF270/AA270</f>
        <v>3.9676074346328964E-2</v>
      </c>
      <c r="BA270" s="67">
        <f t="shared" ref="BA270" si="2342">AG270/AA270</f>
        <v>4.1701886442961833E-3</v>
      </c>
      <c r="BB270" s="67">
        <f t="shared" ref="BB270" si="2343">AH270/AA270</f>
        <v>3.1347329883438066E-2</v>
      </c>
      <c r="BC270" s="67">
        <f t="shared" ref="BC270" si="2344">AI270/AA270</f>
        <v>5.6339277522230056E-3</v>
      </c>
      <c r="BD270" s="68">
        <f t="shared" ref="BD270" si="2345">AJ270/AA270</f>
        <v>0.22647371910830566</v>
      </c>
      <c r="BE270" s="66">
        <f t="shared" ref="BE270" si="2346">J270</f>
        <v>5.1734276467156022</v>
      </c>
      <c r="BF270" s="69">
        <f t="shared" ref="BF270" si="2347">BE270</f>
        <v>5.1734276467156022</v>
      </c>
      <c r="BG270" s="69">
        <f t="shared" ref="BG270" si="2348">BE270*AM270</f>
        <v>0.77994478418212776</v>
      </c>
      <c r="BH270" s="69">
        <f t="shared" ref="BH270" si="2349">BE270*AN270</f>
        <v>0.2695948421319696</v>
      </c>
      <c r="BI270" s="69">
        <f t="shared" ref="BI270" si="2350">BE270*AO270</f>
        <v>0.41315687205200802</v>
      </c>
      <c r="BJ270" s="69">
        <f t="shared" ref="BJ270" si="2351">BE270*AP270</f>
        <v>0.11437593757893179</v>
      </c>
      <c r="BK270" s="69">
        <f t="shared" ref="BK270" si="2352">BE270*AQ270</f>
        <v>1.6273793832150444E-2</v>
      </c>
      <c r="BL270" s="69">
        <f t="shared" ref="BL270" si="2353">BE270*AR270</f>
        <v>0.19337422005939955</v>
      </c>
      <c r="BM270" s="69">
        <f t="shared" ref="BM270" si="2354">BE270*AS270</f>
        <v>4.5421636475404217E-2</v>
      </c>
      <c r="BN270" s="70">
        <f t="shared" ref="BN270" si="2355">BE270*AT270</f>
        <v>3.3412857555735069</v>
      </c>
      <c r="BO270" s="66">
        <f t="shared" ref="BO270" si="2356">X270</f>
        <v>15.331233234848487</v>
      </c>
      <c r="BP270" s="69">
        <f t="shared" ref="BP270" si="2357">BO270</f>
        <v>15.331233234848487</v>
      </c>
      <c r="BQ270" s="69">
        <f t="shared" ref="BQ270" si="2358">BO270*AW270</f>
        <v>6.0109093590412153</v>
      </c>
      <c r="BR270" s="69">
        <f t="shared" ref="BR270" si="2359">BO270*AX270</f>
        <v>3.0164602271214949</v>
      </c>
      <c r="BS270" s="69">
        <f t="shared" ref="BS270" si="2360">BO270*AY270</f>
        <v>1.5925568793882585</v>
      </c>
      <c r="BT270" s="69">
        <f t="shared" ref="BT270" si="2361">BO270*AZ270</f>
        <v>0.608283149646758</v>
      </c>
      <c r="BU270" s="69">
        <f t="shared" ref="BU270" si="2362">BO270*BA270</f>
        <v>6.3934134739021403E-2</v>
      </c>
      <c r="BV270" s="69">
        <f t="shared" ref="BV270" si="2363">BO270*BB270</f>
        <v>0.48059322573272478</v>
      </c>
      <c r="BW270" s="69">
        <f t="shared" ref="BW270" si="2364">BO270*BC270</f>
        <v>8.6375060397616568E-2</v>
      </c>
      <c r="BX270" s="70">
        <f t="shared" ref="BX270" si="2365">BO270*BD270</f>
        <v>3.4721214092129964</v>
      </c>
      <c r="BY270" s="71">
        <f t="shared" si="2324"/>
        <v>2.1178267646339171</v>
      </c>
      <c r="BZ270" s="71">
        <f t="shared" si="2324"/>
        <v>1.0616658763410505</v>
      </c>
      <c r="CA270" s="71">
        <f t="shared" si="2324"/>
        <v>2.0719709944946358</v>
      </c>
      <c r="CB270" s="71">
        <f t="shared" si="2324"/>
        <v>1.0387937260963676</v>
      </c>
      <c r="CC270" s="71">
        <f t="shared" si="2324"/>
        <v>0.34386504672501406</v>
      </c>
      <c r="CD270" s="71">
        <f t="shared" si="2324"/>
        <v>0.11163664346884998</v>
      </c>
      <c r="CE270" s="71">
        <f t="shared" si="2324"/>
        <v>0.46692925823451914</v>
      </c>
      <c r="CF270" s="71">
        <f t="shared" si="2324"/>
        <v>3.7654226708074535E-2</v>
      </c>
      <c r="CG270" s="71">
        <f t="shared" si="2324"/>
        <v>5.3575702663278754E-2</v>
      </c>
      <c r="CH270" s="71">
        <f t="shared" si="2324"/>
        <v>1.0610265686994165</v>
      </c>
      <c r="CI270" s="71">
        <f t="shared" si="2324"/>
        <v>2.5132760304912481E-2</v>
      </c>
      <c r="CJ270" s="71">
        <f t="shared" si="2324"/>
        <v>4.7906875588179937E-3</v>
      </c>
      <c r="CK270" s="71">
        <f t="shared" si="2324"/>
        <v>4.8904573687182386E-5</v>
      </c>
      <c r="CL270" s="71">
        <f t="shared" si="2324"/>
        <v>4.5293849990589121E-4</v>
      </c>
      <c r="CM270" s="71">
        <f t="shared" si="2324"/>
        <v>4.772784726143421E-3</v>
      </c>
      <c r="CN270" s="71">
        <f t="shared" si="2324"/>
        <v>6.9926137022397888E-2</v>
      </c>
      <c r="CO270" s="71">
        <f t="shared" si="2324"/>
        <v>2.7730078769057032E-2</v>
      </c>
      <c r="CP270" s="71">
        <f t="shared" si="2324"/>
        <v>4.9586956521739137E-5</v>
      </c>
      <c r="CQ270" s="71">
        <f t="shared" si="2324"/>
        <v>-9.3979142668925292E-3</v>
      </c>
      <c r="CR270" s="71">
        <f t="shared" si="2324"/>
        <v>4.0974499153020885E-2</v>
      </c>
      <c r="CS270" s="71">
        <f t="shared" si="2324"/>
        <v>0.10869079239600979</v>
      </c>
      <c r="CT270" s="71">
        <f t="shared" si="2324"/>
        <v>5.8870740636175423E-2</v>
      </c>
      <c r="CU270" s="71">
        <f t="shared" si="2324"/>
        <v>6.0051576039902119E-2</v>
      </c>
      <c r="CV270" s="71">
        <f t="shared" si="2324"/>
        <v>0.25918969395821573</v>
      </c>
      <c r="CW270" s="71">
        <f t="shared" si="2324"/>
        <v>1.5817073028420853E-2</v>
      </c>
      <c r="CX270" s="71">
        <f t="shared" si="2324"/>
        <v>5.0719121494447574E-3</v>
      </c>
      <c r="CY270" s="71">
        <f t="shared" si="2324"/>
        <v>2.5714285714285711E-5</v>
      </c>
      <c r="CZ270" s="71">
        <f t="shared" si="2324"/>
        <v>1.3782251082251085E-4</v>
      </c>
      <c r="DA270" s="71">
        <f t="shared" si="2324"/>
        <v>4.7856938641069073E-3</v>
      </c>
      <c r="DB270" s="71">
        <f t="shared" si="2324"/>
        <v>2.3692927724449465E-4</v>
      </c>
      <c r="DC270" s="71">
        <f t="shared" si="2324"/>
        <v>2.349313005834745E-3</v>
      </c>
      <c r="DD270" s="71">
        <f t="shared" si="2324"/>
        <v>1.6937403538490493E-4</v>
      </c>
      <c r="DE270" s="71">
        <f t="shared" si="2324"/>
        <v>3.2014069264069261E-5</v>
      </c>
      <c r="DF270" s="71">
        <f t="shared" si="2324"/>
        <v>8.6400796348578959E-2</v>
      </c>
      <c r="DG270" s="71">
        <f t="shared" si="2324"/>
        <v>7.6102923960097869E-3</v>
      </c>
      <c r="DH270" s="71">
        <f t="shared" si="2324"/>
        <v>9.5688594014680972E-5</v>
      </c>
      <c r="DI270" s="71">
        <f t="shared" si="2324"/>
        <v>7.7496164125729324E-3</v>
      </c>
      <c r="DJ270" s="71">
        <f t="shared" si="2324"/>
        <v>4.4910126105778311E-6</v>
      </c>
      <c r="DK270" s="71">
        <f t="shared" si="2324"/>
        <v>2.1282091097308486E-5</v>
      </c>
      <c r="DL270" s="71">
        <f t="shared" si="2324"/>
        <v>9.1644969414643312E-3</v>
      </c>
      <c r="DM270" s="71">
        <f t="shared" si="2324"/>
        <v>1.164431102955016E-2</v>
      </c>
      <c r="DN270" s="71">
        <f t="shared" si="2324"/>
        <v>4.2193205345379258E-5</v>
      </c>
      <c r="DO270" s="71">
        <f t="shared" si="2324"/>
        <v>0.23143877818558253</v>
      </c>
      <c r="DP270" s="71">
        <f t="shared" si="2324"/>
        <v>8.3361082392245434E-2</v>
      </c>
      <c r="DQ270" s="71">
        <f t="shared" si="2324"/>
        <v>3.8056634669678151E-4</v>
      </c>
      <c r="DR270" s="71">
        <f t="shared" si="2324"/>
        <v>3.0158196875588181E-5</v>
      </c>
      <c r="DS270" s="71">
        <f t="shared" si="2324"/>
        <v>9.732664690382082E-4</v>
      </c>
      <c r="DT270" s="71">
        <f t="shared" si="2324"/>
        <v>1.9544649915302086E-4</v>
      </c>
      <c r="DU270" s="72">
        <f t="shared" si="2324"/>
        <v>252.76054913259932</v>
      </c>
      <c r="DV270" s="73">
        <f t="shared" si="2324"/>
        <v>8.2160925909090903</v>
      </c>
      <c r="DW270" s="71">
        <f t="shared" si="2324"/>
        <v>5.6888369177489171</v>
      </c>
      <c r="DX270" s="71">
        <f t="shared" si="2324"/>
        <v>7.9069520367965351</v>
      </c>
      <c r="DY270" s="71">
        <f t="shared" si="2324"/>
        <v>5.5216381969696968</v>
      </c>
      <c r="DZ270" s="71">
        <f t="shared" si="2324"/>
        <v>2.3192372424242427</v>
      </c>
      <c r="EA270" s="71">
        <f t="shared" si="2324"/>
        <v>1.1556096515151515</v>
      </c>
      <c r="EB270" s="71">
        <f t="shared" si="2324"/>
        <v>1.6057103030303028</v>
      </c>
      <c r="EC270" s="71">
        <f t="shared" si="2324"/>
        <v>0.192709696969697</v>
      </c>
      <c r="ED270" s="71">
        <f t="shared" si="2324"/>
        <v>0.20254921969696973</v>
      </c>
      <c r="EE270" s="71">
        <f t="shared" si="2324"/>
        <v>2.5376060454545453</v>
      </c>
      <c r="EF270" s="71">
        <f t="shared" si="2324"/>
        <v>4.582258333333334E-2</v>
      </c>
      <c r="EG270" s="71">
        <f t="shared" si="2324"/>
        <v>2.0738711038961043E-2</v>
      </c>
      <c r="EH270" s="71">
        <f t="shared" si="2324"/>
        <v>1.5249675324675323E-4</v>
      </c>
      <c r="EI270" s="71">
        <f t="shared" si="2324"/>
        <v>2.0131536796536799E-3</v>
      </c>
      <c r="EJ270" s="71">
        <f t="shared" si="2324"/>
        <v>1.4832252164502163E-2</v>
      </c>
      <c r="EK270" s="71">
        <f t="shared" si="2325"/>
        <v>0.38808555303030301</v>
      </c>
      <c r="EL270" s="71">
        <f t="shared" si="2325"/>
        <v>5.8910477272727267E-2</v>
      </c>
      <c r="EM270" s="71">
        <f t="shared" si="2325"/>
        <v>2.8633333333333332E-4</v>
      </c>
      <c r="EN270" s="71">
        <f t="shared" si="2325"/>
        <v>2.2283053030303031E-2</v>
      </c>
      <c r="EO270" s="71">
        <f t="shared" si="2325"/>
        <v>0.20491262878787878</v>
      </c>
      <c r="EP270" s="71">
        <f t="shared" si="2325"/>
        <v>0.22552753787878785</v>
      </c>
      <c r="EQ270" s="71">
        <f t="shared" si="2325"/>
        <v>0.18476529545454548</v>
      </c>
      <c r="ER270" s="71">
        <f t="shared" si="2325"/>
        <v>0.25457266666666667</v>
      </c>
      <c r="ES270" s="71">
        <f t="shared" si="2325"/>
        <v>0.89206118181818184</v>
      </c>
      <c r="ET270" s="71">
        <f t="shared" si="2325"/>
        <v>2.6942878787878786E-2</v>
      </c>
      <c r="EU270" s="71">
        <f t="shared" si="2325"/>
        <v>1.7028127705627707E-3</v>
      </c>
      <c r="EV270" s="71">
        <f t="shared" si="2325"/>
        <v>1.4008874458874457E-4</v>
      </c>
      <c r="EW270" s="71">
        <f t="shared" si="2325"/>
        <v>6.2384740259740275E-4</v>
      </c>
      <c r="EX270" s="71">
        <f t="shared" si="2325"/>
        <v>1.9504548701298703E-2</v>
      </c>
      <c r="EY270" s="71">
        <f t="shared" si="2325"/>
        <v>1.1191482683982684E-3</v>
      </c>
      <c r="EZ270" s="71">
        <f t="shared" si="2325"/>
        <v>7.787676406926407E-3</v>
      </c>
      <c r="FA270" s="71">
        <f t="shared" si="2325"/>
        <v>7.0307575757575761E-4</v>
      </c>
      <c r="FB270" s="71">
        <f t="shared" si="2325"/>
        <v>1.2949567099567101E-4</v>
      </c>
      <c r="FC270" s="71">
        <f t="shared" si="2325"/>
        <v>0.89582125757575759</v>
      </c>
      <c r="FD270" s="71">
        <f t="shared" si="2325"/>
        <v>1.1021181818181819E-2</v>
      </c>
      <c r="FE270" s="71">
        <f t="shared" si="2325"/>
        <v>7.8297943722943717E-4</v>
      </c>
      <c r="FF270" s="71">
        <f t="shared" si="2325"/>
        <v>2.8005585497835501E-2</v>
      </c>
      <c r="FG270" s="71">
        <f t="shared" si="2325"/>
        <v>4.2465367965367961E-5</v>
      </c>
      <c r="FH270" s="71">
        <f t="shared" si="2325"/>
        <v>3.3099891774891776E-4</v>
      </c>
      <c r="FI270" s="71">
        <f t="shared" si="2325"/>
        <v>3.3560248917748919E-2</v>
      </c>
      <c r="FJ270" s="71">
        <f t="shared" si="2325"/>
        <v>2.9473448051948049E-2</v>
      </c>
      <c r="FK270" s="71">
        <f t="shared" si="2325"/>
        <v>2.1735281385281387E-4</v>
      </c>
      <c r="FL270" s="71">
        <f t="shared" si="2325"/>
        <v>1.5792056515151516</v>
      </c>
      <c r="FM270" s="71">
        <f t="shared" si="2325"/>
        <v>0.56313079220779216</v>
      </c>
      <c r="FN270" s="71">
        <f t="shared" si="2325"/>
        <v>1.4259816017316016E-3</v>
      </c>
      <c r="FO270" s="71">
        <f t="shared" si="2325"/>
        <v>1.3947294372294375E-4</v>
      </c>
      <c r="FP270" s="71">
        <f t="shared" si="2325"/>
        <v>4.0833474025974027E-3</v>
      </c>
      <c r="FQ270" s="71">
        <f t="shared" si="2325"/>
        <v>2.8987554112554112E-4</v>
      </c>
      <c r="FR270" s="72">
        <f t="shared" si="2325"/>
        <v>90.534109356060611</v>
      </c>
    </row>
    <row r="271" spans="1:174" x14ac:dyDescent="0.2">
      <c r="A271" s="62" t="str">
        <f t="shared" ref="A271" si="2366">A255</f>
        <v>LYBR_RHTS</v>
      </c>
      <c r="B271" s="63" t="s">
        <v>78</v>
      </c>
      <c r="C271" s="20"/>
      <c r="D271" s="41"/>
      <c r="E271" s="41"/>
      <c r="F271" s="41"/>
      <c r="G271" s="41"/>
      <c r="H271" s="41"/>
      <c r="I271" s="20"/>
      <c r="J271" s="64">
        <f t="shared" si="2192"/>
        <v>5.0273997336721248</v>
      </c>
      <c r="K271" s="40"/>
      <c r="L271" s="41"/>
      <c r="M271" s="64">
        <f t="shared" si="2322"/>
        <v>16.775078826698667</v>
      </c>
      <c r="N271" s="64">
        <f t="shared" si="2322"/>
        <v>5.775078826698663</v>
      </c>
      <c r="O271" s="64">
        <f t="shared" si="2322"/>
        <v>2.3107550200451725</v>
      </c>
      <c r="P271" s="64">
        <f t="shared" si="2322"/>
        <v>0.88562771188594025</v>
      </c>
      <c r="Q271" s="64">
        <f t="shared" si="2322"/>
        <v>1.4109137210144929</v>
      </c>
      <c r="R271" s="64">
        <f t="shared" si="2322"/>
        <v>0.40283704968944101</v>
      </c>
      <c r="S271" s="64">
        <f t="shared" si="2322"/>
        <v>5.1635354837191796E-2</v>
      </c>
      <c r="T271" s="64">
        <f t="shared" si="2322"/>
        <v>0.5904540471485038</v>
      </c>
      <c r="U271" s="64">
        <f t="shared" si="2322"/>
        <v>0.12285647764916241</v>
      </c>
      <c r="V271" s="65">
        <f t="shared" si="2322"/>
        <v>11</v>
      </c>
      <c r="W271" s="20"/>
      <c r="X271" s="64">
        <f t="shared" si="2194"/>
        <v>14.729027734848483</v>
      </c>
      <c r="Y271" s="40"/>
      <c r="Z271" s="41"/>
      <c r="AA271" s="64">
        <f t="shared" si="2323"/>
        <v>45.575935931818179</v>
      </c>
      <c r="AB271" s="64">
        <f t="shared" si="2323"/>
        <v>34.575935931818179</v>
      </c>
      <c r="AC271" s="64">
        <f t="shared" si="2323"/>
        <v>15.832891249999998</v>
      </c>
      <c r="AD271" s="64">
        <f t="shared" si="2323"/>
        <v>9.9591193787878787</v>
      </c>
      <c r="AE271" s="64">
        <f t="shared" si="2323"/>
        <v>4.9781580984848484</v>
      </c>
      <c r="AF271" s="64">
        <f t="shared" si="2323"/>
        <v>1.9083961363636366</v>
      </c>
      <c r="AG271" s="64">
        <f t="shared" si="2323"/>
        <v>0.18544430303030301</v>
      </c>
      <c r="AH271" s="64">
        <f t="shared" si="2323"/>
        <v>1.4265142121212122</v>
      </c>
      <c r="AI271" s="64">
        <f t="shared" si="2323"/>
        <v>0.28541288636363638</v>
      </c>
      <c r="AJ271" s="65">
        <f t="shared" si="2323"/>
        <v>11</v>
      </c>
      <c r="AK271" s="66">
        <f t="shared" ref="AK271" si="2367">J271</f>
        <v>5.0273997336721248</v>
      </c>
      <c r="AL271" s="67">
        <f t="shared" ref="AL271" si="2368">M271/M271</f>
        <v>1</v>
      </c>
      <c r="AM271" s="67">
        <f t="shared" ref="AM271" si="2369">O271/M271</f>
        <v>0.13774927938743575</v>
      </c>
      <c r="AN271" s="67">
        <f t="shared" ref="AN271" si="2370">P271/M271</f>
        <v>5.2794250389834478E-2</v>
      </c>
      <c r="AO271" s="67">
        <f t="shared" ref="AO271" si="2371">Q271/M271</f>
        <v>8.4107725250681303E-2</v>
      </c>
      <c r="AP271" s="67">
        <f t="shared" ref="AP271" si="2372">R271/M271</f>
        <v>2.4014018285762016E-2</v>
      </c>
      <c r="AQ271" s="67">
        <f t="shared" ref="AQ271" si="2373">S271/M271</f>
        <v>3.078099087976305E-3</v>
      </c>
      <c r="AR271" s="67">
        <f t="shared" ref="AR271" si="2374">T271/M271</f>
        <v>3.5198287486360808E-2</v>
      </c>
      <c r="AS271" s="67">
        <f t="shared" ref="AS271" si="2375">U271/M271</f>
        <v>7.323749647818528E-3</v>
      </c>
      <c r="AT271" s="68">
        <f t="shared" ref="AT271" si="2376">V271/M271</f>
        <v>0.65573462358297596</v>
      </c>
      <c r="AU271" s="66">
        <f t="shared" ref="AU271" si="2377">X271</f>
        <v>14.729027734848483</v>
      </c>
      <c r="AV271" s="67">
        <f t="shared" ref="AV271" si="2378">AA271/AA271</f>
        <v>1</v>
      </c>
      <c r="AW271" s="67">
        <f t="shared" ref="AW271" si="2379">AC271/AA271</f>
        <v>0.34739585542875256</v>
      </c>
      <c r="AX271" s="67">
        <f t="shared" ref="AX271" si="2380">AD271/AA271</f>
        <v>0.21851705675746888</v>
      </c>
      <c r="AY271" s="67">
        <f t="shared" ref="AY271" si="2381">AE271/AA271</f>
        <v>0.10922777550706138</v>
      </c>
      <c r="AZ271" s="67">
        <f t="shared" ref="AZ271" si="2382">AF271/AA271</f>
        <v>4.1872889658670018E-2</v>
      </c>
      <c r="BA271" s="67">
        <f t="shared" ref="BA271" si="2383">AG271/AA271</f>
        <v>4.0689082788717404E-3</v>
      </c>
      <c r="BB271" s="67">
        <f t="shared" ref="BB271" si="2384">AH271/AA271</f>
        <v>3.1299723921309801E-2</v>
      </c>
      <c r="BC271" s="67">
        <f t="shared" ref="BC271" si="2385">AI271/AA271</f>
        <v>6.2623593027385203E-3</v>
      </c>
      <c r="BD271" s="68">
        <f t="shared" ref="BD271" si="2386">AJ271/AA271</f>
        <v>0.24135543845892826</v>
      </c>
      <c r="BE271" s="66">
        <f t="shared" ref="BE271" si="2387">J271</f>
        <v>5.0273997336721248</v>
      </c>
      <c r="BF271" s="69">
        <f t="shared" ref="BF271" si="2388">BE271</f>
        <v>5.0273997336721248</v>
      </c>
      <c r="BG271" s="69">
        <f t="shared" ref="BG271" si="2389">BE271*AM271</f>
        <v>0.69252069050592158</v>
      </c>
      <c r="BH271" s="69">
        <f t="shared" ref="BH271" si="2390">BE271*AN271</f>
        <v>0.26541780034927331</v>
      </c>
      <c r="BI271" s="69">
        <f t="shared" ref="BI271" si="2391">BE271*AO271</f>
        <v>0.42284315552504342</v>
      </c>
      <c r="BJ271" s="69">
        <f t="shared" ref="BJ271" si="2392">BE271*AP271</f>
        <v>0.12072806913423749</v>
      </c>
      <c r="BK271" s="69">
        <f t="shared" ref="BK271" si="2393">BE271*AQ271</f>
        <v>1.5474834535108485E-2</v>
      </c>
      <c r="BL271" s="69">
        <f t="shared" ref="BL271" si="2394">BE271*AR271</f>
        <v>0.1769558611346452</v>
      </c>
      <c r="BM271" s="69">
        <f t="shared" ref="BM271" si="2395">BE271*AS271</f>
        <v>3.6819417028924183E-2</v>
      </c>
      <c r="BN271" s="70">
        <f t="shared" ref="BN271" si="2396">BE271*AT271</f>
        <v>3.2966400719606441</v>
      </c>
      <c r="BO271" s="66">
        <f t="shared" ref="BO271" si="2397">X271</f>
        <v>14.729027734848483</v>
      </c>
      <c r="BP271" s="69">
        <f t="shared" ref="BP271" si="2398">BO271</f>
        <v>14.729027734848483</v>
      </c>
      <c r="BQ271" s="69">
        <f t="shared" ref="BQ271" si="2399">BO271*AW271</f>
        <v>5.1168031895815105</v>
      </c>
      <c r="BR271" s="69">
        <f t="shared" ref="BR271" si="2400">BO271*AX271</f>
        <v>3.2185437895182192</v>
      </c>
      <c r="BS271" s="69">
        <f t="shared" ref="BS271" si="2401">BO271*AY271</f>
        <v>1.6088189348593109</v>
      </c>
      <c r="BT271" s="69">
        <f t="shared" ref="BT271" si="2402">BO271*AZ271</f>
        <v>0.61674695312080097</v>
      </c>
      <c r="BU271" s="69">
        <f t="shared" ref="BU271" si="2403">BO271*BA271</f>
        <v>5.9931062890056466E-2</v>
      </c>
      <c r="BV271" s="69">
        <f t="shared" ref="BV271" si="2404">BO271*BB271</f>
        <v>0.46101450173007258</v>
      </c>
      <c r="BW271" s="69">
        <f t="shared" ref="BW271" si="2405">BO271*BC271</f>
        <v>9.2238463855622066E-2</v>
      </c>
      <c r="BX271" s="70">
        <f t="shared" ref="BX271" si="2406">BO271*BD271</f>
        <v>3.5549309470180703</v>
      </c>
      <c r="BY271" s="71">
        <f t="shared" si="2324"/>
        <v>1.9996618950686993</v>
      </c>
      <c r="BZ271" s="71">
        <f t="shared" si="2324"/>
        <v>1.0208285719932242</v>
      </c>
      <c r="CA271" s="71">
        <f t="shared" si="2324"/>
        <v>1.9713420379728965</v>
      </c>
      <c r="CB271" s="71">
        <f t="shared" si="2324"/>
        <v>1.0168167695746282</v>
      </c>
      <c r="CC271" s="71">
        <f t="shared" si="2324"/>
        <v>0.30912669889892719</v>
      </c>
      <c r="CD271" s="71">
        <f t="shared" si="2324"/>
        <v>0.11136429564276304</v>
      </c>
      <c r="CE271" s="71">
        <f t="shared" si="2324"/>
        <v>0.48374117127799732</v>
      </c>
      <c r="CF271" s="71">
        <f t="shared" si="2324"/>
        <v>4.0283704968944095E-2</v>
      </c>
      <c r="CG271" s="71">
        <f t="shared" si="2324"/>
        <v>5.1635354837191796E-2</v>
      </c>
      <c r="CH271" s="71">
        <f t="shared" si="2324"/>
        <v>0.98408978609072084</v>
      </c>
      <c r="CI271" s="71">
        <f t="shared" si="2324"/>
        <v>2.0665021174477695E-2</v>
      </c>
      <c r="CJ271" s="71">
        <f t="shared" si="2324"/>
        <v>4.5586006022962549E-3</v>
      </c>
      <c r="CK271" s="71">
        <f t="shared" si="2324"/>
        <v>4.2295878035008464E-5</v>
      </c>
      <c r="CL271" s="71">
        <f t="shared" si="2324"/>
        <v>4.0363415207980425E-4</v>
      </c>
      <c r="CM271" s="71">
        <f t="shared" si="2324"/>
        <v>4.3946108130999435E-3</v>
      </c>
      <c r="CN271" s="71">
        <f t="shared" si="2324"/>
        <v>7.0549006587615287E-2</v>
      </c>
      <c r="CO271" s="71">
        <f t="shared" si="2324"/>
        <v>3.1605383116883115E-2</v>
      </c>
      <c r="CP271" s="71">
        <f t="shared" si="2324"/>
        <v>4.3500000000000007E-5</v>
      </c>
      <c r="CQ271" s="71">
        <f t="shared" si="2324"/>
        <v>-8.5548707886316591E-3</v>
      </c>
      <c r="CR271" s="71">
        <f t="shared" si="2324"/>
        <v>4.2900760022586103E-2</v>
      </c>
      <c r="CS271" s="71">
        <f t="shared" si="2324"/>
        <v>0.11242844456992282</v>
      </c>
      <c r="CT271" s="71">
        <f t="shared" si="2324"/>
        <v>5.9841175418784122E-2</v>
      </c>
      <c r="CU271" s="71">
        <f t="shared" si="2324"/>
        <v>6.1914184735554302E-2</v>
      </c>
      <c r="CV271" s="71">
        <f t="shared" si="2324"/>
        <v>0.26852969395821569</v>
      </c>
      <c r="CW271" s="71">
        <f t="shared" si="2324"/>
        <v>1.3336116506681723E-2</v>
      </c>
      <c r="CX271" s="71">
        <f t="shared" si="2324"/>
        <v>3.7758251929230187E-3</v>
      </c>
      <c r="CY271" s="71">
        <f t="shared" si="2324"/>
        <v>2.7975155279503105E-5</v>
      </c>
      <c r="CZ271" s="71">
        <f t="shared" si="2324"/>
        <v>1.3738772821381517E-4</v>
      </c>
      <c r="DA271" s="71">
        <f t="shared" si="2324"/>
        <v>4.5592590814982122E-3</v>
      </c>
      <c r="DB271" s="71">
        <f t="shared" si="2324"/>
        <v>2.3371188594014685E-4</v>
      </c>
      <c r="DC271" s="71">
        <f t="shared" si="2324"/>
        <v>1.9884434406173537E-3</v>
      </c>
      <c r="DD271" s="71">
        <f t="shared" si="2324"/>
        <v>1.5641751364577452E-4</v>
      </c>
      <c r="DE271" s="71">
        <f t="shared" si="2324"/>
        <v>3.479667795972144E-5</v>
      </c>
      <c r="DF271" s="71">
        <f t="shared" si="2324"/>
        <v>8.6294883305100684E-2</v>
      </c>
      <c r="DG271" s="71">
        <f t="shared" si="2324"/>
        <v>7.6915967438358742E-3</v>
      </c>
      <c r="DH271" s="71">
        <f t="shared" si="2324"/>
        <v>1.042972896668549E-4</v>
      </c>
      <c r="DI271" s="71">
        <f t="shared" si="2324"/>
        <v>7.2264859777903239E-3</v>
      </c>
      <c r="DJ271" s="71">
        <f t="shared" si="2324"/>
        <v>-1.4465509128552605E-5</v>
      </c>
      <c r="DK271" s="71">
        <f t="shared" si="2324"/>
        <v>2.1282091097308486E-5</v>
      </c>
      <c r="DL271" s="71">
        <f t="shared" si="2324"/>
        <v>9.060149115377376E-3</v>
      </c>
      <c r="DM271" s="71">
        <f t="shared" si="2324"/>
        <v>9.8126588556371169E-3</v>
      </c>
      <c r="DN271" s="71">
        <f t="shared" si="2324"/>
        <v>4.3497553171466214E-5</v>
      </c>
      <c r="DO271" s="71">
        <f t="shared" si="2324"/>
        <v>0.20511503905514772</v>
      </c>
      <c r="DP271" s="71">
        <f t="shared" si="2324"/>
        <v>7.4939691087897609E-2</v>
      </c>
      <c r="DQ271" s="71">
        <f t="shared" si="2324"/>
        <v>3.750880858272163E-4</v>
      </c>
      <c r="DR271" s="71">
        <f t="shared" si="2324"/>
        <v>2.3288631658196876E-5</v>
      </c>
      <c r="DS271" s="71">
        <f t="shared" si="2324"/>
        <v>9.7430994729907786E-4</v>
      </c>
      <c r="DT271" s="71">
        <f t="shared" si="2324"/>
        <v>1.418812817617165E-4</v>
      </c>
      <c r="DU271" s="72">
        <f t="shared" si="2324"/>
        <v>256.42490704564278</v>
      </c>
      <c r="DV271" s="73">
        <f t="shared" si="2324"/>
        <v>7.6250660619235848</v>
      </c>
      <c r="DW271" s="71">
        <f t="shared" si="2324"/>
        <v>5.2469084177489176</v>
      </c>
      <c r="DX271" s="71">
        <f t="shared" si="2324"/>
        <v>7.4124064933182749</v>
      </c>
      <c r="DY271" s="71">
        <f t="shared" si="2324"/>
        <v>5.1828154469696965</v>
      </c>
      <c r="DZ271" s="71">
        <f t="shared" si="2324"/>
        <v>1.9673323257575759</v>
      </c>
      <c r="EA271" s="71">
        <f t="shared" si="2324"/>
        <v>1.2116329848484848</v>
      </c>
      <c r="EB271" s="71">
        <f t="shared" si="2324"/>
        <v>1.5795267196969696</v>
      </c>
      <c r="EC271" s="71">
        <f t="shared" si="2324"/>
        <v>0.19083961363636365</v>
      </c>
      <c r="ED271" s="71">
        <f t="shared" si="2324"/>
        <v>0.18544430303030301</v>
      </c>
      <c r="EE271" s="71">
        <f t="shared" si="2324"/>
        <v>2.3775240454545452</v>
      </c>
      <c r="EF271" s="71">
        <f t="shared" si="2324"/>
        <v>4.8040250000000007E-2</v>
      </c>
      <c r="EG271" s="71">
        <f t="shared" si="2324"/>
        <v>1.8756544372294372E-2</v>
      </c>
      <c r="EH271" s="71">
        <f t="shared" si="2324"/>
        <v>1.4074675324675327E-4</v>
      </c>
      <c r="EI271" s="71">
        <f t="shared" si="2324"/>
        <v>1.9588203463203465E-3</v>
      </c>
      <c r="EJ271" s="71">
        <f t="shared" si="2324"/>
        <v>1.4631835497835496E-2</v>
      </c>
      <c r="EK271" s="71">
        <f t="shared" si="2325"/>
        <v>0.37572113636363635</v>
      </c>
      <c r="EL271" s="71">
        <f t="shared" si="2325"/>
        <v>5.5176143939393942E-2</v>
      </c>
      <c r="EM271" s="71">
        <f t="shared" si="2325"/>
        <v>8.7999999999999998E-5</v>
      </c>
      <c r="EN271" s="71">
        <f t="shared" si="2325"/>
        <v>2.7230303030303032E-2</v>
      </c>
      <c r="EO271" s="71">
        <f t="shared" si="2325"/>
        <v>0.18814712878787876</v>
      </c>
      <c r="EP271" s="71">
        <f t="shared" si="2325"/>
        <v>0.23624937121212125</v>
      </c>
      <c r="EQ271" s="71">
        <f t="shared" si="2325"/>
        <v>0.18574221212121214</v>
      </c>
      <c r="ER271" s="71">
        <f t="shared" si="2325"/>
        <v>0.24014566666666667</v>
      </c>
      <c r="ES271" s="71">
        <f t="shared" si="2325"/>
        <v>0.87751468181818182</v>
      </c>
      <c r="ET271" s="71">
        <f t="shared" si="2325"/>
        <v>2.7921628787878787E-2</v>
      </c>
      <c r="EU271" s="71">
        <f t="shared" si="2325"/>
        <v>1.8183961038961039E-3</v>
      </c>
      <c r="EV271" s="71">
        <f t="shared" si="2325"/>
        <v>1.4342207792207793E-4</v>
      </c>
      <c r="EW271" s="71">
        <f t="shared" si="2325"/>
        <v>6.4176406926406927E-4</v>
      </c>
      <c r="EX271" s="71">
        <f t="shared" si="2325"/>
        <v>1.8224382034632034E-2</v>
      </c>
      <c r="EY271" s="71">
        <f t="shared" si="2325"/>
        <v>1.1028149350649351E-3</v>
      </c>
      <c r="EZ271" s="71">
        <f t="shared" si="2325"/>
        <v>7.5904264069264066E-3</v>
      </c>
      <c r="FA271" s="71">
        <f t="shared" si="2325"/>
        <v>6.8174242424242422E-4</v>
      </c>
      <c r="FB271" s="71">
        <f t="shared" si="2325"/>
        <v>1.2199567099567101E-4</v>
      </c>
      <c r="FC271" s="71">
        <f t="shared" si="2325"/>
        <v>0.93925025757575753</v>
      </c>
      <c r="FD271" s="71">
        <f t="shared" si="2325"/>
        <v>1.0815848484848487E-2</v>
      </c>
      <c r="FE271" s="71">
        <f t="shared" si="2325"/>
        <v>5.9606277056277056E-4</v>
      </c>
      <c r="FF271" s="71">
        <f t="shared" si="2325"/>
        <v>2.8299168831168835E-2</v>
      </c>
      <c r="FG271" s="71">
        <f t="shared" si="2325"/>
        <v>4.4965367965367961E-5</v>
      </c>
      <c r="FH271" s="71">
        <f t="shared" si="2325"/>
        <v>3.0941558441558445E-4</v>
      </c>
      <c r="FI271" s="71">
        <f t="shared" si="2325"/>
        <v>2.9919415584415583E-2</v>
      </c>
      <c r="FJ271" s="71">
        <f t="shared" si="2325"/>
        <v>2.9350031385281382E-2</v>
      </c>
      <c r="FK271" s="71">
        <f t="shared" si="2325"/>
        <v>2.1835281385281386E-4</v>
      </c>
      <c r="FL271" s="71">
        <f t="shared" si="2325"/>
        <v>1.3167998181818181</v>
      </c>
      <c r="FM271" s="71">
        <f t="shared" si="2325"/>
        <v>0.47782045887445879</v>
      </c>
      <c r="FN271" s="71">
        <f t="shared" si="2325"/>
        <v>1.2953149350649351E-3</v>
      </c>
      <c r="FO271" s="71">
        <f t="shared" si="2325"/>
        <v>1.1347294372294375E-4</v>
      </c>
      <c r="FP271" s="71">
        <f t="shared" si="2325"/>
        <v>4.1414307359307363E-3</v>
      </c>
      <c r="FQ271" s="71">
        <f t="shared" si="2325"/>
        <v>2.7929220779220781E-4</v>
      </c>
      <c r="FR271" s="72">
        <f t="shared" si="2325"/>
        <v>95.783625856060624</v>
      </c>
    </row>
    <row r="272" spans="1:174" x14ac:dyDescent="0.2">
      <c r="A272" s="62" t="str">
        <f>A271</f>
        <v>LYBR_RHTS</v>
      </c>
      <c r="B272" s="63" t="s">
        <v>133</v>
      </c>
      <c r="C272" s="20"/>
      <c r="D272" s="41"/>
      <c r="E272" s="41"/>
      <c r="F272" s="41"/>
      <c r="G272" s="41"/>
      <c r="H272" s="41"/>
      <c r="I272" s="20"/>
      <c r="J272" s="64">
        <f t="shared" si="2192"/>
        <v>4.8759025908149827</v>
      </c>
      <c r="K272" s="40"/>
      <c r="L272" s="41"/>
      <c r="M272" s="64">
        <f t="shared" si="2322"/>
        <v>16.471567195746285</v>
      </c>
      <c r="N272" s="64">
        <f t="shared" si="2322"/>
        <v>5.4715671957462817</v>
      </c>
      <c r="O272" s="64">
        <f t="shared" si="2322"/>
        <v>2.1879345200451725</v>
      </c>
      <c r="P272" s="64">
        <f t="shared" si="2322"/>
        <v>0.87801993807641643</v>
      </c>
      <c r="Q272" s="64">
        <f t="shared" si="2322"/>
        <v>1.3013993995859212</v>
      </c>
      <c r="R272" s="64">
        <f t="shared" si="2322"/>
        <v>0.41116490683229817</v>
      </c>
      <c r="S272" s="64">
        <f t="shared" si="2322"/>
        <v>5.1425866741953707E-2</v>
      </c>
      <c r="T272" s="64">
        <f t="shared" si="2322"/>
        <v>0.52698454714850373</v>
      </c>
      <c r="U272" s="64">
        <f t="shared" si="2322"/>
        <v>0.11463753717297195</v>
      </c>
      <c r="V272" s="65">
        <f t="shared" si="2322"/>
        <v>11</v>
      </c>
      <c r="W272" s="20"/>
      <c r="X272" s="64">
        <f t="shared" si="2194"/>
        <v>14.062187340909091</v>
      </c>
      <c r="Y272" s="40"/>
      <c r="Z272" s="41"/>
      <c r="AA272" s="64">
        <f t="shared" si="2323"/>
        <v>42.478555780303033</v>
      </c>
      <c r="AB272" s="64">
        <f t="shared" si="2323"/>
        <v>31.478555780303033</v>
      </c>
      <c r="AC272" s="64">
        <f t="shared" si="2323"/>
        <v>13.126877560606058</v>
      </c>
      <c r="AD272" s="64">
        <f t="shared" si="2323"/>
        <v>9.8967895530303043</v>
      </c>
      <c r="AE272" s="64">
        <f t="shared" si="2323"/>
        <v>4.8411236136363636</v>
      </c>
      <c r="AF272" s="64">
        <f t="shared" si="2323"/>
        <v>1.9161111363636365</v>
      </c>
      <c r="AG272" s="64">
        <f t="shared" si="2323"/>
        <v>0.16220826515151515</v>
      </c>
      <c r="AH272" s="64">
        <f t="shared" si="2323"/>
        <v>1.2514697121212122</v>
      </c>
      <c r="AI272" s="64">
        <f t="shared" si="2323"/>
        <v>0.28397601515151516</v>
      </c>
      <c r="AJ272" s="65">
        <f t="shared" si="2323"/>
        <v>11</v>
      </c>
      <c r="AK272" s="66">
        <f t="shared" ref="AK272" si="2407">J272</f>
        <v>4.8759025908149827</v>
      </c>
      <c r="AL272" s="67">
        <f t="shared" ref="AL272" si="2408">M272/M272</f>
        <v>1</v>
      </c>
      <c r="AM272" s="67">
        <f t="shared" ref="AM272" si="2409">O272/M272</f>
        <v>0.13283098651415498</v>
      </c>
      <c r="AN272" s="67">
        <f t="shared" ref="AN272" si="2410">P272/M272</f>
        <v>5.3305185089076494E-2</v>
      </c>
      <c r="AO272" s="67">
        <f t="shared" ref="AO272" si="2411">Q272/M272</f>
        <v>7.9008838935617637E-2</v>
      </c>
      <c r="AP272" s="67">
        <f t="shared" ref="AP272" si="2412">R272/M272</f>
        <v>2.4962099959649243E-2</v>
      </c>
      <c r="AQ272" s="67">
        <f t="shared" ref="AQ272" si="2413">S272/M272</f>
        <v>3.1220991986259951E-3</v>
      </c>
      <c r="AR272" s="67">
        <f t="shared" ref="AR272" si="2414">T272/M272</f>
        <v>3.1993588763344592E-2</v>
      </c>
      <c r="AS272" s="67">
        <f t="shared" ref="AS272" si="2415">U272/M272</f>
        <v>6.9597225212775522E-3</v>
      </c>
      <c r="AT272" s="68">
        <f t="shared" ref="AT272" si="2416">V272/M272</f>
        <v>0.66781744986844394</v>
      </c>
      <c r="AU272" s="66">
        <f t="shared" ref="AU272" si="2417">X272</f>
        <v>14.062187340909091</v>
      </c>
      <c r="AV272" s="67">
        <f t="shared" ref="AV272" si="2418">AA272/AA272</f>
        <v>1</v>
      </c>
      <c r="AW272" s="67">
        <f t="shared" ref="AW272" si="2419">AC272/AA272</f>
        <v>0.3090236313234756</v>
      </c>
      <c r="AX272" s="67">
        <f t="shared" ref="AX272" si="2420">AD272/AA272</f>
        <v>0.23298319284243102</v>
      </c>
      <c r="AY272" s="67">
        <f t="shared" ref="AY272" si="2421">AE272/AA272</f>
        <v>0.11396629486827219</v>
      </c>
      <c r="AZ272" s="67">
        <f t="shared" ref="AZ272" si="2422">AF272/AA272</f>
        <v>4.5107727915084203E-2</v>
      </c>
      <c r="BA272" s="67">
        <f t="shared" ref="BA272" si="2423">AG272/AA272</f>
        <v>3.8185918087810752E-3</v>
      </c>
      <c r="BB272" s="67">
        <f t="shared" ref="BB272" si="2424">AH272/AA272</f>
        <v>2.9461211407321636E-2</v>
      </c>
      <c r="BC272" s="67">
        <f t="shared" ref="BC272" si="2425">AI272/AA272</f>
        <v>6.685161723016783E-3</v>
      </c>
      <c r="BD272" s="68">
        <f t="shared" ref="BD272" si="2426">AJ272/AA272</f>
        <v>0.25895418989504848</v>
      </c>
      <c r="BE272" s="66">
        <f t="shared" ref="BE272" si="2427">J272</f>
        <v>4.8759025908149827</v>
      </c>
      <c r="BF272" s="69">
        <f t="shared" ref="BF272" si="2428">BE272</f>
        <v>4.8759025908149827</v>
      </c>
      <c r="BG272" s="69">
        <f t="shared" ref="BG272" si="2429">BE272*AM272</f>
        <v>0.64767095128487828</v>
      </c>
      <c r="BH272" s="69">
        <f t="shared" ref="BH272" si="2430">BE272*AN272</f>
        <v>0.25991089007970025</v>
      </c>
      <c r="BI272" s="69">
        <f t="shared" ref="BI272" si="2431">BE272*AO272</f>
        <v>0.38523940246346172</v>
      </c>
      <c r="BJ272" s="69">
        <f t="shared" ref="BJ272" si="2432">BE272*AP272</f>
        <v>0.12171276786543632</v>
      </c>
      <c r="BK272" s="69">
        <f t="shared" ref="BK272" si="2433">BE272*AQ272</f>
        <v>1.5223051571361871E-2</v>
      </c>
      <c r="BL272" s="69">
        <f t="shared" ref="BL272" si="2434">BE272*AR272</f>
        <v>0.155997622340661</v>
      </c>
      <c r="BM272" s="69">
        <f t="shared" ref="BM272" si="2435">BE272*AS272</f>
        <v>3.3934929072850603E-2</v>
      </c>
      <c r="BN272" s="70">
        <f t="shared" ref="BN272" si="2436">BE272*AT272</f>
        <v>3.2562128340050007</v>
      </c>
      <c r="BO272" s="66">
        <f t="shared" ref="BO272" si="2437">X272</f>
        <v>14.062187340909091</v>
      </c>
      <c r="BP272" s="69">
        <f t="shared" ref="BP272" si="2438">BO272</f>
        <v>14.062187340909091</v>
      </c>
      <c r="BQ272" s="69">
        <f t="shared" ref="BQ272" si="2439">BO272*AW272</f>
        <v>4.3455481964387364</v>
      </c>
      <c r="BR272" s="69">
        <f t="shared" ref="BR272" si="2440">BO272*AX272</f>
        <v>3.2762533050334151</v>
      </c>
      <c r="BS272" s="69">
        <f t="shared" ref="BS272" si="2441">BO272*AY272</f>
        <v>1.6026153889869299</v>
      </c>
      <c r="BT272" s="69">
        <f t="shared" ref="BT272" si="2442">BO272*AZ272</f>
        <v>0.63431332046466871</v>
      </c>
      <c r="BU272" s="69">
        <f t="shared" ref="BU272" si="2443">BO272*BA272</f>
        <v>5.3697753393540382E-2</v>
      </c>
      <c r="BV272" s="69">
        <f t="shared" ref="BV272" si="2444">BO272*BB272</f>
        <v>0.4142890740998848</v>
      </c>
      <c r="BW272" s="69">
        <f t="shared" ref="BW272" si="2445">BO272*BC272</f>
        <v>9.4007996553336609E-2</v>
      </c>
      <c r="BX272" s="70">
        <f t="shared" ref="BX272" si="2446">BO272*BD272</f>
        <v>3.6414623310175194</v>
      </c>
      <c r="BY272" s="71">
        <f t="shared" si="2324"/>
        <v>1.8335072998306043</v>
      </c>
      <c r="BZ272" s="71">
        <f t="shared" si="2324"/>
        <v>0.95852520532655738</v>
      </c>
      <c r="CA272" s="71">
        <f t="shared" si="2324"/>
        <v>1.8002207213062302</v>
      </c>
      <c r="CB272" s="71">
        <f t="shared" si="2324"/>
        <v>0.96169568624129498</v>
      </c>
      <c r="CC272" s="71">
        <f t="shared" si="2324"/>
        <v>0.29245073461321291</v>
      </c>
      <c r="CD272" s="71">
        <f t="shared" si="2324"/>
        <v>0.10996430754752493</v>
      </c>
      <c r="CE272" s="71">
        <f t="shared" si="2324"/>
        <v>0.44781340937323544</v>
      </c>
      <c r="CF272" s="71">
        <f t="shared" si="2324"/>
        <v>4.1116490683229812E-2</v>
      </c>
      <c r="CG272" s="71">
        <f t="shared" si="2324"/>
        <v>5.1425866741953707E-2</v>
      </c>
      <c r="CH272" s="71">
        <f t="shared" si="2324"/>
        <v>0.87830747656691133</v>
      </c>
      <c r="CI272" s="71">
        <f t="shared" si="2324"/>
        <v>1.8924140222096743E-2</v>
      </c>
      <c r="CJ272" s="71">
        <f t="shared" si="2324"/>
        <v>4.3241672689629199E-3</v>
      </c>
      <c r="CK272" s="71">
        <f t="shared" si="2324"/>
        <v>3.0162544701675139E-5</v>
      </c>
      <c r="CL272" s="71">
        <f t="shared" si="2324"/>
        <v>3.6658415207980425E-4</v>
      </c>
      <c r="CM272" s="71">
        <f t="shared" si="2324"/>
        <v>4.4152274797666109E-3</v>
      </c>
      <c r="CN272" s="71">
        <f t="shared" si="2324"/>
        <v>6.7253054206662916E-2</v>
      </c>
      <c r="CO272" s="71">
        <f t="shared" si="2324"/>
        <v>3.2205121212121213E-2</v>
      </c>
      <c r="CP272" s="71">
        <f t="shared" si="2324"/>
        <v>2.6000000000000002E-5</v>
      </c>
      <c r="CQ272" s="71">
        <f t="shared" si="2324"/>
        <v>-7.7703707886316586E-3</v>
      </c>
      <c r="CR272" s="71">
        <f t="shared" si="2324"/>
        <v>3.7794140974967062E-2</v>
      </c>
      <c r="CS272" s="71">
        <f t="shared" si="2324"/>
        <v>0.10397563504611332</v>
      </c>
      <c r="CT272" s="71">
        <f t="shared" si="2324"/>
        <v>5.6397746847355545E-2</v>
      </c>
      <c r="CU272" s="71">
        <f t="shared" si="2324"/>
        <v>5.8367684735554301E-2</v>
      </c>
      <c r="CV272" s="71">
        <f t="shared" si="2324"/>
        <v>0.24876483681535855</v>
      </c>
      <c r="CW272" s="71">
        <f t="shared" si="2324"/>
        <v>1.2183164125729342E-2</v>
      </c>
      <c r="CX272" s="71">
        <f t="shared" si="2324"/>
        <v>3.2869751929230188E-3</v>
      </c>
      <c r="CY272" s="71">
        <f t="shared" si="2324"/>
        <v>3.347515527950311E-5</v>
      </c>
      <c r="CZ272" s="71">
        <f t="shared" si="2324"/>
        <v>1.1715439488048183E-4</v>
      </c>
      <c r="DA272" s="71">
        <f t="shared" si="2324"/>
        <v>4.4185924148315448E-3</v>
      </c>
      <c r="DB272" s="71">
        <f t="shared" si="2324"/>
        <v>2.0576188594014682E-4</v>
      </c>
      <c r="DC272" s="71">
        <f t="shared" si="2324"/>
        <v>2.0329434406173535E-3</v>
      </c>
      <c r="DD272" s="71">
        <f t="shared" si="2324"/>
        <v>1.3483418031244118E-4</v>
      </c>
      <c r="DE272" s="71">
        <f t="shared" si="2324"/>
        <v>3.7980011293054774E-5</v>
      </c>
      <c r="DF272" s="71">
        <f t="shared" si="2324"/>
        <v>8.5243645209862592E-2</v>
      </c>
      <c r="DG272" s="71">
        <f t="shared" si="2324"/>
        <v>6.3795729343120635E-3</v>
      </c>
      <c r="DH272" s="71">
        <f t="shared" si="2324"/>
        <v>8.9730623000188218E-5</v>
      </c>
      <c r="DI272" s="71">
        <f t="shared" si="2324"/>
        <v>6.9711193111236577E-3</v>
      </c>
      <c r="DJ272" s="71">
        <f t="shared" si="2324"/>
        <v>-3.1155091285526078E-6</v>
      </c>
      <c r="DK272" s="71">
        <f t="shared" si="2324"/>
        <v>2.7098757763975154E-5</v>
      </c>
      <c r="DL272" s="71">
        <f t="shared" si="2324"/>
        <v>9.0713991153773786E-3</v>
      </c>
      <c r="DM272" s="71">
        <f t="shared" si="2324"/>
        <v>9.4372255223037823E-3</v>
      </c>
      <c r="DN272" s="71">
        <f t="shared" si="2324"/>
        <v>4.1564219838132884E-5</v>
      </c>
      <c r="DO272" s="71">
        <f t="shared" si="2324"/>
        <v>0.19373449143610011</v>
      </c>
      <c r="DP272" s="71">
        <f t="shared" si="2324"/>
        <v>7.0587141087897612E-2</v>
      </c>
      <c r="DQ272" s="71">
        <f t="shared" si="2324"/>
        <v>3.7538808582721626E-4</v>
      </c>
      <c r="DR272" s="71">
        <f t="shared" si="2324"/>
        <v>2.4588631658196877E-5</v>
      </c>
      <c r="DS272" s="71">
        <f t="shared" si="2324"/>
        <v>8.8692661396574447E-4</v>
      </c>
      <c r="DT272" s="71">
        <f t="shared" si="2324"/>
        <v>1.2683128176171652E-4</v>
      </c>
      <c r="DU272" s="72">
        <f t="shared" si="2324"/>
        <v>259.48539973611895</v>
      </c>
      <c r="DV272" s="73">
        <f t="shared" si="2324"/>
        <v>6.829381300018821</v>
      </c>
      <c r="DW272" s="71">
        <f t="shared" si="2324"/>
        <v>4.7355663510822508</v>
      </c>
      <c r="DX272" s="71">
        <f t="shared" si="2324"/>
        <v>6.8284364363007315</v>
      </c>
      <c r="DY272" s="71">
        <f t="shared" si="2324"/>
        <v>4.8185294848484848</v>
      </c>
      <c r="DZ272" s="71">
        <f t="shared" si="2324"/>
        <v>1.6685363106060607</v>
      </c>
      <c r="EA272" s="71">
        <f t="shared" si="2324"/>
        <v>1.2071893787878789</v>
      </c>
      <c r="EB272" s="71">
        <f t="shared" si="2324"/>
        <v>1.5408803560606061</v>
      </c>
      <c r="EC272" s="71">
        <f t="shared" si="2324"/>
        <v>0.19161111363636363</v>
      </c>
      <c r="ED272" s="71">
        <f t="shared" si="2324"/>
        <v>0.16220826515151515</v>
      </c>
      <c r="EE272" s="71">
        <f t="shared" si="2324"/>
        <v>2.08578303030303</v>
      </c>
      <c r="EF272" s="71">
        <f t="shared" si="2324"/>
        <v>4.810439393939394E-2</v>
      </c>
      <c r="EG272" s="71">
        <f t="shared" si="2324"/>
        <v>1.5608694372294372E-2</v>
      </c>
      <c r="EH272" s="71">
        <f t="shared" si="2324"/>
        <v>1.3813008658008656E-4</v>
      </c>
      <c r="EI272" s="71">
        <f t="shared" si="2324"/>
        <v>1.9013536796536796E-3</v>
      </c>
      <c r="EJ272" s="71">
        <f t="shared" ref="EJ272:EJ273" si="2447">IF(COUNT(EJ242:EJ246)&lt;3,"",AVERAGE(EJ242:EJ246))</f>
        <v>1.4403835497835495E-2</v>
      </c>
      <c r="EK272" s="71">
        <f t="shared" si="2325"/>
        <v>0.36150825757575761</v>
      </c>
      <c r="EL272" s="71">
        <f t="shared" si="2325"/>
        <v>5.4131628787878791E-2</v>
      </c>
      <c r="EM272" s="71">
        <f t="shared" si="2325"/>
        <v>5.2727272727272723E-5</v>
      </c>
      <c r="EN272" s="71">
        <f t="shared" si="2325"/>
        <v>2.4748863636363638E-2</v>
      </c>
      <c r="EO272" s="71">
        <f t="shared" si="2325"/>
        <v>0.17947038636363635</v>
      </c>
      <c r="EP272" s="71">
        <f t="shared" si="2325"/>
        <v>0.24245600757575758</v>
      </c>
      <c r="EQ272" s="71">
        <f t="shared" si="2325"/>
        <v>0.18528768181818184</v>
      </c>
      <c r="ER272" s="71">
        <f t="shared" si="2325"/>
        <v>0.22408149999999999</v>
      </c>
      <c r="ES272" s="71">
        <f t="shared" si="2325"/>
        <v>0.85604443939393937</v>
      </c>
      <c r="ET272" s="71">
        <f t="shared" si="2325"/>
        <v>2.775043181818182E-2</v>
      </c>
      <c r="EU272" s="71">
        <f t="shared" si="2325"/>
        <v>1.7394794372294375E-3</v>
      </c>
      <c r="EV272" s="71">
        <f t="shared" si="2325"/>
        <v>1.3078874458874459E-4</v>
      </c>
      <c r="EW272" s="71">
        <f t="shared" si="2325"/>
        <v>6.1914740259740259E-4</v>
      </c>
      <c r="EX272" s="71">
        <f t="shared" si="2325"/>
        <v>1.6406848701298701E-2</v>
      </c>
      <c r="EY272" s="71">
        <f t="shared" si="2325"/>
        <v>1.0491816017316018E-3</v>
      </c>
      <c r="EZ272" s="71">
        <f t="shared" si="2325"/>
        <v>7.392993073593074E-3</v>
      </c>
      <c r="FA272" s="71">
        <f t="shared" si="2325"/>
        <v>6.3084242424242423E-4</v>
      </c>
      <c r="FB272" s="71">
        <f t="shared" si="2325"/>
        <v>1.0307900432900434E-4</v>
      </c>
      <c r="FC272" s="71">
        <f t="shared" si="2325"/>
        <v>0.93580569696969695</v>
      </c>
      <c r="FD272" s="71">
        <f t="shared" si="2325"/>
        <v>7.5045757575757585E-3</v>
      </c>
      <c r="FE272" s="71">
        <f t="shared" si="2325"/>
        <v>4.6439610389610396E-4</v>
      </c>
      <c r="FF272" s="71">
        <f t="shared" si="2325"/>
        <v>2.7258385497835502E-2</v>
      </c>
      <c r="FG272" s="71">
        <f t="shared" si="2325"/>
        <v>5.5548701298701305E-5</v>
      </c>
      <c r="FH272" s="71">
        <f t="shared" si="2325"/>
        <v>2.7183225108225108E-4</v>
      </c>
      <c r="FI272" s="71">
        <f t="shared" si="2325"/>
        <v>2.5814932251082251E-2</v>
      </c>
      <c r="FJ272" s="71">
        <f t="shared" si="2325"/>
        <v>3.2305931385281386E-2</v>
      </c>
      <c r="FK272" s="71">
        <f t="shared" si="2325"/>
        <v>1.8546948051948052E-4</v>
      </c>
      <c r="FL272" s="71">
        <f t="shared" si="2325"/>
        <v>1.1250019393939392</v>
      </c>
      <c r="FM272" s="71">
        <f t="shared" si="2325"/>
        <v>0.40674499220779226</v>
      </c>
      <c r="FN272" s="71">
        <f t="shared" si="2325"/>
        <v>1.1233316017316016E-3</v>
      </c>
      <c r="FO272" s="71">
        <f t="shared" si="2325"/>
        <v>9.020627705627706E-5</v>
      </c>
      <c r="FP272" s="71">
        <f t="shared" si="2325"/>
        <v>4.114580735930737E-3</v>
      </c>
      <c r="FQ272" s="71">
        <f t="shared" si="2325"/>
        <v>2.7444220779220782E-4</v>
      </c>
      <c r="FR272" s="72">
        <f t="shared" si="2325"/>
        <v>102.01506993181819</v>
      </c>
    </row>
    <row r="273" spans="1:174" x14ac:dyDescent="0.2">
      <c r="A273" s="62" t="str">
        <f t="shared" ref="A273:A281" si="2448">A272</f>
        <v>LYBR_RHTS</v>
      </c>
      <c r="B273" s="63" t="s">
        <v>134</v>
      </c>
      <c r="C273" s="20"/>
      <c r="D273" s="41"/>
      <c r="E273" s="41"/>
      <c r="F273" s="41"/>
      <c r="G273" s="41"/>
      <c r="H273" s="41"/>
      <c r="I273" s="20"/>
      <c r="J273" s="64">
        <f t="shared" si="2192"/>
        <v>4.7987021283643889</v>
      </c>
      <c r="K273" s="40"/>
      <c r="L273" s="41"/>
      <c r="M273" s="64">
        <f t="shared" si="2322"/>
        <v>16.315604393374748</v>
      </c>
      <c r="N273" s="64">
        <f t="shared" si="2322"/>
        <v>5.3156043933747403</v>
      </c>
      <c r="O273" s="64">
        <f t="shared" si="2322"/>
        <v>2.1042332670807453</v>
      </c>
      <c r="P273" s="64">
        <f t="shared" si="2322"/>
        <v>0.95749272463768131</v>
      </c>
      <c r="Q273" s="64">
        <f t="shared" si="2322"/>
        <v>1.1974923561076605</v>
      </c>
      <c r="R273" s="64">
        <f t="shared" si="2322"/>
        <v>0.44248968944099376</v>
      </c>
      <c r="S273" s="64">
        <f t="shared" si="2322"/>
        <v>4.5736459627329196E-2</v>
      </c>
      <c r="T273" s="64">
        <f t="shared" si="2322"/>
        <v>0.48133168944099386</v>
      </c>
      <c r="U273" s="64">
        <f t="shared" si="2322"/>
        <v>8.6827817805383026E-2</v>
      </c>
      <c r="V273" s="65">
        <f t="shared" si="2322"/>
        <v>11</v>
      </c>
      <c r="W273" s="20"/>
      <c r="X273" s="64">
        <f t="shared" si="2194"/>
        <v>13.48368696969697</v>
      </c>
      <c r="Y273" s="40"/>
      <c r="Z273" s="41"/>
      <c r="AA273" s="64">
        <f t="shared" si="2323"/>
        <v>40.048810174242426</v>
      </c>
      <c r="AB273" s="64">
        <f t="shared" si="2323"/>
        <v>29.048810174242426</v>
      </c>
      <c r="AC273" s="64">
        <f t="shared" si="2323"/>
        <v>11.391229674242425</v>
      </c>
      <c r="AD273" s="64">
        <f t="shared" si="2323"/>
        <v>9.6482244015151544</v>
      </c>
      <c r="AE273" s="64">
        <f t="shared" si="2323"/>
        <v>4.5704685075757583</v>
      </c>
      <c r="AF273" s="64">
        <f t="shared" si="2323"/>
        <v>1.8404137121212123</v>
      </c>
      <c r="AG273" s="64">
        <f t="shared" si="2323"/>
        <v>0.15682007575757576</v>
      </c>
      <c r="AH273" s="64">
        <f t="shared" si="2323"/>
        <v>1.2018268636363636</v>
      </c>
      <c r="AI273" s="64">
        <f t="shared" si="2323"/>
        <v>0.23982728787878788</v>
      </c>
      <c r="AJ273" s="65">
        <f t="shared" si="2323"/>
        <v>11</v>
      </c>
      <c r="AK273" s="66">
        <f t="shared" ref="AK273" si="2449">J273</f>
        <v>4.7987021283643889</v>
      </c>
      <c r="AL273" s="67">
        <f t="shared" ref="AL273" si="2450">M273/M273</f>
        <v>1</v>
      </c>
      <c r="AM273" s="67">
        <f t="shared" ref="AM273" si="2451">O273/M273</f>
        <v>0.1289705987192977</v>
      </c>
      <c r="AN273" s="67">
        <f t="shared" ref="AN273" si="2452">P273/M273</f>
        <v>5.8685703670682828E-2</v>
      </c>
      <c r="AO273" s="67">
        <f t="shared" ref="AO273" si="2453">Q273/M273</f>
        <v>7.3395525365515996E-2</v>
      </c>
      <c r="AP273" s="67">
        <f t="shared" ref="AP273" si="2454">R273/M273</f>
        <v>2.7120643451043397E-2</v>
      </c>
      <c r="AQ273" s="67">
        <f t="shared" ref="AQ273" si="2455">S273/M273</f>
        <v>2.8032341631120529E-3</v>
      </c>
      <c r="AR273" s="67">
        <f t="shared" ref="AR273" si="2456">T273/M273</f>
        <v>2.9501309166116301E-2</v>
      </c>
      <c r="AS273" s="67">
        <f t="shared" ref="AS273" si="2457">U273/M273</f>
        <v>5.3217653304122193E-3</v>
      </c>
      <c r="AT273" s="68">
        <f t="shared" ref="AT273" si="2458">V273/M273</f>
        <v>0.67420119627727382</v>
      </c>
      <c r="AU273" s="66">
        <f t="shared" ref="AU273" si="2459">X273</f>
        <v>13.48368696969697</v>
      </c>
      <c r="AV273" s="67">
        <f t="shared" ref="AV273" si="2460">AA273/AA273</f>
        <v>1</v>
      </c>
      <c r="AW273" s="67">
        <f t="shared" ref="AW273" si="2461">AC273/AA273</f>
        <v>0.28443366044289492</v>
      </c>
      <c r="AX273" s="67">
        <f t="shared" ref="AX273" si="2462">AD273/AA273</f>
        <v>0.24091163656393602</v>
      </c>
      <c r="AY273" s="67">
        <f t="shared" ref="AY273" si="2463">AE273/AA273</f>
        <v>0.11412245426744977</v>
      </c>
      <c r="AZ273" s="67">
        <f t="shared" ref="AZ273" si="2464">AF273/AA273</f>
        <v>4.5954266908655443E-2</v>
      </c>
      <c r="BA273" s="67">
        <f t="shared" ref="BA273" si="2465">AG273/AA273</f>
        <v>3.9157237150190122E-3</v>
      </c>
      <c r="BB273" s="67">
        <f t="shared" ref="BB273" si="2466">AH273/AA273</f>
        <v>3.0009052913370294E-2</v>
      </c>
      <c r="BC273" s="67">
        <f t="shared" ref="BC273" si="2467">AI273/AA273</f>
        <v>5.9883748564653711E-3</v>
      </c>
      <c r="BD273" s="68">
        <f t="shared" ref="BD273" si="2468">AJ273/AA273</f>
        <v>0.27466483903371242</v>
      </c>
      <c r="BE273" s="66">
        <f t="shared" ref="BE273" si="2469">J273</f>
        <v>4.7987021283643889</v>
      </c>
      <c r="BF273" s="69">
        <f t="shared" ref="BF273" si="2470">BE273</f>
        <v>4.7987021283643889</v>
      </c>
      <c r="BG273" s="69">
        <f t="shared" ref="BG273" si="2471">BE273*AM273</f>
        <v>0.61889148657072335</v>
      </c>
      <c r="BH273" s="69">
        <f t="shared" ref="BH273" si="2472">BE273*AN273</f>
        <v>0.28161521110906751</v>
      </c>
      <c r="BI273" s="69">
        <f t="shared" ref="BI273" si="2473">BE273*AO273</f>
        <v>0.35220326378392408</v>
      </c>
      <c r="BJ273" s="69">
        <f t="shared" ref="BJ273" si="2474">BE273*AP273</f>
        <v>0.13014388945113367</v>
      </c>
      <c r="BK273" s="69">
        <f t="shared" ref="BK273" si="2475">BE273*AQ273</f>
        <v>1.3451885744829575E-2</v>
      </c>
      <c r="BL273" s="69">
        <f t="shared" ref="BL273" si="2476">BE273*AR273</f>
        <v>0.14156799508497814</v>
      </c>
      <c r="BM273" s="69">
        <f t="shared" ref="BM273" si="2477">BE273*AS273</f>
        <v>2.5537566617704933E-2</v>
      </c>
      <c r="BN273" s="70">
        <f t="shared" ref="BN273" si="2478">BE273*AT273</f>
        <v>3.2352907155215709</v>
      </c>
      <c r="BO273" s="66">
        <f t="shared" ref="BO273" si="2479">X273</f>
        <v>13.48368696969697</v>
      </c>
      <c r="BP273" s="69">
        <f t="shared" ref="BP273" si="2480">BO273</f>
        <v>13.48368696969697</v>
      </c>
      <c r="BQ273" s="69">
        <f t="shared" ref="BQ273" si="2481">BO273*AW273</f>
        <v>3.835214441057075</v>
      </c>
      <c r="BR273" s="69">
        <f t="shared" ref="BR273" si="2482">BO273*AX273</f>
        <v>3.2483770947855164</v>
      </c>
      <c r="BS273" s="69">
        <f t="shared" ref="BS273" si="2483">BO273*AY273</f>
        <v>1.5387914495558508</v>
      </c>
      <c r="BT273" s="69">
        <f t="shared" ref="BT273" si="2484">BO273*AZ273</f>
        <v>0.61963294991821405</v>
      </c>
      <c r="BU273" s="69">
        <f t="shared" ref="BU273" si="2485">BO273*BA273</f>
        <v>5.2798392833135269E-2</v>
      </c>
      <c r="BV273" s="69">
        <f t="shared" ref="BV273" si="2486">BO273*BB273</f>
        <v>0.40463267574095796</v>
      </c>
      <c r="BW273" s="69">
        <f t="shared" ref="BW273" si="2487">BO273*BC273</f>
        <v>8.0745372021783085E-2</v>
      </c>
      <c r="BX273" s="70">
        <f t="shared" ref="BX273" si="2488">BO273*BD273</f>
        <v>3.7034947111127838</v>
      </c>
      <c r="BY273" s="71">
        <f t="shared" ref="BY273:EI273" si="2489">IF(COUNT(BY243:BY247)&lt;3,"",AVERAGE(BY243:BY247))</f>
        <v>1.6973825725578771</v>
      </c>
      <c r="BZ273" s="71">
        <f t="shared" si="2489"/>
        <v>0.88966347805383028</v>
      </c>
      <c r="CA273" s="71">
        <f t="shared" si="2489"/>
        <v>1.6816957645962733</v>
      </c>
      <c r="CB273" s="71">
        <f t="shared" si="2489"/>
        <v>0.91989127122153214</v>
      </c>
      <c r="CC273" s="71">
        <f t="shared" si="2489"/>
        <v>0.28251998757763974</v>
      </c>
      <c r="CD273" s="71">
        <f t="shared" si="2489"/>
        <v>0.12000120082815732</v>
      </c>
      <c r="CE273" s="71">
        <f t="shared" si="2489"/>
        <v>0.41298144099378886</v>
      </c>
      <c r="CF273" s="71">
        <f t="shared" si="2489"/>
        <v>4.4248968944099375E-2</v>
      </c>
      <c r="CG273" s="71">
        <f t="shared" si="2489"/>
        <v>4.5736459627329196E-2</v>
      </c>
      <c r="CH273" s="71">
        <f t="shared" si="2489"/>
        <v>0.80221978881987577</v>
      </c>
      <c r="CI273" s="71">
        <f t="shared" si="2489"/>
        <v>1.4402389233954451E-2</v>
      </c>
      <c r="CJ273" s="71">
        <f t="shared" si="2489"/>
        <v>3.795803632599285E-3</v>
      </c>
      <c r="CK273" s="71">
        <f t="shared" si="2489"/>
        <v>1.9162544701675133E-5</v>
      </c>
      <c r="CL273" s="71">
        <f t="shared" si="2489"/>
        <v>3.294023338979861E-4</v>
      </c>
      <c r="CM273" s="71">
        <f t="shared" si="2489"/>
        <v>3.5885911161302464E-3</v>
      </c>
      <c r="CN273" s="71">
        <f t="shared" si="2489"/>
        <v>6.6580844720496898E-2</v>
      </c>
      <c r="CO273" s="71">
        <f t="shared" si="2489"/>
        <v>3.4127623188405801E-2</v>
      </c>
      <c r="CP273" s="71">
        <f t="shared" si="2489"/>
        <v>0</v>
      </c>
      <c r="CQ273" s="71">
        <f t="shared" si="2489"/>
        <v>-7.3417225672877855E-3</v>
      </c>
      <c r="CR273" s="71">
        <f t="shared" si="2489"/>
        <v>3.6421101449275364E-2</v>
      </c>
      <c r="CS273" s="71">
        <f t="shared" si="2489"/>
        <v>9.2404666666666663E-2</v>
      </c>
      <c r="CT273" s="71">
        <f t="shared" si="2489"/>
        <v>5.1470082815734987E-2</v>
      </c>
      <c r="CU273" s="71">
        <f t="shared" si="2489"/>
        <v>5.645949896480331E-2</v>
      </c>
      <c r="CV273" s="71">
        <f t="shared" si="2489"/>
        <v>0.22941362732919254</v>
      </c>
      <c r="CW273" s="71">
        <f t="shared" si="2489"/>
        <v>9.6780455486542433E-3</v>
      </c>
      <c r="CX273" s="71">
        <f t="shared" si="2489"/>
        <v>6.9588428383210985E-4</v>
      </c>
      <c r="CY273" s="71">
        <f t="shared" si="2489"/>
        <v>4.2656973461321297E-5</v>
      </c>
      <c r="CZ273" s="71">
        <f t="shared" si="2489"/>
        <v>1.1406348578957278E-4</v>
      </c>
      <c r="DA273" s="71">
        <f t="shared" si="2489"/>
        <v>4.0027742330133636E-3</v>
      </c>
      <c r="DB273" s="71">
        <f t="shared" si="2489"/>
        <v>2.1767097684923772E-4</v>
      </c>
      <c r="DC273" s="71">
        <f t="shared" si="2489"/>
        <v>1.801216167890081E-3</v>
      </c>
      <c r="DD273" s="71">
        <f t="shared" si="2489"/>
        <v>1.2537963485789573E-4</v>
      </c>
      <c r="DE273" s="71">
        <f t="shared" si="2489"/>
        <v>3.452546583850932E-5</v>
      </c>
      <c r="DF273" s="71">
        <f t="shared" si="2489"/>
        <v>9.3024107660455491E-2</v>
      </c>
      <c r="DG273" s="71">
        <f t="shared" si="2489"/>
        <v>6.5733002070393369E-3</v>
      </c>
      <c r="DH273" s="71">
        <f t="shared" si="2489"/>
        <v>1.0009425936382459E-4</v>
      </c>
      <c r="DI273" s="71">
        <f t="shared" si="2489"/>
        <v>6.6286647656691134E-3</v>
      </c>
      <c r="DJ273" s="71">
        <f t="shared" si="2489"/>
        <v>1.0429945416901937E-5</v>
      </c>
      <c r="DK273" s="71">
        <f t="shared" si="2489"/>
        <v>3.0735121400338793E-5</v>
      </c>
      <c r="DL273" s="71">
        <f t="shared" si="2489"/>
        <v>8.0931263881046499E-3</v>
      </c>
      <c r="DM273" s="71">
        <f t="shared" si="2489"/>
        <v>7.6964073404856004E-3</v>
      </c>
      <c r="DN273" s="71">
        <f t="shared" si="2489"/>
        <v>3.3564219838132886E-5</v>
      </c>
      <c r="DO273" s="71">
        <f t="shared" si="2489"/>
        <v>0.18880611594202895</v>
      </c>
      <c r="DP273" s="71">
        <f t="shared" si="2489"/>
        <v>6.813895926971579E-2</v>
      </c>
      <c r="DQ273" s="71">
        <f t="shared" si="2489"/>
        <v>3.4947899491812539E-4</v>
      </c>
      <c r="DR273" s="71">
        <f t="shared" si="2489"/>
        <v>2.6679540749105968E-5</v>
      </c>
      <c r="DS273" s="71">
        <f t="shared" si="2489"/>
        <v>7.9483570487483518E-4</v>
      </c>
      <c r="DT273" s="71">
        <f t="shared" si="2489"/>
        <v>1.2101309994353471E-4</v>
      </c>
      <c r="DU273" s="72">
        <f t="shared" si="2489"/>
        <v>261.06770367287788</v>
      </c>
      <c r="DV273" s="73">
        <f t="shared" si="2489"/>
        <v>6.3294000575945795</v>
      </c>
      <c r="DW273" s="71">
        <f t="shared" si="2489"/>
        <v>4.3260341606060599</v>
      </c>
      <c r="DX273" s="71">
        <f t="shared" si="2489"/>
        <v>6.4334614383711255</v>
      </c>
      <c r="DY273" s="71">
        <f t="shared" si="2489"/>
        <v>4.4720834015151514</v>
      </c>
      <c r="DZ273" s="71">
        <f t="shared" si="2489"/>
        <v>1.4562656742424243</v>
      </c>
      <c r="EA273" s="71">
        <f t="shared" si="2489"/>
        <v>1.1763151287878788</v>
      </c>
      <c r="EB273" s="71">
        <f t="shared" si="2489"/>
        <v>1.4584591212121212</v>
      </c>
      <c r="EC273" s="71">
        <f t="shared" si="2489"/>
        <v>0.18404137121212122</v>
      </c>
      <c r="ED273" s="71">
        <f t="shared" si="2489"/>
        <v>0.15682007575757576</v>
      </c>
      <c r="EE273" s="71">
        <f t="shared" si="2489"/>
        <v>2.0030453560606061</v>
      </c>
      <c r="EF273" s="71">
        <f t="shared" si="2489"/>
        <v>4.0182803030303034E-2</v>
      </c>
      <c r="EG273" s="71">
        <f t="shared" si="2489"/>
        <v>1.4232768906455862E-2</v>
      </c>
      <c r="EH273" s="71">
        <f t="shared" si="2489"/>
        <v>1.142667325428195E-4</v>
      </c>
      <c r="EI273" s="71">
        <f t="shared" si="2489"/>
        <v>1.6123350461133071E-3</v>
      </c>
      <c r="EJ273" s="71">
        <f t="shared" si="2447"/>
        <v>1.4056353096179183E-2</v>
      </c>
      <c r="EK273" s="71">
        <f t="shared" si="2325"/>
        <v>0.3394020454545455</v>
      </c>
      <c r="EL273" s="71">
        <f t="shared" si="2325"/>
        <v>5.3479545454545453E-2</v>
      </c>
      <c r="EM273" s="71">
        <f t="shared" si="2325"/>
        <v>1.9727272727272728E-5</v>
      </c>
      <c r="EN273" s="71">
        <f t="shared" si="2325"/>
        <v>2.7171689393939397E-2</v>
      </c>
      <c r="EO273" s="71">
        <f t="shared" si="2325"/>
        <v>0.17053515909090905</v>
      </c>
      <c r="EP273" s="71">
        <f t="shared" si="2325"/>
        <v>0.22889164393939393</v>
      </c>
      <c r="EQ273" s="71">
        <f t="shared" si="2325"/>
        <v>0.1747965075757576</v>
      </c>
      <c r="ER273" s="71">
        <f t="shared" si="2325"/>
        <v>0.20885994696969695</v>
      </c>
      <c r="ES273" s="71">
        <f t="shared" si="2325"/>
        <v>0.81025494696969713</v>
      </c>
      <c r="ET273" s="71">
        <f t="shared" si="2325"/>
        <v>2.2977742424242425E-2</v>
      </c>
      <c r="EU273" s="71">
        <f t="shared" si="2325"/>
        <v>1.5084897891963107E-3</v>
      </c>
      <c r="EV273" s="71">
        <f t="shared" si="2325"/>
        <v>1.1943056653491437E-4</v>
      </c>
      <c r="EW273" s="71">
        <f t="shared" si="2325"/>
        <v>5.8545382081686434E-4</v>
      </c>
      <c r="EX273" s="71">
        <f t="shared" si="2325"/>
        <v>1.5574335243741766E-2</v>
      </c>
      <c r="EY273" s="71">
        <f t="shared" si="2325"/>
        <v>9.7514433465085634E-4</v>
      </c>
      <c r="EZ273" s="71">
        <f t="shared" si="2325"/>
        <v>5.8603802371541515E-3</v>
      </c>
      <c r="FA273" s="71">
        <f t="shared" si="2325"/>
        <v>5.7858155467720672E-4</v>
      </c>
      <c r="FB273" s="71">
        <f t="shared" si="2325"/>
        <v>7.5290184453227939E-5</v>
      </c>
      <c r="FC273" s="71">
        <f t="shared" si="2325"/>
        <v>0.91187206060606063</v>
      </c>
      <c r="FD273" s="71">
        <f t="shared" si="2325"/>
        <v>6.7823106060606059E-3</v>
      </c>
      <c r="FE273" s="71">
        <f t="shared" si="2325"/>
        <v>4.3934848484848482E-4</v>
      </c>
      <c r="FF273" s="71">
        <f t="shared" si="2325"/>
        <v>2.6275048023715421E-2</v>
      </c>
      <c r="FG273" s="71">
        <f t="shared" si="2325"/>
        <v>5.6107707509881434E-5</v>
      </c>
      <c r="FH273" s="71">
        <f t="shared" si="2325"/>
        <v>2.3013866930171275E-4</v>
      </c>
      <c r="FI273" s="71">
        <f t="shared" si="2325"/>
        <v>2.5889122727272729E-2</v>
      </c>
      <c r="FJ273" s="71">
        <f t="shared" si="2325"/>
        <v>3.0274784387351771E-2</v>
      </c>
      <c r="FK273" s="71">
        <f t="shared" si="2325"/>
        <v>1.8262061923583661E-4</v>
      </c>
      <c r="FL273" s="71">
        <f t="shared" si="2325"/>
        <v>0.98614731060606053</v>
      </c>
      <c r="FM273" s="71">
        <f t="shared" si="2325"/>
        <v>0.35444533175230564</v>
      </c>
      <c r="FN273" s="71">
        <f t="shared" si="2325"/>
        <v>1.1349754940711463E-3</v>
      </c>
      <c r="FO273" s="71">
        <f t="shared" si="2325"/>
        <v>7.9287022397891987E-5</v>
      </c>
      <c r="FP273" s="71">
        <f t="shared" si="2325"/>
        <v>3.9355248353096194E-3</v>
      </c>
      <c r="FQ273" s="71">
        <f t="shared" si="2325"/>
        <v>2.1901363636363637E-4</v>
      </c>
      <c r="FR273" s="72">
        <f t="shared" si="2325"/>
        <v>108.0375915378788</v>
      </c>
    </row>
    <row r="274" spans="1:174" x14ac:dyDescent="0.2">
      <c r="A274" s="62" t="str">
        <f t="shared" si="2448"/>
        <v>LYBR_RHTS</v>
      </c>
      <c r="B274" s="63" t="s">
        <v>135</v>
      </c>
      <c r="C274" s="20"/>
      <c r="D274" s="41"/>
      <c r="E274" s="41"/>
      <c r="F274" s="41"/>
      <c r="G274" s="41"/>
      <c r="H274" s="41"/>
      <c r="I274" s="20"/>
      <c r="J274" s="64" t="str">
        <f t="shared" ref="J274:J281" si="2490">IF(J248="","",J248)</f>
        <v/>
      </c>
      <c r="K274" s="40"/>
      <c r="L274" s="41"/>
      <c r="M274" s="64"/>
      <c r="N274" s="64"/>
      <c r="O274" s="64"/>
      <c r="P274" s="64"/>
      <c r="Q274" s="64"/>
      <c r="R274" s="64"/>
      <c r="S274" s="64"/>
      <c r="T274" s="64"/>
      <c r="U274" s="64"/>
      <c r="V274" s="65"/>
      <c r="W274" s="20"/>
      <c r="X274" s="64"/>
      <c r="Y274" s="40"/>
      <c r="Z274" s="41"/>
      <c r="AA274" s="64"/>
      <c r="AB274" s="64"/>
      <c r="AC274" s="64"/>
      <c r="AD274" s="64"/>
      <c r="AE274" s="64"/>
      <c r="AF274" s="64"/>
      <c r="AG274" s="64"/>
      <c r="AH274" s="64"/>
      <c r="AI274" s="64"/>
      <c r="AJ274" s="65"/>
      <c r="AK274" s="66"/>
      <c r="AL274" s="67"/>
      <c r="AM274" s="67"/>
      <c r="AN274" s="67"/>
      <c r="AO274" s="67"/>
      <c r="AP274" s="67"/>
      <c r="AQ274" s="67"/>
      <c r="AR274" s="67"/>
      <c r="AS274" s="67"/>
      <c r="AT274" s="68"/>
      <c r="AU274" s="66"/>
      <c r="AV274" s="67"/>
      <c r="AW274" s="67"/>
      <c r="AX274" s="67"/>
      <c r="AY274" s="67"/>
      <c r="AZ274" s="67"/>
      <c r="BA274" s="67"/>
      <c r="BB274" s="67"/>
      <c r="BC274" s="67"/>
      <c r="BD274" s="68"/>
      <c r="BE274" s="66"/>
      <c r="BF274" s="69"/>
      <c r="BG274" s="69"/>
      <c r="BH274" s="69"/>
      <c r="BI274" s="69"/>
      <c r="BJ274" s="69"/>
      <c r="BK274" s="69"/>
      <c r="BL274" s="69"/>
      <c r="BM274" s="69"/>
      <c r="BN274" s="70"/>
      <c r="BO274" s="66"/>
      <c r="BP274" s="69"/>
      <c r="BQ274" s="69"/>
      <c r="BR274" s="69"/>
      <c r="BS274" s="69"/>
      <c r="BT274" s="69"/>
      <c r="BU274" s="69"/>
      <c r="BV274" s="69"/>
      <c r="BW274" s="69"/>
      <c r="BX274" s="70"/>
      <c r="BY274" s="73"/>
      <c r="BZ274" s="71"/>
      <c r="CA274" s="71"/>
      <c r="CB274" s="71"/>
      <c r="CC274" s="71"/>
      <c r="CD274" s="71"/>
      <c r="CE274" s="71"/>
      <c r="CF274" s="71"/>
      <c r="CG274" s="71"/>
      <c r="CH274" s="71"/>
      <c r="CI274" s="71"/>
      <c r="CJ274" s="71"/>
      <c r="CK274" s="71"/>
      <c r="CL274" s="71"/>
      <c r="CM274" s="71"/>
      <c r="CN274" s="71"/>
      <c r="CO274" s="71"/>
      <c r="CP274" s="71"/>
      <c r="CQ274" s="71"/>
      <c r="CR274" s="71"/>
      <c r="CS274" s="71"/>
      <c r="CT274" s="71"/>
      <c r="CU274" s="71"/>
      <c r="CV274" s="71"/>
      <c r="CW274" s="71"/>
      <c r="CX274" s="71"/>
      <c r="CY274" s="71"/>
      <c r="CZ274" s="71"/>
      <c r="DA274" s="71"/>
      <c r="DB274" s="71"/>
      <c r="DC274" s="71"/>
      <c r="DD274" s="71"/>
      <c r="DE274" s="71"/>
      <c r="DF274" s="71"/>
      <c r="DG274" s="71"/>
      <c r="DH274" s="71"/>
      <c r="DI274" s="71"/>
      <c r="DJ274" s="71"/>
      <c r="DK274" s="71"/>
      <c r="DL274" s="71"/>
      <c r="DM274" s="71"/>
      <c r="DN274" s="71"/>
      <c r="DO274" s="71"/>
      <c r="DP274" s="71"/>
      <c r="DQ274" s="71"/>
      <c r="DR274" s="71"/>
      <c r="DS274" s="71"/>
      <c r="DT274" s="71"/>
      <c r="DU274" s="72"/>
      <c r="DV274" s="73"/>
      <c r="DW274" s="71"/>
      <c r="DX274" s="71"/>
      <c r="DY274" s="71"/>
      <c r="DZ274" s="71"/>
      <c r="EA274" s="71"/>
      <c r="EB274" s="71"/>
      <c r="EC274" s="71"/>
      <c r="ED274" s="71"/>
      <c r="EE274" s="71"/>
      <c r="EF274" s="71"/>
      <c r="EG274" s="71"/>
      <c r="EH274" s="71"/>
      <c r="EI274" s="71"/>
      <c r="EJ274" s="71"/>
      <c r="EK274" s="71"/>
      <c r="EL274" s="71"/>
      <c r="EM274" s="71"/>
      <c r="EN274" s="71"/>
      <c r="EO274" s="71"/>
      <c r="EP274" s="71"/>
      <c r="EQ274" s="71"/>
      <c r="ER274" s="71"/>
      <c r="ES274" s="71"/>
      <c r="ET274" s="71"/>
      <c r="EU274" s="71"/>
      <c r="EV274" s="71"/>
      <c r="EW274" s="71"/>
      <c r="EX274" s="71"/>
      <c r="EY274" s="71"/>
      <c r="EZ274" s="71"/>
      <c r="FA274" s="71"/>
      <c r="FB274" s="71"/>
      <c r="FC274" s="71"/>
      <c r="FD274" s="71"/>
      <c r="FE274" s="71"/>
      <c r="FF274" s="71"/>
      <c r="FG274" s="71"/>
      <c r="FH274" s="71"/>
      <c r="FI274" s="71"/>
      <c r="FJ274" s="71"/>
      <c r="FK274" s="71"/>
      <c r="FL274" s="71"/>
      <c r="FM274" s="71"/>
      <c r="FN274" s="71"/>
      <c r="FO274" s="71"/>
      <c r="FP274" s="71"/>
      <c r="FQ274" s="71"/>
      <c r="FR274" s="72"/>
    </row>
    <row r="275" spans="1:174" x14ac:dyDescent="0.2">
      <c r="A275" s="62" t="str">
        <f t="shared" si="2448"/>
        <v>LYBR_RHTS</v>
      </c>
      <c r="B275" s="63" t="s">
        <v>136</v>
      </c>
      <c r="C275" s="20"/>
      <c r="D275" s="41"/>
      <c r="E275" s="41"/>
      <c r="F275" s="41"/>
      <c r="G275" s="41"/>
      <c r="H275" s="41"/>
      <c r="I275" s="20"/>
      <c r="J275" s="64" t="str">
        <f t="shared" si="2490"/>
        <v/>
      </c>
      <c r="K275" s="40"/>
      <c r="L275" s="41"/>
      <c r="M275" s="64"/>
      <c r="N275" s="64"/>
      <c r="O275" s="64"/>
      <c r="P275" s="64"/>
      <c r="Q275" s="64"/>
      <c r="R275" s="64"/>
      <c r="S275" s="64"/>
      <c r="T275" s="64"/>
      <c r="U275" s="64"/>
      <c r="V275" s="65"/>
      <c r="W275" s="20"/>
      <c r="X275" s="64"/>
      <c r="Y275" s="40"/>
      <c r="Z275" s="41"/>
      <c r="AA275" s="64"/>
      <c r="AB275" s="64"/>
      <c r="AC275" s="64"/>
      <c r="AD275" s="64"/>
      <c r="AE275" s="64"/>
      <c r="AF275" s="64"/>
      <c r="AG275" s="64"/>
      <c r="AH275" s="64"/>
      <c r="AI275" s="64"/>
      <c r="AJ275" s="65"/>
      <c r="AK275" s="66"/>
      <c r="AL275" s="67"/>
      <c r="AM275" s="67"/>
      <c r="AN275" s="67"/>
      <c r="AO275" s="67"/>
      <c r="AP275" s="67"/>
      <c r="AQ275" s="67"/>
      <c r="AR275" s="67"/>
      <c r="AS275" s="67"/>
      <c r="AT275" s="68"/>
      <c r="AU275" s="66"/>
      <c r="AV275" s="67"/>
      <c r="AW275" s="67"/>
      <c r="AX275" s="67"/>
      <c r="AY275" s="67"/>
      <c r="AZ275" s="67"/>
      <c r="BA275" s="67"/>
      <c r="BB275" s="67"/>
      <c r="BC275" s="67"/>
      <c r="BD275" s="68"/>
      <c r="BE275" s="66"/>
      <c r="BF275" s="69"/>
      <c r="BG275" s="69"/>
      <c r="BH275" s="69"/>
      <c r="BI275" s="69"/>
      <c r="BJ275" s="69"/>
      <c r="BK275" s="69"/>
      <c r="BL275" s="69"/>
      <c r="BM275" s="69"/>
      <c r="BN275" s="70"/>
      <c r="BO275" s="66"/>
      <c r="BP275" s="69"/>
      <c r="BQ275" s="69"/>
      <c r="BR275" s="69"/>
      <c r="BS275" s="69"/>
      <c r="BT275" s="69"/>
      <c r="BU275" s="69"/>
      <c r="BV275" s="69"/>
      <c r="BW275" s="69"/>
      <c r="BX275" s="70"/>
      <c r="BY275" s="73"/>
      <c r="BZ275" s="71"/>
      <c r="CA275" s="71"/>
      <c r="CB275" s="71"/>
      <c r="CC275" s="71"/>
      <c r="CD275" s="71"/>
      <c r="CE275" s="71"/>
      <c r="CF275" s="71"/>
      <c r="CG275" s="71"/>
      <c r="CH275" s="71"/>
      <c r="CI275" s="71"/>
      <c r="CJ275" s="71"/>
      <c r="CK275" s="71"/>
      <c r="CL275" s="71"/>
      <c r="CM275" s="71"/>
      <c r="CN275" s="71"/>
      <c r="CO275" s="71"/>
      <c r="CP275" s="71"/>
      <c r="CQ275" s="71"/>
      <c r="CR275" s="71"/>
      <c r="CS275" s="71"/>
      <c r="CT275" s="71"/>
      <c r="CU275" s="71"/>
      <c r="CV275" s="71"/>
      <c r="CW275" s="71"/>
      <c r="CX275" s="71"/>
      <c r="CY275" s="71"/>
      <c r="CZ275" s="71"/>
      <c r="DA275" s="71"/>
      <c r="DB275" s="71"/>
      <c r="DC275" s="71"/>
      <c r="DD275" s="71"/>
      <c r="DE275" s="71"/>
      <c r="DF275" s="71"/>
      <c r="DG275" s="71"/>
      <c r="DH275" s="71"/>
      <c r="DI275" s="71"/>
      <c r="DJ275" s="71"/>
      <c r="DK275" s="71"/>
      <c r="DL275" s="71"/>
      <c r="DM275" s="71"/>
      <c r="DN275" s="71"/>
      <c r="DO275" s="71"/>
      <c r="DP275" s="71"/>
      <c r="DQ275" s="71"/>
      <c r="DR275" s="71"/>
      <c r="DS275" s="71"/>
      <c r="DT275" s="71"/>
      <c r="DU275" s="72"/>
      <c r="DV275" s="73"/>
      <c r="DW275" s="71"/>
      <c r="DX275" s="71"/>
      <c r="DY275" s="71"/>
      <c r="DZ275" s="71"/>
      <c r="EA275" s="71"/>
      <c r="EB275" s="71"/>
      <c r="EC275" s="71"/>
      <c r="ED275" s="71"/>
      <c r="EE275" s="71"/>
      <c r="EF275" s="71"/>
      <c r="EG275" s="71"/>
      <c r="EH275" s="71"/>
      <c r="EI275" s="71"/>
      <c r="EJ275" s="71"/>
      <c r="EK275" s="71"/>
      <c r="EL275" s="71"/>
      <c r="EM275" s="71"/>
      <c r="EN275" s="71"/>
      <c r="EO275" s="71"/>
      <c r="EP275" s="71"/>
      <c r="EQ275" s="71"/>
      <c r="ER275" s="71"/>
      <c r="ES275" s="71"/>
      <c r="ET275" s="71"/>
      <c r="EU275" s="71"/>
      <c r="EV275" s="71"/>
      <c r="EW275" s="71"/>
      <c r="EX275" s="71"/>
      <c r="EY275" s="71"/>
      <c r="EZ275" s="71"/>
      <c r="FA275" s="71"/>
      <c r="FB275" s="71"/>
      <c r="FC275" s="71"/>
      <c r="FD275" s="71"/>
      <c r="FE275" s="71"/>
      <c r="FF275" s="71"/>
      <c r="FG275" s="71"/>
      <c r="FH275" s="71"/>
      <c r="FI275" s="71"/>
      <c r="FJ275" s="71"/>
      <c r="FK275" s="71"/>
      <c r="FL275" s="71"/>
      <c r="FM275" s="71"/>
      <c r="FN275" s="71"/>
      <c r="FO275" s="71"/>
      <c r="FP275" s="71"/>
      <c r="FQ275" s="71"/>
      <c r="FR275" s="72"/>
    </row>
    <row r="276" spans="1:174" x14ac:dyDescent="0.2">
      <c r="A276" s="62" t="str">
        <f t="shared" si="2448"/>
        <v>LYBR_RHTS</v>
      </c>
      <c r="B276" s="63" t="s">
        <v>137</v>
      </c>
      <c r="C276" s="20"/>
      <c r="D276" s="41"/>
      <c r="E276" s="41"/>
      <c r="F276" s="41"/>
      <c r="G276" s="41"/>
      <c r="H276" s="41"/>
      <c r="I276" s="20"/>
      <c r="J276" s="64" t="str">
        <f t="shared" si="2490"/>
        <v/>
      </c>
      <c r="K276" s="40"/>
      <c r="L276" s="41"/>
      <c r="M276" s="64"/>
      <c r="N276" s="64"/>
      <c r="O276" s="64"/>
      <c r="P276" s="64"/>
      <c r="Q276" s="64"/>
      <c r="R276" s="64"/>
      <c r="S276" s="64"/>
      <c r="T276" s="64"/>
      <c r="U276" s="64"/>
      <c r="V276" s="65"/>
      <c r="W276" s="20"/>
      <c r="X276" s="64"/>
      <c r="Y276" s="40"/>
      <c r="Z276" s="41"/>
      <c r="AA276" s="64"/>
      <c r="AB276" s="64"/>
      <c r="AC276" s="64"/>
      <c r="AD276" s="64"/>
      <c r="AE276" s="64"/>
      <c r="AF276" s="64"/>
      <c r="AG276" s="64"/>
      <c r="AH276" s="64"/>
      <c r="AI276" s="64"/>
      <c r="AJ276" s="65"/>
      <c r="AK276" s="66"/>
      <c r="AL276" s="67"/>
      <c r="AM276" s="67"/>
      <c r="AN276" s="67"/>
      <c r="AO276" s="67"/>
      <c r="AP276" s="67"/>
      <c r="AQ276" s="67"/>
      <c r="AR276" s="67"/>
      <c r="AS276" s="67"/>
      <c r="AT276" s="68"/>
      <c r="AU276" s="66"/>
      <c r="AV276" s="67"/>
      <c r="AW276" s="67"/>
      <c r="AX276" s="67"/>
      <c r="AY276" s="67"/>
      <c r="AZ276" s="67"/>
      <c r="BA276" s="67"/>
      <c r="BB276" s="67"/>
      <c r="BC276" s="67"/>
      <c r="BD276" s="68"/>
      <c r="BE276" s="66"/>
      <c r="BF276" s="69"/>
      <c r="BG276" s="69"/>
      <c r="BH276" s="69"/>
      <c r="BI276" s="69"/>
      <c r="BJ276" s="69"/>
      <c r="BK276" s="69"/>
      <c r="BL276" s="69"/>
      <c r="BM276" s="69"/>
      <c r="BN276" s="70"/>
      <c r="BO276" s="66"/>
      <c r="BP276" s="69"/>
      <c r="BQ276" s="69"/>
      <c r="BR276" s="69"/>
      <c r="BS276" s="69"/>
      <c r="BT276" s="69"/>
      <c r="BU276" s="69"/>
      <c r="BV276" s="69"/>
      <c r="BW276" s="69"/>
      <c r="BX276" s="70"/>
      <c r="BY276" s="73"/>
      <c r="BZ276" s="71"/>
      <c r="CA276" s="71"/>
      <c r="CB276" s="71"/>
      <c r="CC276" s="71"/>
      <c r="CD276" s="71"/>
      <c r="CE276" s="71"/>
      <c r="CF276" s="71"/>
      <c r="CG276" s="71"/>
      <c r="CH276" s="71"/>
      <c r="CI276" s="71"/>
      <c r="CJ276" s="71"/>
      <c r="CK276" s="71"/>
      <c r="CL276" s="71"/>
      <c r="CM276" s="71"/>
      <c r="CN276" s="71"/>
      <c r="CO276" s="71"/>
      <c r="CP276" s="71"/>
      <c r="CQ276" s="71"/>
      <c r="CR276" s="71"/>
      <c r="CS276" s="71"/>
      <c r="CT276" s="71"/>
      <c r="CU276" s="71"/>
      <c r="CV276" s="71"/>
      <c r="CW276" s="71"/>
      <c r="CX276" s="71"/>
      <c r="CY276" s="71"/>
      <c r="CZ276" s="71"/>
      <c r="DA276" s="71"/>
      <c r="DB276" s="71"/>
      <c r="DC276" s="71"/>
      <c r="DD276" s="71"/>
      <c r="DE276" s="71"/>
      <c r="DF276" s="71"/>
      <c r="DG276" s="71"/>
      <c r="DH276" s="71"/>
      <c r="DI276" s="71"/>
      <c r="DJ276" s="71"/>
      <c r="DK276" s="71"/>
      <c r="DL276" s="71"/>
      <c r="DM276" s="71"/>
      <c r="DN276" s="71"/>
      <c r="DO276" s="71"/>
      <c r="DP276" s="71"/>
      <c r="DQ276" s="71"/>
      <c r="DR276" s="71"/>
      <c r="DS276" s="71"/>
      <c r="DT276" s="71"/>
      <c r="DU276" s="72"/>
      <c r="DV276" s="73"/>
      <c r="DW276" s="71"/>
      <c r="DX276" s="71"/>
      <c r="DY276" s="71"/>
      <c r="DZ276" s="71"/>
      <c r="EA276" s="71"/>
      <c r="EB276" s="71"/>
      <c r="EC276" s="71"/>
      <c r="ED276" s="71"/>
      <c r="EE276" s="71"/>
      <c r="EF276" s="71"/>
      <c r="EG276" s="71"/>
      <c r="EH276" s="71"/>
      <c r="EI276" s="71"/>
      <c r="EJ276" s="71"/>
      <c r="EK276" s="71"/>
      <c r="EL276" s="71"/>
      <c r="EM276" s="71"/>
      <c r="EN276" s="71"/>
      <c r="EO276" s="71"/>
      <c r="EP276" s="71"/>
      <c r="EQ276" s="71"/>
      <c r="ER276" s="71"/>
      <c r="ES276" s="71"/>
      <c r="ET276" s="71"/>
      <c r="EU276" s="71"/>
      <c r="EV276" s="71"/>
      <c r="EW276" s="71"/>
      <c r="EX276" s="71"/>
      <c r="EY276" s="71"/>
      <c r="EZ276" s="71"/>
      <c r="FA276" s="71"/>
      <c r="FB276" s="71"/>
      <c r="FC276" s="71"/>
      <c r="FD276" s="71"/>
      <c r="FE276" s="71"/>
      <c r="FF276" s="71"/>
      <c r="FG276" s="71"/>
      <c r="FH276" s="71"/>
      <c r="FI276" s="71"/>
      <c r="FJ276" s="71"/>
      <c r="FK276" s="71"/>
      <c r="FL276" s="71"/>
      <c r="FM276" s="71"/>
      <c r="FN276" s="71"/>
      <c r="FO276" s="71"/>
      <c r="FP276" s="71"/>
      <c r="FQ276" s="71"/>
      <c r="FR276" s="72"/>
    </row>
    <row r="277" spans="1:174" x14ac:dyDescent="0.2">
      <c r="A277" s="62" t="str">
        <f t="shared" si="2448"/>
        <v>LYBR_RHTS</v>
      </c>
      <c r="B277" s="63" t="s">
        <v>138</v>
      </c>
      <c r="C277" s="20"/>
      <c r="D277" s="41"/>
      <c r="E277" s="41"/>
      <c r="F277" s="41"/>
      <c r="G277" s="41"/>
      <c r="H277" s="41"/>
      <c r="I277" s="20"/>
      <c r="J277" s="64" t="str">
        <f t="shared" si="2490"/>
        <v/>
      </c>
      <c r="K277" s="40"/>
      <c r="L277" s="41"/>
      <c r="M277" s="64"/>
      <c r="N277" s="64"/>
      <c r="O277" s="64"/>
      <c r="P277" s="64"/>
      <c r="Q277" s="64"/>
      <c r="R277" s="64"/>
      <c r="S277" s="64"/>
      <c r="T277" s="64"/>
      <c r="U277" s="64"/>
      <c r="V277" s="65"/>
      <c r="W277" s="20"/>
      <c r="X277" s="64"/>
      <c r="Y277" s="40"/>
      <c r="Z277" s="41"/>
      <c r="AA277" s="64"/>
      <c r="AB277" s="64"/>
      <c r="AC277" s="64"/>
      <c r="AD277" s="64"/>
      <c r="AE277" s="64"/>
      <c r="AF277" s="64"/>
      <c r="AG277" s="64"/>
      <c r="AH277" s="64"/>
      <c r="AI277" s="64"/>
      <c r="AJ277" s="65"/>
      <c r="AK277" s="66"/>
      <c r="AL277" s="67"/>
      <c r="AM277" s="67"/>
      <c r="AN277" s="67"/>
      <c r="AO277" s="67"/>
      <c r="AP277" s="67"/>
      <c r="AQ277" s="67"/>
      <c r="AR277" s="67"/>
      <c r="AS277" s="67"/>
      <c r="AT277" s="68"/>
      <c r="AU277" s="66"/>
      <c r="AV277" s="67"/>
      <c r="AW277" s="67"/>
      <c r="AX277" s="67"/>
      <c r="AY277" s="67"/>
      <c r="AZ277" s="67"/>
      <c r="BA277" s="67"/>
      <c r="BB277" s="67"/>
      <c r="BC277" s="67"/>
      <c r="BD277" s="68"/>
      <c r="BE277" s="66"/>
      <c r="BF277" s="69"/>
      <c r="BG277" s="69"/>
      <c r="BH277" s="69"/>
      <c r="BI277" s="69"/>
      <c r="BJ277" s="69"/>
      <c r="BK277" s="69"/>
      <c r="BL277" s="69"/>
      <c r="BM277" s="69"/>
      <c r="BN277" s="70"/>
      <c r="BO277" s="66"/>
      <c r="BP277" s="69"/>
      <c r="BQ277" s="69"/>
      <c r="BR277" s="69"/>
      <c r="BS277" s="69"/>
      <c r="BT277" s="69"/>
      <c r="BU277" s="69"/>
      <c r="BV277" s="69"/>
      <c r="BW277" s="69"/>
      <c r="BX277" s="70"/>
      <c r="BY277" s="73"/>
      <c r="BZ277" s="71"/>
      <c r="CA277" s="71"/>
      <c r="CB277" s="71"/>
      <c r="CC277" s="71"/>
      <c r="CD277" s="71"/>
      <c r="CE277" s="71"/>
      <c r="CF277" s="71"/>
      <c r="CG277" s="71"/>
      <c r="CH277" s="71"/>
      <c r="CI277" s="71"/>
      <c r="CJ277" s="71"/>
      <c r="CK277" s="71"/>
      <c r="CL277" s="71"/>
      <c r="CM277" s="71"/>
      <c r="CN277" s="71"/>
      <c r="CO277" s="71"/>
      <c r="CP277" s="71"/>
      <c r="CQ277" s="71"/>
      <c r="CR277" s="71"/>
      <c r="CS277" s="71"/>
      <c r="CT277" s="71"/>
      <c r="CU277" s="71"/>
      <c r="CV277" s="71"/>
      <c r="CW277" s="71"/>
      <c r="CX277" s="71"/>
      <c r="CY277" s="71"/>
      <c r="CZ277" s="71"/>
      <c r="DA277" s="71"/>
      <c r="DB277" s="71"/>
      <c r="DC277" s="71"/>
      <c r="DD277" s="71"/>
      <c r="DE277" s="71"/>
      <c r="DF277" s="71"/>
      <c r="DG277" s="71"/>
      <c r="DH277" s="71"/>
      <c r="DI277" s="71"/>
      <c r="DJ277" s="71"/>
      <c r="DK277" s="71"/>
      <c r="DL277" s="71"/>
      <c r="DM277" s="71"/>
      <c r="DN277" s="71"/>
      <c r="DO277" s="71"/>
      <c r="DP277" s="71"/>
      <c r="DQ277" s="71"/>
      <c r="DR277" s="71"/>
      <c r="DS277" s="71"/>
      <c r="DT277" s="71"/>
      <c r="DU277" s="72"/>
      <c r="DV277" s="73"/>
      <c r="DW277" s="71"/>
      <c r="DX277" s="71"/>
      <c r="DY277" s="71"/>
      <c r="DZ277" s="71"/>
      <c r="EA277" s="71"/>
      <c r="EB277" s="71"/>
      <c r="EC277" s="71"/>
      <c r="ED277" s="71"/>
      <c r="EE277" s="71"/>
      <c r="EF277" s="71"/>
      <c r="EG277" s="71"/>
      <c r="EH277" s="71"/>
      <c r="EI277" s="71"/>
      <c r="EJ277" s="71"/>
      <c r="EK277" s="71"/>
      <c r="EL277" s="71"/>
      <c r="EM277" s="71"/>
      <c r="EN277" s="71"/>
      <c r="EO277" s="71"/>
      <c r="EP277" s="71"/>
      <c r="EQ277" s="71"/>
      <c r="ER277" s="71"/>
      <c r="ES277" s="71"/>
      <c r="ET277" s="71"/>
      <c r="EU277" s="71"/>
      <c r="EV277" s="71"/>
      <c r="EW277" s="71"/>
      <c r="EX277" s="71"/>
      <c r="EY277" s="71"/>
      <c r="EZ277" s="71"/>
      <c r="FA277" s="71"/>
      <c r="FB277" s="71"/>
      <c r="FC277" s="71"/>
      <c r="FD277" s="71"/>
      <c r="FE277" s="71"/>
      <c r="FF277" s="71"/>
      <c r="FG277" s="71"/>
      <c r="FH277" s="71"/>
      <c r="FI277" s="71"/>
      <c r="FJ277" s="71"/>
      <c r="FK277" s="71"/>
      <c r="FL277" s="71"/>
      <c r="FM277" s="71"/>
      <c r="FN277" s="71"/>
      <c r="FO277" s="71"/>
      <c r="FP277" s="71"/>
      <c r="FQ277" s="71"/>
      <c r="FR277" s="72"/>
    </row>
    <row r="278" spans="1:174" x14ac:dyDescent="0.2">
      <c r="A278" s="62" t="str">
        <f t="shared" si="2448"/>
        <v>LYBR_RHTS</v>
      </c>
      <c r="B278" s="63" t="s">
        <v>139</v>
      </c>
      <c r="C278" s="20"/>
      <c r="D278" s="41"/>
      <c r="E278" s="41"/>
      <c r="F278" s="41"/>
      <c r="G278" s="41"/>
      <c r="H278" s="41"/>
      <c r="I278" s="20"/>
      <c r="J278" s="64" t="str">
        <f t="shared" si="2490"/>
        <v/>
      </c>
      <c r="K278" s="40"/>
      <c r="L278" s="41"/>
      <c r="M278" s="64"/>
      <c r="N278" s="64"/>
      <c r="O278" s="64"/>
      <c r="P278" s="64"/>
      <c r="Q278" s="64"/>
      <c r="R278" s="64"/>
      <c r="S278" s="64"/>
      <c r="T278" s="64"/>
      <c r="U278" s="64"/>
      <c r="V278" s="65"/>
      <c r="W278" s="20"/>
      <c r="X278" s="64"/>
      <c r="Y278" s="40"/>
      <c r="Z278" s="41"/>
      <c r="AA278" s="64"/>
      <c r="AB278" s="64"/>
      <c r="AC278" s="64"/>
      <c r="AD278" s="64"/>
      <c r="AE278" s="64"/>
      <c r="AF278" s="64"/>
      <c r="AG278" s="64"/>
      <c r="AH278" s="64"/>
      <c r="AI278" s="64"/>
      <c r="AJ278" s="65"/>
      <c r="AK278" s="66"/>
      <c r="AL278" s="67"/>
      <c r="AM278" s="67"/>
      <c r="AN278" s="67"/>
      <c r="AO278" s="67"/>
      <c r="AP278" s="67"/>
      <c r="AQ278" s="67"/>
      <c r="AR278" s="67"/>
      <c r="AS278" s="67"/>
      <c r="AT278" s="68"/>
      <c r="AU278" s="66"/>
      <c r="AV278" s="67"/>
      <c r="AW278" s="67"/>
      <c r="AX278" s="67"/>
      <c r="AY278" s="67"/>
      <c r="AZ278" s="67"/>
      <c r="BA278" s="67"/>
      <c r="BB278" s="67"/>
      <c r="BC278" s="67"/>
      <c r="BD278" s="68"/>
      <c r="BE278" s="66"/>
      <c r="BF278" s="69"/>
      <c r="BG278" s="69"/>
      <c r="BH278" s="69"/>
      <c r="BI278" s="69"/>
      <c r="BJ278" s="69"/>
      <c r="BK278" s="69"/>
      <c r="BL278" s="69"/>
      <c r="BM278" s="69"/>
      <c r="BN278" s="70"/>
      <c r="BO278" s="66"/>
      <c r="BP278" s="69"/>
      <c r="BQ278" s="69"/>
      <c r="BR278" s="69"/>
      <c r="BS278" s="69"/>
      <c r="BT278" s="69"/>
      <c r="BU278" s="69"/>
      <c r="BV278" s="69"/>
      <c r="BW278" s="69"/>
      <c r="BX278" s="70"/>
      <c r="BY278" s="73"/>
      <c r="BZ278" s="71"/>
      <c r="CA278" s="71"/>
      <c r="CB278" s="71"/>
      <c r="CC278" s="71"/>
      <c r="CD278" s="71"/>
      <c r="CE278" s="71"/>
      <c r="CF278" s="71"/>
      <c r="CG278" s="71"/>
      <c r="CH278" s="71"/>
      <c r="CI278" s="71"/>
      <c r="CJ278" s="71"/>
      <c r="CK278" s="71"/>
      <c r="CL278" s="71"/>
      <c r="CM278" s="71"/>
      <c r="CN278" s="71"/>
      <c r="CO278" s="71"/>
      <c r="CP278" s="71"/>
      <c r="CQ278" s="71"/>
      <c r="CR278" s="71"/>
      <c r="CS278" s="71"/>
      <c r="CT278" s="71"/>
      <c r="CU278" s="71"/>
      <c r="CV278" s="71"/>
      <c r="CW278" s="71"/>
      <c r="CX278" s="71"/>
      <c r="CY278" s="71"/>
      <c r="CZ278" s="71"/>
      <c r="DA278" s="71"/>
      <c r="DB278" s="71"/>
      <c r="DC278" s="71"/>
      <c r="DD278" s="71"/>
      <c r="DE278" s="71"/>
      <c r="DF278" s="71"/>
      <c r="DG278" s="71"/>
      <c r="DH278" s="71"/>
      <c r="DI278" s="71"/>
      <c r="DJ278" s="71"/>
      <c r="DK278" s="71"/>
      <c r="DL278" s="71"/>
      <c r="DM278" s="71"/>
      <c r="DN278" s="71"/>
      <c r="DO278" s="71"/>
      <c r="DP278" s="71"/>
      <c r="DQ278" s="71"/>
      <c r="DR278" s="71"/>
      <c r="DS278" s="71"/>
      <c r="DT278" s="71"/>
      <c r="DU278" s="72"/>
      <c r="DV278" s="73"/>
      <c r="DW278" s="71"/>
      <c r="DX278" s="71"/>
      <c r="DY278" s="71"/>
      <c r="DZ278" s="71"/>
      <c r="EA278" s="71"/>
      <c r="EB278" s="71"/>
      <c r="EC278" s="71"/>
      <c r="ED278" s="71"/>
      <c r="EE278" s="71"/>
      <c r="EF278" s="71"/>
      <c r="EG278" s="71"/>
      <c r="EH278" s="71"/>
      <c r="EI278" s="71"/>
      <c r="EJ278" s="71"/>
      <c r="EK278" s="71"/>
      <c r="EL278" s="71"/>
      <c r="EM278" s="71"/>
      <c r="EN278" s="71"/>
      <c r="EO278" s="71"/>
      <c r="EP278" s="71"/>
      <c r="EQ278" s="71"/>
      <c r="ER278" s="71"/>
      <c r="ES278" s="71"/>
      <c r="ET278" s="71"/>
      <c r="EU278" s="71"/>
      <c r="EV278" s="71"/>
      <c r="EW278" s="71"/>
      <c r="EX278" s="71"/>
      <c r="EY278" s="71"/>
      <c r="EZ278" s="71"/>
      <c r="FA278" s="71"/>
      <c r="FB278" s="71"/>
      <c r="FC278" s="71"/>
      <c r="FD278" s="71"/>
      <c r="FE278" s="71"/>
      <c r="FF278" s="71"/>
      <c r="FG278" s="71"/>
      <c r="FH278" s="71"/>
      <c r="FI278" s="71"/>
      <c r="FJ278" s="71"/>
      <c r="FK278" s="71"/>
      <c r="FL278" s="71"/>
      <c r="FM278" s="71"/>
      <c r="FN278" s="71"/>
      <c r="FO278" s="71"/>
      <c r="FP278" s="71"/>
      <c r="FQ278" s="71"/>
      <c r="FR278" s="72"/>
    </row>
    <row r="279" spans="1:174" x14ac:dyDescent="0.2">
      <c r="A279" s="62" t="str">
        <f t="shared" si="2448"/>
        <v>LYBR_RHTS</v>
      </c>
      <c r="B279" s="63" t="s">
        <v>140</v>
      </c>
      <c r="C279" s="20"/>
      <c r="D279" s="41"/>
      <c r="E279" s="41"/>
      <c r="F279" s="41"/>
      <c r="G279" s="41"/>
      <c r="H279" s="41"/>
      <c r="I279" s="20"/>
      <c r="J279" s="64" t="str">
        <f t="shared" si="2490"/>
        <v/>
      </c>
      <c r="K279" s="40"/>
      <c r="L279" s="41"/>
      <c r="M279" s="64"/>
      <c r="N279" s="64"/>
      <c r="O279" s="64"/>
      <c r="P279" s="64"/>
      <c r="Q279" s="64"/>
      <c r="R279" s="64"/>
      <c r="S279" s="64"/>
      <c r="T279" s="64"/>
      <c r="U279" s="64"/>
      <c r="V279" s="65"/>
      <c r="W279" s="20"/>
      <c r="X279" s="64"/>
      <c r="Y279" s="40"/>
      <c r="Z279" s="41"/>
      <c r="AA279" s="64"/>
      <c r="AB279" s="64"/>
      <c r="AC279" s="64"/>
      <c r="AD279" s="64"/>
      <c r="AE279" s="64"/>
      <c r="AF279" s="64"/>
      <c r="AG279" s="64"/>
      <c r="AH279" s="64"/>
      <c r="AI279" s="64"/>
      <c r="AJ279" s="65"/>
      <c r="AK279" s="66"/>
      <c r="AL279" s="67"/>
      <c r="AM279" s="67"/>
      <c r="AN279" s="67"/>
      <c r="AO279" s="67"/>
      <c r="AP279" s="67"/>
      <c r="AQ279" s="67"/>
      <c r="AR279" s="67"/>
      <c r="AS279" s="67"/>
      <c r="AT279" s="68"/>
      <c r="AU279" s="66"/>
      <c r="AV279" s="67"/>
      <c r="AW279" s="67"/>
      <c r="AX279" s="67"/>
      <c r="AY279" s="67"/>
      <c r="AZ279" s="67"/>
      <c r="BA279" s="67"/>
      <c r="BB279" s="67"/>
      <c r="BC279" s="67"/>
      <c r="BD279" s="68"/>
      <c r="BE279" s="66"/>
      <c r="BF279" s="69"/>
      <c r="BG279" s="69"/>
      <c r="BH279" s="69"/>
      <c r="BI279" s="69"/>
      <c r="BJ279" s="69"/>
      <c r="BK279" s="69"/>
      <c r="BL279" s="69"/>
      <c r="BM279" s="69"/>
      <c r="BN279" s="70"/>
      <c r="BO279" s="66"/>
      <c r="BP279" s="69"/>
      <c r="BQ279" s="69"/>
      <c r="BR279" s="69"/>
      <c r="BS279" s="69"/>
      <c r="BT279" s="69"/>
      <c r="BU279" s="69"/>
      <c r="BV279" s="69"/>
      <c r="BW279" s="69"/>
      <c r="BX279" s="70"/>
      <c r="BY279" s="73"/>
      <c r="BZ279" s="71"/>
      <c r="CA279" s="71"/>
      <c r="CB279" s="71"/>
      <c r="CC279" s="71"/>
      <c r="CD279" s="71"/>
      <c r="CE279" s="71"/>
      <c r="CF279" s="71"/>
      <c r="CG279" s="71"/>
      <c r="CH279" s="71"/>
      <c r="CI279" s="71"/>
      <c r="CJ279" s="71"/>
      <c r="CK279" s="71"/>
      <c r="CL279" s="71"/>
      <c r="CM279" s="71"/>
      <c r="CN279" s="71"/>
      <c r="CO279" s="71"/>
      <c r="CP279" s="71"/>
      <c r="CQ279" s="71"/>
      <c r="CR279" s="71"/>
      <c r="CS279" s="71"/>
      <c r="CT279" s="71"/>
      <c r="CU279" s="71"/>
      <c r="CV279" s="71"/>
      <c r="CW279" s="71"/>
      <c r="CX279" s="71"/>
      <c r="CY279" s="71"/>
      <c r="CZ279" s="71"/>
      <c r="DA279" s="71"/>
      <c r="DB279" s="71"/>
      <c r="DC279" s="71"/>
      <c r="DD279" s="71"/>
      <c r="DE279" s="71"/>
      <c r="DF279" s="71"/>
      <c r="DG279" s="71"/>
      <c r="DH279" s="71"/>
      <c r="DI279" s="71"/>
      <c r="DJ279" s="71"/>
      <c r="DK279" s="71"/>
      <c r="DL279" s="71"/>
      <c r="DM279" s="71"/>
      <c r="DN279" s="71"/>
      <c r="DO279" s="71"/>
      <c r="DP279" s="71"/>
      <c r="DQ279" s="71"/>
      <c r="DR279" s="71"/>
      <c r="DS279" s="71"/>
      <c r="DT279" s="71"/>
      <c r="DU279" s="72"/>
      <c r="DV279" s="73"/>
      <c r="DW279" s="71"/>
      <c r="DX279" s="71"/>
      <c r="DY279" s="71"/>
      <c r="DZ279" s="71"/>
      <c r="EA279" s="71"/>
      <c r="EB279" s="71"/>
      <c r="EC279" s="71"/>
      <c r="ED279" s="71"/>
      <c r="EE279" s="71"/>
      <c r="EF279" s="71"/>
      <c r="EG279" s="71"/>
      <c r="EH279" s="71"/>
      <c r="EI279" s="71"/>
      <c r="EJ279" s="71"/>
      <c r="EK279" s="71"/>
      <c r="EL279" s="71"/>
      <c r="EM279" s="71"/>
      <c r="EN279" s="71"/>
      <c r="EO279" s="71"/>
      <c r="EP279" s="71"/>
      <c r="EQ279" s="71"/>
      <c r="ER279" s="71"/>
      <c r="ES279" s="71"/>
      <c r="ET279" s="71"/>
      <c r="EU279" s="71"/>
      <c r="EV279" s="71"/>
      <c r="EW279" s="71"/>
      <c r="EX279" s="71"/>
      <c r="EY279" s="71"/>
      <c r="EZ279" s="71"/>
      <c r="FA279" s="71"/>
      <c r="FB279" s="71"/>
      <c r="FC279" s="71"/>
      <c r="FD279" s="71"/>
      <c r="FE279" s="71"/>
      <c r="FF279" s="71"/>
      <c r="FG279" s="71"/>
      <c r="FH279" s="71"/>
      <c r="FI279" s="71"/>
      <c r="FJ279" s="71"/>
      <c r="FK279" s="71"/>
      <c r="FL279" s="71"/>
      <c r="FM279" s="71"/>
      <c r="FN279" s="71"/>
      <c r="FO279" s="71"/>
      <c r="FP279" s="71"/>
      <c r="FQ279" s="71"/>
      <c r="FR279" s="72"/>
    </row>
    <row r="280" spans="1:174" x14ac:dyDescent="0.2">
      <c r="A280" s="62" t="str">
        <f t="shared" si="2448"/>
        <v>LYBR_RHTS</v>
      </c>
      <c r="B280" s="63" t="s">
        <v>141</v>
      </c>
      <c r="C280" s="20"/>
      <c r="D280" s="41"/>
      <c r="E280" s="41"/>
      <c r="F280" s="41"/>
      <c r="G280" s="41"/>
      <c r="H280" s="41"/>
      <c r="I280" s="20"/>
      <c r="J280" s="64" t="str">
        <f t="shared" si="2490"/>
        <v/>
      </c>
      <c r="K280" s="40"/>
      <c r="L280" s="41"/>
      <c r="M280" s="64"/>
      <c r="N280" s="64"/>
      <c r="O280" s="64"/>
      <c r="P280" s="64"/>
      <c r="Q280" s="64"/>
      <c r="R280" s="64"/>
      <c r="S280" s="64"/>
      <c r="T280" s="64"/>
      <c r="U280" s="64"/>
      <c r="V280" s="65"/>
      <c r="W280" s="20"/>
      <c r="X280" s="64"/>
      <c r="Y280" s="40"/>
      <c r="Z280" s="41"/>
      <c r="AA280" s="64"/>
      <c r="AB280" s="64"/>
      <c r="AC280" s="64"/>
      <c r="AD280" s="64"/>
      <c r="AE280" s="64"/>
      <c r="AF280" s="64"/>
      <c r="AG280" s="64"/>
      <c r="AH280" s="64"/>
      <c r="AI280" s="64"/>
      <c r="AJ280" s="65"/>
      <c r="AK280" s="66"/>
      <c r="AL280" s="67"/>
      <c r="AM280" s="67"/>
      <c r="AN280" s="67"/>
      <c r="AO280" s="67"/>
      <c r="AP280" s="67"/>
      <c r="AQ280" s="67"/>
      <c r="AR280" s="67"/>
      <c r="AS280" s="67"/>
      <c r="AT280" s="68"/>
      <c r="AU280" s="66"/>
      <c r="AV280" s="67"/>
      <c r="AW280" s="67"/>
      <c r="AX280" s="67"/>
      <c r="AY280" s="67"/>
      <c r="AZ280" s="67"/>
      <c r="BA280" s="67"/>
      <c r="BB280" s="67"/>
      <c r="BC280" s="67"/>
      <c r="BD280" s="68"/>
      <c r="BE280" s="66"/>
      <c r="BF280" s="69"/>
      <c r="BG280" s="69"/>
      <c r="BH280" s="69"/>
      <c r="BI280" s="69"/>
      <c r="BJ280" s="69"/>
      <c r="BK280" s="69"/>
      <c r="BL280" s="69"/>
      <c r="BM280" s="69"/>
      <c r="BN280" s="70"/>
      <c r="BO280" s="66"/>
      <c r="BP280" s="69"/>
      <c r="BQ280" s="69"/>
      <c r="BR280" s="69"/>
      <c r="BS280" s="69"/>
      <c r="BT280" s="69"/>
      <c r="BU280" s="69"/>
      <c r="BV280" s="69"/>
      <c r="BW280" s="69"/>
      <c r="BX280" s="70"/>
      <c r="BY280" s="73"/>
      <c r="BZ280" s="71"/>
      <c r="CA280" s="71"/>
      <c r="CB280" s="71"/>
      <c r="CC280" s="71"/>
      <c r="CD280" s="71"/>
      <c r="CE280" s="71"/>
      <c r="CF280" s="71"/>
      <c r="CG280" s="71"/>
      <c r="CH280" s="71"/>
      <c r="CI280" s="71"/>
      <c r="CJ280" s="71"/>
      <c r="CK280" s="71"/>
      <c r="CL280" s="71"/>
      <c r="CM280" s="71"/>
      <c r="CN280" s="71"/>
      <c r="CO280" s="71"/>
      <c r="CP280" s="71"/>
      <c r="CQ280" s="71"/>
      <c r="CR280" s="71"/>
      <c r="CS280" s="71"/>
      <c r="CT280" s="71"/>
      <c r="CU280" s="71"/>
      <c r="CV280" s="71"/>
      <c r="CW280" s="71"/>
      <c r="CX280" s="71"/>
      <c r="CY280" s="71"/>
      <c r="CZ280" s="71"/>
      <c r="DA280" s="71"/>
      <c r="DB280" s="71"/>
      <c r="DC280" s="71"/>
      <c r="DD280" s="71"/>
      <c r="DE280" s="71"/>
      <c r="DF280" s="71"/>
      <c r="DG280" s="71"/>
      <c r="DH280" s="71"/>
      <c r="DI280" s="71"/>
      <c r="DJ280" s="71"/>
      <c r="DK280" s="71"/>
      <c r="DL280" s="71"/>
      <c r="DM280" s="71"/>
      <c r="DN280" s="71"/>
      <c r="DO280" s="71"/>
      <c r="DP280" s="71"/>
      <c r="DQ280" s="71"/>
      <c r="DR280" s="71"/>
      <c r="DS280" s="71"/>
      <c r="DT280" s="71"/>
      <c r="DU280" s="72"/>
      <c r="DV280" s="73"/>
      <c r="DW280" s="71"/>
      <c r="DX280" s="71"/>
      <c r="DY280" s="71"/>
      <c r="DZ280" s="71"/>
      <c r="EA280" s="71"/>
      <c r="EB280" s="71"/>
      <c r="EC280" s="71"/>
      <c r="ED280" s="71"/>
      <c r="EE280" s="71"/>
      <c r="EF280" s="71"/>
      <c r="EG280" s="71"/>
      <c r="EH280" s="71"/>
      <c r="EI280" s="71"/>
      <c r="EJ280" s="71"/>
      <c r="EK280" s="71"/>
      <c r="EL280" s="71"/>
      <c r="EM280" s="71"/>
      <c r="EN280" s="71"/>
      <c r="EO280" s="71"/>
      <c r="EP280" s="71"/>
      <c r="EQ280" s="71"/>
      <c r="ER280" s="71"/>
      <c r="ES280" s="71"/>
      <c r="ET280" s="71"/>
      <c r="EU280" s="71"/>
      <c r="EV280" s="71"/>
      <c r="EW280" s="71"/>
      <c r="EX280" s="71"/>
      <c r="EY280" s="71"/>
      <c r="EZ280" s="71"/>
      <c r="FA280" s="71"/>
      <c r="FB280" s="71"/>
      <c r="FC280" s="71"/>
      <c r="FD280" s="71"/>
      <c r="FE280" s="71"/>
      <c r="FF280" s="71"/>
      <c r="FG280" s="71"/>
      <c r="FH280" s="71"/>
      <c r="FI280" s="71"/>
      <c r="FJ280" s="71"/>
      <c r="FK280" s="71"/>
      <c r="FL280" s="71"/>
      <c r="FM280" s="71"/>
      <c r="FN280" s="71"/>
      <c r="FO280" s="71"/>
      <c r="FP280" s="71"/>
      <c r="FQ280" s="71"/>
      <c r="FR280" s="72"/>
    </row>
    <row r="281" spans="1:174" x14ac:dyDescent="0.2">
      <c r="A281" s="62" t="str">
        <f t="shared" si="2448"/>
        <v>LYBR_RHTS</v>
      </c>
      <c r="B281" s="63" t="s">
        <v>142</v>
      </c>
      <c r="C281" s="20"/>
      <c r="D281" s="41"/>
      <c r="E281" s="41"/>
      <c r="F281" s="41"/>
      <c r="G281" s="41"/>
      <c r="H281" s="41"/>
      <c r="I281" s="20"/>
      <c r="J281" s="64" t="str">
        <f t="shared" si="2490"/>
        <v/>
      </c>
      <c r="K281" s="40"/>
      <c r="L281" s="41"/>
      <c r="M281" s="64"/>
      <c r="N281" s="64"/>
      <c r="O281" s="64"/>
      <c r="P281" s="64"/>
      <c r="Q281" s="64"/>
      <c r="R281" s="64"/>
      <c r="S281" s="64"/>
      <c r="T281" s="64"/>
      <c r="U281" s="64"/>
      <c r="V281" s="65"/>
      <c r="W281" s="20"/>
      <c r="X281" s="64"/>
      <c r="Y281" s="40"/>
      <c r="Z281" s="41"/>
      <c r="AA281" s="64"/>
      <c r="AB281" s="64"/>
      <c r="AC281" s="64"/>
      <c r="AD281" s="64"/>
      <c r="AE281" s="64"/>
      <c r="AF281" s="64"/>
      <c r="AG281" s="64"/>
      <c r="AH281" s="64"/>
      <c r="AI281" s="64"/>
      <c r="AJ281" s="65"/>
      <c r="AK281" s="66"/>
      <c r="AL281" s="67"/>
      <c r="AM281" s="67"/>
      <c r="AN281" s="67"/>
      <c r="AO281" s="67"/>
      <c r="AP281" s="67"/>
      <c r="AQ281" s="67"/>
      <c r="AR281" s="67"/>
      <c r="AS281" s="67"/>
      <c r="AT281" s="68"/>
      <c r="AU281" s="66"/>
      <c r="AV281" s="67"/>
      <c r="AW281" s="67"/>
      <c r="AX281" s="67"/>
      <c r="AY281" s="67"/>
      <c r="AZ281" s="67"/>
      <c r="BA281" s="67"/>
      <c r="BB281" s="67"/>
      <c r="BC281" s="67"/>
      <c r="BD281" s="68"/>
      <c r="BE281" s="66"/>
      <c r="BF281" s="69"/>
      <c r="BG281" s="69"/>
      <c r="BH281" s="69"/>
      <c r="BI281" s="69"/>
      <c r="BJ281" s="69"/>
      <c r="BK281" s="69"/>
      <c r="BL281" s="69"/>
      <c r="BM281" s="69"/>
      <c r="BN281" s="70"/>
      <c r="BO281" s="66"/>
      <c r="BP281" s="69"/>
      <c r="BQ281" s="69"/>
      <c r="BR281" s="69"/>
      <c r="BS281" s="69"/>
      <c r="BT281" s="69"/>
      <c r="BU281" s="69"/>
      <c r="BV281" s="69"/>
      <c r="BW281" s="69"/>
      <c r="BX281" s="70"/>
      <c r="BY281" s="73"/>
      <c r="BZ281" s="71"/>
      <c r="CA281" s="71"/>
      <c r="CB281" s="71"/>
      <c r="CC281" s="71"/>
      <c r="CD281" s="71"/>
      <c r="CE281" s="71"/>
      <c r="CF281" s="71"/>
      <c r="CG281" s="71"/>
      <c r="CH281" s="71"/>
      <c r="CI281" s="71"/>
      <c r="CJ281" s="71"/>
      <c r="CK281" s="71"/>
      <c r="CL281" s="71"/>
      <c r="CM281" s="71"/>
      <c r="CN281" s="71"/>
      <c r="CO281" s="71"/>
      <c r="CP281" s="71"/>
      <c r="CQ281" s="71"/>
      <c r="CR281" s="71"/>
      <c r="CS281" s="71"/>
      <c r="CT281" s="71"/>
      <c r="CU281" s="71"/>
      <c r="CV281" s="71"/>
      <c r="CW281" s="71"/>
      <c r="CX281" s="71"/>
      <c r="CY281" s="71"/>
      <c r="CZ281" s="71"/>
      <c r="DA281" s="71"/>
      <c r="DB281" s="71"/>
      <c r="DC281" s="71"/>
      <c r="DD281" s="71"/>
      <c r="DE281" s="71"/>
      <c r="DF281" s="71"/>
      <c r="DG281" s="71"/>
      <c r="DH281" s="71"/>
      <c r="DI281" s="71"/>
      <c r="DJ281" s="71"/>
      <c r="DK281" s="71"/>
      <c r="DL281" s="71"/>
      <c r="DM281" s="71"/>
      <c r="DN281" s="71"/>
      <c r="DO281" s="71"/>
      <c r="DP281" s="71"/>
      <c r="DQ281" s="71"/>
      <c r="DR281" s="71"/>
      <c r="DS281" s="71"/>
      <c r="DT281" s="71"/>
      <c r="DU281" s="72"/>
      <c r="DV281" s="73"/>
      <c r="DW281" s="71"/>
      <c r="DX281" s="71"/>
      <c r="DY281" s="71"/>
      <c r="DZ281" s="71"/>
      <c r="EA281" s="71"/>
      <c r="EB281" s="71"/>
      <c r="EC281" s="71"/>
      <c r="ED281" s="71"/>
      <c r="EE281" s="71"/>
      <c r="EF281" s="71"/>
      <c r="EG281" s="71"/>
      <c r="EH281" s="71"/>
      <c r="EI281" s="71"/>
      <c r="EJ281" s="71"/>
      <c r="EK281" s="71"/>
      <c r="EL281" s="71"/>
      <c r="EM281" s="71"/>
      <c r="EN281" s="71"/>
      <c r="EO281" s="71"/>
      <c r="EP281" s="71"/>
      <c r="EQ281" s="71"/>
      <c r="ER281" s="71"/>
      <c r="ES281" s="71"/>
      <c r="ET281" s="71"/>
      <c r="EU281" s="71"/>
      <c r="EV281" s="71"/>
      <c r="EW281" s="71"/>
      <c r="EX281" s="71"/>
      <c r="EY281" s="71"/>
      <c r="EZ281" s="71"/>
      <c r="FA281" s="71"/>
      <c r="FB281" s="71"/>
      <c r="FC281" s="71"/>
      <c r="FD281" s="71"/>
      <c r="FE281" s="71"/>
      <c r="FF281" s="71"/>
      <c r="FG281" s="71"/>
      <c r="FH281" s="71"/>
      <c r="FI281" s="71"/>
      <c r="FJ281" s="71"/>
      <c r="FK281" s="71"/>
      <c r="FL281" s="71"/>
      <c r="FM281" s="71"/>
      <c r="FN281" s="71"/>
      <c r="FO281" s="71"/>
      <c r="FP281" s="71"/>
      <c r="FQ281" s="71"/>
      <c r="FR281" s="72"/>
    </row>
    <row r="282" spans="1:174" ht="12" thickBot="1" x14ac:dyDescent="0.25">
      <c r="A282" s="29" t="s">
        <v>83</v>
      </c>
      <c r="B282" s="21"/>
      <c r="C282" s="20"/>
      <c r="D282" s="41"/>
      <c r="E282" s="41"/>
      <c r="F282" s="41"/>
      <c r="G282" s="41"/>
      <c r="H282" s="41"/>
      <c r="I282" s="20"/>
      <c r="J282" s="41" t="str">
        <f>IF(J256="","",J256)</f>
        <v/>
      </c>
      <c r="K282" s="40"/>
      <c r="L282" s="41"/>
      <c r="M282" s="40"/>
      <c r="N282" s="40"/>
      <c r="O282" s="40"/>
      <c r="P282" s="40"/>
      <c r="Q282" s="40"/>
      <c r="R282" s="40"/>
      <c r="S282" s="40"/>
      <c r="T282" s="40"/>
      <c r="U282" s="40"/>
      <c r="V282" s="28"/>
      <c r="W282" s="20"/>
      <c r="X282" s="41"/>
      <c r="Y282" s="40"/>
      <c r="Z282" s="41"/>
      <c r="AA282" s="40"/>
      <c r="AB282" s="40"/>
      <c r="AC282" s="40"/>
      <c r="AD282" s="40"/>
      <c r="AE282" s="40"/>
      <c r="AF282" s="40"/>
      <c r="AG282" s="40"/>
      <c r="AH282" s="40"/>
      <c r="AI282" s="40"/>
      <c r="AJ282" s="28"/>
      <c r="AK282" s="20"/>
      <c r="AL282" s="43"/>
      <c r="AM282" s="43"/>
      <c r="AN282" s="43"/>
      <c r="AO282" s="43"/>
      <c r="AP282" s="43"/>
      <c r="AQ282" s="43"/>
      <c r="AR282" s="43"/>
      <c r="AS282" s="43"/>
      <c r="AT282" s="44"/>
      <c r="AU282" s="20"/>
      <c r="AV282" s="43"/>
      <c r="AW282" s="43"/>
      <c r="AX282" s="43"/>
      <c r="AY282" s="43"/>
      <c r="AZ282" s="43"/>
      <c r="BA282" s="43"/>
      <c r="BB282" s="43"/>
      <c r="BC282" s="43"/>
      <c r="BD282" s="44"/>
      <c r="BE282" s="20"/>
      <c r="BF282" s="45"/>
      <c r="BG282" s="45"/>
      <c r="BH282" s="45"/>
      <c r="BI282" s="45"/>
      <c r="BJ282" s="45"/>
      <c r="BK282" s="45"/>
      <c r="BL282" s="45"/>
      <c r="BM282" s="45"/>
      <c r="BN282" s="46"/>
      <c r="BO282" s="20"/>
      <c r="BP282" s="45"/>
      <c r="BQ282" s="45"/>
      <c r="BR282" s="45"/>
      <c r="BS282" s="45"/>
      <c r="BT282" s="45"/>
      <c r="BU282" s="45"/>
      <c r="BV282" s="45"/>
      <c r="BW282" s="45"/>
      <c r="BX282" s="46"/>
      <c r="BY282" s="47"/>
      <c r="BZ282" s="48"/>
      <c r="CA282" s="48"/>
      <c r="CB282" s="48"/>
      <c r="CC282" s="48"/>
      <c r="CD282" s="48"/>
      <c r="CE282" s="48"/>
      <c r="CF282" s="48"/>
      <c r="CG282" s="48"/>
      <c r="CH282" s="48"/>
      <c r="CI282" s="48"/>
      <c r="CJ282" s="48"/>
      <c r="CK282" s="48"/>
      <c r="CL282" s="48"/>
      <c r="CM282" s="48"/>
      <c r="CN282" s="48"/>
      <c r="CO282" s="48"/>
      <c r="CP282" s="48"/>
      <c r="CQ282" s="48"/>
      <c r="CR282" s="48"/>
      <c r="CS282" s="48"/>
      <c r="CT282" s="48"/>
      <c r="CU282" s="48"/>
      <c r="CV282" s="48"/>
      <c r="CW282" s="48"/>
      <c r="CX282" s="48"/>
      <c r="CY282" s="48"/>
      <c r="CZ282" s="48"/>
      <c r="DA282" s="48"/>
      <c r="DB282" s="48"/>
      <c r="DC282" s="48"/>
      <c r="DD282" s="48"/>
      <c r="DE282" s="48"/>
      <c r="DF282" s="48"/>
      <c r="DG282" s="48"/>
      <c r="DH282" s="48"/>
      <c r="DI282" s="48"/>
      <c r="DJ282" s="48"/>
      <c r="DK282" s="48"/>
      <c r="DL282" s="48"/>
      <c r="DM282" s="48"/>
      <c r="DN282" s="48"/>
      <c r="DO282" s="48"/>
      <c r="DP282" s="48"/>
      <c r="DQ282" s="48"/>
      <c r="DR282" s="48"/>
      <c r="DS282" s="48"/>
      <c r="DT282" s="48"/>
      <c r="DU282" s="49"/>
      <c r="DV282" s="47"/>
      <c r="DW282" s="48"/>
      <c r="DX282" s="48"/>
      <c r="DY282" s="48"/>
      <c r="DZ282" s="48"/>
      <c r="EA282" s="48"/>
      <c r="EB282" s="48"/>
      <c r="EC282" s="48"/>
      <c r="ED282" s="48"/>
      <c r="EE282" s="48"/>
      <c r="EF282" s="48"/>
      <c r="EG282" s="48"/>
      <c r="EH282" s="48"/>
      <c r="EI282" s="48"/>
      <c r="EJ282" s="48"/>
      <c r="EK282" s="48"/>
      <c r="EL282" s="48"/>
      <c r="EM282" s="48"/>
      <c r="EN282" s="48"/>
      <c r="EO282" s="48"/>
      <c r="EP282" s="48"/>
      <c r="EQ282" s="48"/>
      <c r="ER282" s="48"/>
      <c r="ES282" s="48"/>
      <c r="ET282" s="48"/>
      <c r="EU282" s="48"/>
      <c r="EV282" s="48"/>
      <c r="EW282" s="48"/>
      <c r="EX282" s="48"/>
      <c r="EY282" s="48"/>
      <c r="EZ282" s="48"/>
      <c r="FA282" s="48"/>
      <c r="FB282" s="48"/>
      <c r="FC282" s="48"/>
      <c r="FD282" s="48"/>
      <c r="FE282" s="48"/>
      <c r="FF282" s="48"/>
      <c r="FG282" s="48"/>
      <c r="FH282" s="48"/>
      <c r="FI282" s="48"/>
      <c r="FJ282" s="48"/>
      <c r="FK282" s="48"/>
      <c r="FL282" s="48"/>
      <c r="FM282" s="48"/>
      <c r="FN282" s="48"/>
      <c r="FO282" s="48"/>
      <c r="FP282" s="48"/>
      <c r="FQ282" s="48"/>
      <c r="FR282" s="49"/>
    </row>
    <row r="283" spans="1:174" x14ac:dyDescent="0.2">
      <c r="A283" s="34" t="s">
        <v>5</v>
      </c>
      <c r="B283" s="35">
        <v>2000</v>
      </c>
      <c r="C283" s="36"/>
      <c r="D283" s="37"/>
      <c r="E283" s="37"/>
      <c r="F283" s="37"/>
      <c r="G283" s="125">
        <f>Tracking!CI23</f>
        <v>5.0179607756999998</v>
      </c>
      <c r="H283" s="125">
        <f>Tracking!CJ20</f>
        <v>9.9760873409999995</v>
      </c>
      <c r="I283" s="74">
        <f>Tracking!CE23</f>
        <v>8.9378485000000012</v>
      </c>
      <c r="J283" s="37"/>
      <c r="K283" s="39"/>
      <c r="L283" s="37"/>
      <c r="M283" s="107">
        <v>25.147138999999999</v>
      </c>
      <c r="N283" s="107">
        <v>13.147139000000001</v>
      </c>
      <c r="O283" s="107">
        <v>6.6093999999999991</v>
      </c>
      <c r="P283" s="107">
        <v>1.1516309999999998</v>
      </c>
      <c r="Q283" s="107">
        <v>3.0241420000000003</v>
      </c>
      <c r="R283" s="107">
        <v>1.2397</v>
      </c>
      <c r="S283" s="107">
        <v>9.3293500000000001E-2</v>
      </c>
      <c r="T283" s="107">
        <v>0.98533799999999994</v>
      </c>
      <c r="U283" s="107">
        <v>4.3634999999999993E-2</v>
      </c>
      <c r="V283" s="109">
        <v>12</v>
      </c>
      <c r="W283" s="74">
        <f>Tracking!CD23</f>
        <v>19.479352857142857</v>
      </c>
      <c r="X283" s="37"/>
      <c r="Y283" s="39"/>
      <c r="Z283" s="37"/>
      <c r="AA283" s="107">
        <v>74.588474761904749</v>
      </c>
      <c r="AB283" s="107">
        <v>62.588474761904763</v>
      </c>
      <c r="AC283" s="107">
        <v>40.614768571428577</v>
      </c>
      <c r="AD283" s="107">
        <v>7.3681061904761904</v>
      </c>
      <c r="AE283" s="107">
        <v>7.5082347619047622</v>
      </c>
      <c r="AF283" s="107">
        <v>3.7488095238095243</v>
      </c>
      <c r="AG283" s="107">
        <v>0.24443476190476188</v>
      </c>
      <c r="AH283" s="107">
        <v>2.0786904761904763</v>
      </c>
      <c r="AI283" s="107">
        <v>1.025430476190476</v>
      </c>
      <c r="AJ283" s="109">
        <v>12</v>
      </c>
      <c r="AK283" s="74">
        <f>I283</f>
        <v>8.9378485000000012</v>
      </c>
      <c r="AL283" s="117">
        <f t="shared" ref="AL283:AL299" si="2491">M283/M283</f>
        <v>1</v>
      </c>
      <c r="AM283" s="117">
        <f t="shared" ref="AM283:AM299" si="2492">O283/M283</f>
        <v>0.26282910354136108</v>
      </c>
      <c r="AN283" s="117">
        <f t="shared" ref="AN283:AN299" si="2493">P283/M283</f>
        <v>4.5795706620940055E-2</v>
      </c>
      <c r="AO283" s="117">
        <f t="shared" ref="AO283:AO299" si="2494">Q283/M283</f>
        <v>0.12025789494383439</v>
      </c>
      <c r="AP283" s="117">
        <f t="shared" ref="AP283:AP299" si="2495">R283/M283</f>
        <v>4.9297854519355068E-2</v>
      </c>
      <c r="AQ283" s="117">
        <f t="shared" ref="AQ283:AQ299" si="2496">S283/M283</f>
        <v>3.7099051307586126E-3</v>
      </c>
      <c r="AR283" s="117">
        <f t="shared" ref="AR283:AR299" si="2497">T283/M283</f>
        <v>3.918290665192569E-2</v>
      </c>
      <c r="AS283" s="117">
        <f t="shared" ref="AS283:AS299" si="2498">U283/M283</f>
        <v>1.7351874501508897E-3</v>
      </c>
      <c r="AT283" s="118">
        <f t="shared" ref="AT283:AT299" si="2499">V283/M283</f>
        <v>0.47719146102465176</v>
      </c>
      <c r="AU283" s="74">
        <f>W283</f>
        <v>19.479352857142857</v>
      </c>
      <c r="AV283" s="117">
        <f>AA283/AA283</f>
        <v>1</v>
      </c>
      <c r="AW283" s="117">
        <f>AC283/AA283</f>
        <v>0.5445180197218904</v>
      </c>
      <c r="AX283" s="117">
        <f>AD283/AA283</f>
        <v>9.8783440926980451E-2</v>
      </c>
      <c r="AY283" s="117">
        <f>AE283/AA283</f>
        <v>0.100662130253661</v>
      </c>
      <c r="AZ283" s="117">
        <f>AF283/AA283</f>
        <v>5.0259903232720185E-2</v>
      </c>
      <c r="BA283" s="117">
        <f>AG283/AA283</f>
        <v>3.2771116809269343E-3</v>
      </c>
      <c r="BB283" s="117">
        <f>AH283/AA283</f>
        <v>2.786878915041369E-2</v>
      </c>
      <c r="BC283" s="117">
        <f>AI283/AA283</f>
        <v>1.3747840795294067E-2</v>
      </c>
      <c r="BD283" s="117">
        <f>AJ283/AA283</f>
        <v>0.16088276423811348</v>
      </c>
      <c r="BE283" s="74">
        <f>I283</f>
        <v>8.9378485000000012</v>
      </c>
      <c r="BF283" s="119">
        <f>BE283</f>
        <v>8.9378485000000012</v>
      </c>
      <c r="BG283" s="119">
        <f>BE283*AM283</f>
        <v>2.3491267088434991</v>
      </c>
      <c r="BH283" s="119">
        <f>BE283*AN283</f>
        <v>0.40931508772840919</v>
      </c>
      <c r="BI283" s="119">
        <f>BE283*AO283</f>
        <v>1.0748468459369078</v>
      </c>
      <c r="BJ283" s="119">
        <f>BE283*AP283</f>
        <v>0.44061675506903597</v>
      </c>
      <c r="BK283" s="119">
        <f>BE283*AQ283</f>
        <v>3.3158570008093177E-2</v>
      </c>
      <c r="BL283" s="119">
        <f>BE283*AR283</f>
        <v>0.35021088344455409</v>
      </c>
      <c r="BM283" s="119">
        <f>BE283*AS283</f>
        <v>1.5508842548549956E-2</v>
      </c>
      <c r="BN283" s="120">
        <f>BE283*AT283</f>
        <v>4.2650649841319925</v>
      </c>
      <c r="BO283" s="74">
        <f>W283</f>
        <v>19.479352857142857</v>
      </c>
      <c r="BP283" s="119">
        <f>BO283</f>
        <v>19.479352857142857</v>
      </c>
      <c r="BQ283" s="119">
        <f>BO283*AW283</f>
        <v>10.606858643235377</v>
      </c>
      <c r="BR283" s="119">
        <f>BO283*AX283</f>
        <v>1.9242375022593792</v>
      </c>
      <c r="BS283" s="119">
        <f>BO283*AY283</f>
        <v>1.9608331545627378</v>
      </c>
      <c r="BT283" s="119">
        <f>BO283*AZ283</f>
        <v>0.97903038963601141</v>
      </c>
      <c r="BU283" s="119">
        <f>BO283*BA283</f>
        <v>6.3836014785040307E-2</v>
      </c>
      <c r="BV283" s="119">
        <f>BO283*BB283</f>
        <v>0.54286597756222277</v>
      </c>
      <c r="BW283" s="119">
        <f>BO283*BC283</f>
        <v>0.26779904187535664</v>
      </c>
      <c r="BX283" s="120">
        <f>BO283*BD283</f>
        <v>3.1338921332267367</v>
      </c>
      <c r="BY283" s="111">
        <v>3.6265500000000004</v>
      </c>
      <c r="BZ283" s="112">
        <v>1.9831999999999996</v>
      </c>
      <c r="CA283" s="112"/>
      <c r="CB283" s="112">
        <v>2.1378165</v>
      </c>
      <c r="CC283" s="112">
        <v>0.78620449999999997</v>
      </c>
      <c r="CD283" s="112">
        <v>0.12668450000000001</v>
      </c>
      <c r="CE283" s="112">
        <v>1.0012050000000001</v>
      </c>
      <c r="CF283" s="112">
        <v>0.12396999999999998</v>
      </c>
      <c r="CG283" s="112">
        <v>9.3293500000000001E-2</v>
      </c>
      <c r="CH283" s="112">
        <v>1.6422300000000001</v>
      </c>
      <c r="CI283" s="112">
        <v>6.458499999999999E-3</v>
      </c>
      <c r="CJ283" s="112">
        <v>2.5474999999999999E-3</v>
      </c>
      <c r="CK283" s="112">
        <v>2.7250000000000001E-4</v>
      </c>
      <c r="CL283" s="112">
        <v>5.4749999999999992E-4</v>
      </c>
      <c r="CM283" s="112">
        <v>8.737E-3</v>
      </c>
      <c r="CN283" s="112">
        <v>0.15384499999999998</v>
      </c>
      <c r="CO283" s="112">
        <v>5.4330000000000003E-2</v>
      </c>
      <c r="CP283" s="112">
        <v>6.2700000000000004E-3</v>
      </c>
      <c r="CQ283" s="112">
        <v>6.3035000000000008E-2</v>
      </c>
      <c r="CR283" s="112">
        <v>0.10002</v>
      </c>
      <c r="CS283" s="112">
        <v>0.16906000000000002</v>
      </c>
      <c r="CT283" s="112">
        <v>0.12410999999999998</v>
      </c>
      <c r="CU283" s="112">
        <v>9.1395000000000004E-2</v>
      </c>
      <c r="CV283" s="112">
        <v>0.54761999999999988</v>
      </c>
      <c r="CW283" s="112">
        <v>-5.015000000000003E-3</v>
      </c>
      <c r="CX283" s="112">
        <v>2.3644999999999998E-3</v>
      </c>
      <c r="CY283" s="112">
        <v>6.1050000000000004E-4</v>
      </c>
      <c r="CZ283" s="112">
        <v>2.92E-4</v>
      </c>
      <c r="DA283" s="112">
        <v>5.574E-3</v>
      </c>
      <c r="DB283" s="112">
        <v>2.4745000000000001E-3</v>
      </c>
      <c r="DC283" s="112">
        <v>2.6084999999999997E-3</v>
      </c>
      <c r="DD283" s="112">
        <v>1.1734999999999998E-3</v>
      </c>
      <c r="DE283" s="112">
        <v>2.8949999999999999E-4</v>
      </c>
      <c r="DF283" s="112">
        <v>9.7884999999999986E-2</v>
      </c>
      <c r="DG283" s="112">
        <v>3.0864999999999997E-2</v>
      </c>
      <c r="DH283" s="112">
        <v>3.1700000000000001E-4</v>
      </c>
      <c r="DI283" s="112">
        <v>3.2738000000000003E-2</v>
      </c>
      <c r="DJ283" s="112">
        <v>1.0449999999999999E-4</v>
      </c>
      <c r="DK283" s="112">
        <v>3.0000000000000004E-5</v>
      </c>
      <c r="DL283" s="112">
        <v>2.0962999999999996E-2</v>
      </c>
      <c r="DM283" s="112">
        <v>5.2301500000000001E-2</v>
      </c>
      <c r="DN283" s="112">
        <v>1.01E-4</v>
      </c>
      <c r="DO283" s="112">
        <v>0.56542499999999996</v>
      </c>
      <c r="DP283" s="112">
        <v>0.19053250000000002</v>
      </c>
      <c r="DQ283" s="112">
        <v>1.9289999999999997E-3</v>
      </c>
      <c r="DR283" s="112">
        <v>1.6064999999999999E-3</v>
      </c>
      <c r="DS283" s="112">
        <v>3.4850000000000007E-3</v>
      </c>
      <c r="DT283" s="112">
        <v>0</v>
      </c>
      <c r="DU283" s="113">
        <v>182.47004650000002</v>
      </c>
      <c r="DV283" s="111">
        <v>11.709345000000001</v>
      </c>
      <c r="DW283" s="112">
        <v>8.2707333333333324</v>
      </c>
      <c r="DX283" s="112"/>
      <c r="DY283" s="112">
        <v>8.2155395238095235</v>
      </c>
      <c r="DZ283" s="112">
        <v>4.2648899999999994</v>
      </c>
      <c r="EA283" s="112">
        <v>0.83682380952380953</v>
      </c>
      <c r="EB283" s="112">
        <v>2.3150057142857143</v>
      </c>
      <c r="EC283" s="112">
        <v>0.37488095238095243</v>
      </c>
      <c r="ED283" s="112">
        <v>0.24443476190476188</v>
      </c>
      <c r="EE283" s="112">
        <v>3.4644838095238093</v>
      </c>
      <c r="EF283" s="112">
        <v>0.17950476190476189</v>
      </c>
      <c r="EG283" s="112">
        <v>9.7600000000000013E-3</v>
      </c>
      <c r="EH283" s="112">
        <v>3.6761904761904761E-4</v>
      </c>
      <c r="EI283" s="112">
        <v>2.2580952380952383E-3</v>
      </c>
      <c r="EJ283" s="112">
        <v>2.6609047619047619E-2</v>
      </c>
      <c r="EK283" s="112">
        <v>0.43869047619047613</v>
      </c>
      <c r="EL283" s="112">
        <v>6.1461904761904752E-2</v>
      </c>
      <c r="EM283" s="112">
        <v>5.652380952380953E-3</v>
      </c>
      <c r="EN283" s="112">
        <v>0.10717619047619048</v>
      </c>
      <c r="EO283" s="112">
        <v>0.27382380952380952</v>
      </c>
      <c r="EP283" s="112">
        <v>0.37073333333333336</v>
      </c>
      <c r="EQ283" s="112">
        <v>0.40345714285714285</v>
      </c>
      <c r="ER283" s="112">
        <v>0.1309238095238095</v>
      </c>
      <c r="ES283" s="112">
        <v>1.286114285714286</v>
      </c>
      <c r="ET283" s="112">
        <v>-2.4971428571428592E-2</v>
      </c>
      <c r="EU283" s="112">
        <v>8.7338095238095239E-3</v>
      </c>
      <c r="EV283" s="112">
        <v>5.6952380952380948E-4</v>
      </c>
      <c r="EW283" s="112">
        <v>2.9000000000000006E-4</v>
      </c>
      <c r="EX283" s="112">
        <v>1.832380952380952E-2</v>
      </c>
      <c r="EY283" s="112">
        <v>1.7433333333333333E-3</v>
      </c>
      <c r="EZ283" s="112">
        <v>1.8757142857142857E-3</v>
      </c>
      <c r="FA283" s="112">
        <v>1.4528571428571431E-3</v>
      </c>
      <c r="FB283" s="112">
        <v>5.8000000000000011E-4</v>
      </c>
      <c r="FC283" s="112">
        <v>0.64869999999999994</v>
      </c>
      <c r="FD283" s="112">
        <v>2.1485714285714289E-2</v>
      </c>
      <c r="FE283" s="112">
        <v>0</v>
      </c>
      <c r="FF283" s="112">
        <v>7.4146666666666666E-2</v>
      </c>
      <c r="FG283" s="112">
        <v>1.7238095238095237E-4</v>
      </c>
      <c r="FH283" s="112">
        <v>5.1619047619047619E-4</v>
      </c>
      <c r="FI283" s="112">
        <v>4.926285714285715E-2</v>
      </c>
      <c r="FJ283" s="112">
        <v>0.29540952380952373</v>
      </c>
      <c r="FK283" s="112">
        <v>2.4142857142857147E-4</v>
      </c>
      <c r="FL283" s="112">
        <v>3.1256761904761907</v>
      </c>
      <c r="FM283" s="112">
        <v>1.0339128571428571</v>
      </c>
      <c r="FN283" s="112">
        <v>4.2357142857142854E-3</v>
      </c>
      <c r="FO283" s="112">
        <v>2.4119047619047618E-3</v>
      </c>
      <c r="FP283" s="112">
        <v>1.010952380952381E-2</v>
      </c>
      <c r="FQ283" s="112">
        <v>2.0952380952380957E-5</v>
      </c>
      <c r="FR283" s="113">
        <v>60.893349047619054</v>
      </c>
    </row>
    <row r="284" spans="1:174" x14ac:dyDescent="0.2">
      <c r="A284" s="2" t="s">
        <v>5</v>
      </c>
      <c r="B284" s="21">
        <v>2001</v>
      </c>
      <c r="C284" s="20"/>
      <c r="D284" s="15"/>
      <c r="E284" s="15"/>
      <c r="F284" s="15"/>
      <c r="G284" s="42">
        <f>G283</f>
        <v>5.0179607756999998</v>
      </c>
      <c r="H284" s="104">
        <f>H283</f>
        <v>9.9760873409999995</v>
      </c>
      <c r="I284" s="38">
        <f>Tracking!CE24</f>
        <v>9.3074014285714277</v>
      </c>
      <c r="J284" s="41"/>
      <c r="K284" s="40"/>
      <c r="L284" s="41"/>
      <c r="M284" s="108">
        <v>25.53413047619048</v>
      </c>
      <c r="N284" s="108">
        <v>13.534130476190477</v>
      </c>
      <c r="O284" s="108">
        <v>7.0210080952380967</v>
      </c>
      <c r="P284" s="108">
        <v>1.2883261904761905</v>
      </c>
      <c r="Q284" s="108">
        <v>3.0123980952380953</v>
      </c>
      <c r="R284" s="108">
        <v>1.0359047619047619</v>
      </c>
      <c r="S284" s="108">
        <v>0.1359609523809524</v>
      </c>
      <c r="T284" s="108">
        <v>0.90010285714285687</v>
      </c>
      <c r="U284" s="108">
        <v>0.14043285714285714</v>
      </c>
      <c r="V284" s="110">
        <v>12</v>
      </c>
      <c r="W284" s="38">
        <f>Tracking!CD24</f>
        <v>21.301045454545456</v>
      </c>
      <c r="X284" s="41"/>
      <c r="Y284" s="40"/>
      <c r="Z284" s="41"/>
      <c r="AA284" s="108">
        <v>97.708295000000007</v>
      </c>
      <c r="AB284" s="108">
        <v>85.708295000000007</v>
      </c>
      <c r="AC284" s="108">
        <v>64.738312727272742</v>
      </c>
      <c r="AD284" s="108">
        <v>5.6565836363636359</v>
      </c>
      <c r="AE284" s="108">
        <v>9.6351722727272762</v>
      </c>
      <c r="AF284" s="108">
        <v>3.5389090909090921</v>
      </c>
      <c r="AG284" s="108">
        <v>0.42392999999999997</v>
      </c>
      <c r="AH284" s="108">
        <v>1.6920218181818185</v>
      </c>
      <c r="AI284" s="108">
        <v>2.3364090909090907E-2</v>
      </c>
      <c r="AJ284" s="110">
        <v>12</v>
      </c>
      <c r="AK284" s="38">
        <f t="shared" ref="AK284:AK299" si="2500">I284</f>
        <v>9.3074014285714277</v>
      </c>
      <c r="AL284" s="121">
        <f t="shared" si="2491"/>
        <v>1</v>
      </c>
      <c r="AM284" s="121">
        <f t="shared" si="2492"/>
        <v>0.27496562304265248</v>
      </c>
      <c r="AN284" s="121">
        <f t="shared" si="2493"/>
        <v>5.0455064122019007E-2</v>
      </c>
      <c r="AO284" s="121">
        <f t="shared" si="2494"/>
        <v>0.11797535451802567</v>
      </c>
      <c r="AP284" s="121">
        <f t="shared" si="2495"/>
        <v>4.0569416016366808E-2</v>
      </c>
      <c r="AQ284" s="121">
        <f t="shared" si="2496"/>
        <v>5.3246752423283172E-3</v>
      </c>
      <c r="AR284" s="121">
        <f t="shared" si="2497"/>
        <v>3.525096959859924E-2</v>
      </c>
      <c r="AS284" s="121">
        <f t="shared" si="2498"/>
        <v>5.4998096478673895E-3</v>
      </c>
      <c r="AT284" s="122">
        <f t="shared" si="2499"/>
        <v>0.46995921835636828</v>
      </c>
      <c r="AU284" s="38">
        <f t="shared" ref="AU284:AU299" si="2501">W284</f>
        <v>21.301045454545456</v>
      </c>
      <c r="AV284" s="121">
        <f>AA284/AA284</f>
        <v>1</v>
      </c>
      <c r="AW284" s="121">
        <f>AC284/AA284</f>
        <v>0.66256721322660206</v>
      </c>
      <c r="AX284" s="121">
        <f>AD284/AA284</f>
        <v>5.7892563127456428E-2</v>
      </c>
      <c r="AY284" s="121">
        <f>AE284/AA284</f>
        <v>9.8611609922445942E-2</v>
      </c>
      <c r="AZ284" s="121">
        <f>AF284/AA284</f>
        <v>3.6219126440688497E-2</v>
      </c>
      <c r="BA284" s="121">
        <f>AG284/AA284</f>
        <v>4.3387309132760935E-3</v>
      </c>
      <c r="BB284" s="121">
        <f>AH284/AA284</f>
        <v>1.7317074442674683E-2</v>
      </c>
      <c r="BC284" s="121">
        <f>AI284/AA284</f>
        <v>2.3912085365004993E-4</v>
      </c>
      <c r="BD284" s="122">
        <f>AJ284/AA284</f>
        <v>0.12281454711700782</v>
      </c>
      <c r="BE284" s="38">
        <f t="shared" ref="BE284:BE299" si="2502">I284</f>
        <v>9.3074014285714277</v>
      </c>
      <c r="BF284" s="123">
        <f>BE284</f>
        <v>9.3074014285714277</v>
      </c>
      <c r="BG284" s="123">
        <f t="shared" ref="BG284:BG299" si="2503">BE284*AM284</f>
        <v>2.5592154327152166</v>
      </c>
      <c r="BH284" s="123">
        <f t="shared" ref="BH284:BH299" si="2504">BE284*AN284</f>
        <v>0.46960553588794268</v>
      </c>
      <c r="BI284" s="123">
        <f t="shared" ref="BI284:BI299" si="2505">BE284*AO284</f>
        <v>1.0980439831772928</v>
      </c>
      <c r="BJ284" s="123">
        <f t="shared" ref="BJ284:BJ299" si="2506">BE284*AP284</f>
        <v>0.37759584058704099</v>
      </c>
      <c r="BK284" s="123">
        <f t="shared" ref="BK284:BK299" si="2507">BE284*AQ284</f>
        <v>4.9558889957125492E-2</v>
      </c>
      <c r="BL284" s="123">
        <f t="shared" ref="BL284:BL299" si="2508">BE284*AR284</f>
        <v>0.32809492480053054</v>
      </c>
      <c r="BM284" s="123">
        <f t="shared" ref="BM284:BM299" si="2509">BE284*AS284</f>
        <v>5.1188936173431863E-2</v>
      </c>
      <c r="BN284" s="124">
        <f t="shared" ref="BN284:BN299" si="2510">BE284*AT284</f>
        <v>4.3740991003003735</v>
      </c>
      <c r="BO284" s="38">
        <f t="shared" ref="BO284:BO299" si="2511">W284</f>
        <v>21.301045454545456</v>
      </c>
      <c r="BP284" s="123">
        <f>BO284</f>
        <v>21.301045454545456</v>
      </c>
      <c r="BQ284" s="123">
        <f t="shared" ref="BQ284:BQ299" si="2512">BO284*AW284</f>
        <v>14.113374325631362</v>
      </c>
      <c r="BR284" s="123">
        <f t="shared" ref="BR284:BR299" si="2513">BO284*AX284</f>
        <v>1.2331721186580915</v>
      </c>
      <c r="BS284" s="123">
        <f t="shared" ref="BS284:BS299" si="2514">BO284*AY284</f>
        <v>2.1005303853039266</v>
      </c>
      <c r="BT284" s="123">
        <f t="shared" ref="BT284:BT299" si="2515">BO284*AZ284</f>
        <v>0.77150525863703479</v>
      </c>
      <c r="BU284" s="123">
        <f t="shared" ref="BU284:BU299" si="2516">BO284*BA284</f>
        <v>9.2419504398735586E-2</v>
      </c>
      <c r="BV284" s="123">
        <f t="shared" ref="BV284:BV299" si="2517">BO284*BB284</f>
        <v>0.36887178984316082</v>
      </c>
      <c r="BW284" s="123">
        <f t="shared" ref="BW284:BW299" si="2518">BO284*BC284</f>
        <v>5.0935241727294248E-3</v>
      </c>
      <c r="BX284" s="124">
        <f t="shared" ref="BX284:BX299" si="2519">BO284*BD284</f>
        <v>2.6160782506187981</v>
      </c>
      <c r="BY284" s="114">
        <v>3.5020952380952379</v>
      </c>
      <c r="BZ284" s="115">
        <v>2.0019238095238094</v>
      </c>
      <c r="CA284" s="115">
        <v>3.6361809523809514</v>
      </c>
      <c r="CB284" s="115">
        <v>2.2584861904761904</v>
      </c>
      <c r="CC284" s="115">
        <v>0.84501619047619037</v>
      </c>
      <c r="CD284" s="115">
        <v>0.14822095238095243</v>
      </c>
      <c r="CE284" s="115">
        <v>1.0049228571428575</v>
      </c>
      <c r="CF284" s="115">
        <v>0.10359047619047621</v>
      </c>
      <c r="CG284" s="115">
        <v>0.1359609523809524</v>
      </c>
      <c r="CH284" s="115">
        <v>1.5001714285714287</v>
      </c>
      <c r="CI284" s="115">
        <v>2.0774761904761907E-2</v>
      </c>
      <c r="CJ284" s="115">
        <v>3.9642857142857145E-3</v>
      </c>
      <c r="CK284" s="115">
        <v>1.2380952380952381E-4</v>
      </c>
      <c r="CL284" s="115">
        <v>1.1542857142857142E-3</v>
      </c>
      <c r="CM284" s="115">
        <v>1.0434761904761905E-2</v>
      </c>
      <c r="CN284" s="115">
        <v>0.14263809523809529</v>
      </c>
      <c r="CO284" s="115">
        <v>3.850476190476191E-2</v>
      </c>
      <c r="CP284" s="115">
        <v>5.6190476190476194E-4</v>
      </c>
      <c r="CQ284" s="115">
        <v>2.2114285714285715E-2</v>
      </c>
      <c r="CR284" s="115">
        <v>9.2899999999999996E-2</v>
      </c>
      <c r="CS284" s="115">
        <v>0.21883809523809525</v>
      </c>
      <c r="CT284" s="115">
        <v>0.14632380952380952</v>
      </c>
      <c r="CU284" s="115">
        <v>7.8114285714285692E-2</v>
      </c>
      <c r="CV284" s="115">
        <v>0.55829047619047623</v>
      </c>
      <c r="CW284" s="115">
        <v>-3.3666666666666671E-3</v>
      </c>
      <c r="CX284" s="115">
        <v>6.4638095238095236E-3</v>
      </c>
      <c r="CY284" s="115">
        <v>1.0742857142857143E-3</v>
      </c>
      <c r="CZ284" s="115">
        <v>2.038095238095238E-4</v>
      </c>
      <c r="DA284" s="115">
        <v>8.8828571428571455E-3</v>
      </c>
      <c r="DB284" s="115">
        <v>8.9476190476190493E-4</v>
      </c>
      <c r="DC284" s="115">
        <v>2.2647619047619048E-3</v>
      </c>
      <c r="DD284" s="115">
        <v>1.3009523809523812E-3</v>
      </c>
      <c r="DE284" s="115">
        <v>4.5904761904761902E-4</v>
      </c>
      <c r="DF284" s="115">
        <v>0.11489999999999997</v>
      </c>
      <c r="DG284" s="115">
        <v>8.9285714285714298E-3</v>
      </c>
      <c r="DH284" s="115">
        <v>0</v>
      </c>
      <c r="DI284" s="115">
        <v>5.1590952380952383E-2</v>
      </c>
      <c r="DJ284" s="115">
        <v>3.2904761904761906E-4</v>
      </c>
      <c r="DK284" s="115">
        <v>1.5714285714285713E-4</v>
      </c>
      <c r="DL284" s="115">
        <v>3.2222857142857143E-2</v>
      </c>
      <c r="DM284" s="115">
        <v>5.9077142857142863E-2</v>
      </c>
      <c r="DN284" s="115">
        <v>8.4761904761904771E-5</v>
      </c>
      <c r="DO284" s="115">
        <v>0.54500000000000004</v>
      </c>
      <c r="DP284" s="115">
        <v>0.20485238095238095</v>
      </c>
      <c r="DQ284" s="115">
        <v>1.7647619047619046E-3</v>
      </c>
      <c r="DR284" s="115">
        <v>1.311904761904762E-3</v>
      </c>
      <c r="DS284" s="115">
        <v>3.5076190476190485E-3</v>
      </c>
      <c r="DT284" s="115">
        <v>1.0000000000000001E-5</v>
      </c>
      <c r="DU284" s="116">
        <v>168.93037095238091</v>
      </c>
      <c r="DV284" s="114">
        <v>13.392636363636365</v>
      </c>
      <c r="DW284" s="115">
        <v>10.572600000000001</v>
      </c>
      <c r="DX284" s="115">
        <v>11.935028095238094</v>
      </c>
      <c r="DY284" s="115">
        <v>10.387517272727273</v>
      </c>
      <c r="DZ284" s="115">
        <v>6.1696709090909083</v>
      </c>
      <c r="EA284" s="115">
        <v>0.62232454545454541</v>
      </c>
      <c r="EB284" s="115">
        <v>2.8141445454545457</v>
      </c>
      <c r="EC284" s="115">
        <v>0.35389090909090903</v>
      </c>
      <c r="ED284" s="115">
        <v>0.42392999999999997</v>
      </c>
      <c r="EE284" s="115">
        <v>2.8200363636363637</v>
      </c>
      <c r="EF284" s="115">
        <v>3.5568181818181823E-3</v>
      </c>
      <c r="EG284" s="115">
        <v>5.732727272727273E-3</v>
      </c>
      <c r="EH284" s="115">
        <v>3.6045454545454542E-4</v>
      </c>
      <c r="EI284" s="115">
        <v>2.1604545454545448E-3</v>
      </c>
      <c r="EJ284" s="115">
        <v>2.6492727272727275E-2</v>
      </c>
      <c r="EK284" s="115">
        <v>0.49194999999999994</v>
      </c>
      <c r="EL284" s="115">
        <v>4.9536363636363642E-2</v>
      </c>
      <c r="EM284" s="115">
        <v>2.1772727272727273E-3</v>
      </c>
      <c r="EN284" s="115">
        <v>9.5918181818181833E-2</v>
      </c>
      <c r="EO284" s="115">
        <v>0.32717727272727271</v>
      </c>
      <c r="EP284" s="115">
        <v>0.48389545454545452</v>
      </c>
      <c r="EQ284" s="115">
        <v>0.46664999999999995</v>
      </c>
      <c r="ER284" s="115">
        <v>0.18977272727272732</v>
      </c>
      <c r="ES284" s="115">
        <v>1.563413636363636</v>
      </c>
      <c r="ET284" s="115">
        <v>-0.25854545454545458</v>
      </c>
      <c r="EU284" s="115">
        <v>0</v>
      </c>
      <c r="EV284" s="115">
        <v>1.0586363636363636E-3</v>
      </c>
      <c r="EW284" s="115">
        <v>6.3318181818181822E-4</v>
      </c>
      <c r="EX284" s="115">
        <v>3.0118636363636361E-2</v>
      </c>
      <c r="EY284" s="115">
        <v>1.9731818181818179E-3</v>
      </c>
      <c r="EZ284" s="115">
        <v>3.8440909090909085E-3</v>
      </c>
      <c r="FA284" s="115">
        <v>1.9609090909090913E-3</v>
      </c>
      <c r="FB284" s="115">
        <v>9.5136363636363669E-4</v>
      </c>
      <c r="FC284" s="115">
        <v>0.48242272727272728</v>
      </c>
      <c r="FD284" s="115">
        <v>1.5590909090909093E-2</v>
      </c>
      <c r="FE284" s="115">
        <v>0</v>
      </c>
      <c r="FF284" s="115">
        <v>5.5563636363636371E-2</v>
      </c>
      <c r="FG284" s="115">
        <v>2.4090909090909094E-4</v>
      </c>
      <c r="FH284" s="115">
        <v>9.1909090909090922E-4</v>
      </c>
      <c r="FI284" s="115">
        <v>0.11066909090909091</v>
      </c>
      <c r="FJ284" s="115">
        <v>0.22783863636363633</v>
      </c>
      <c r="FK284" s="115">
        <v>2.7636363636363633E-4</v>
      </c>
      <c r="FL284" s="115">
        <v>4.5484409090909104</v>
      </c>
      <c r="FM284" s="115">
        <v>1.4956777272727273</v>
      </c>
      <c r="FN284" s="115">
        <v>6.8890909090909081E-3</v>
      </c>
      <c r="FO284" s="115">
        <v>2.7386363636363637E-3</v>
      </c>
      <c r="FP284" s="115">
        <v>5.7350000000000005E-3</v>
      </c>
      <c r="FQ284" s="115">
        <v>3.1818181818181817E-6</v>
      </c>
      <c r="FR284" s="116">
        <v>52.858170909090902</v>
      </c>
    </row>
    <row r="285" spans="1:174" x14ac:dyDescent="0.2">
      <c r="A285" s="2" t="s">
        <v>5</v>
      </c>
      <c r="B285" s="21">
        <v>2002</v>
      </c>
      <c r="C285" s="20"/>
      <c r="D285" s="15"/>
      <c r="E285" s="15"/>
      <c r="F285" s="15"/>
      <c r="G285" s="42">
        <f>G283</f>
        <v>5.0179607756999998</v>
      </c>
      <c r="H285" s="104">
        <f>H283</f>
        <v>9.9760873409999995</v>
      </c>
      <c r="I285" s="38">
        <f>Tracking!CE25</f>
        <v>9.116468750000001</v>
      </c>
      <c r="J285" s="41"/>
      <c r="K285" s="40"/>
      <c r="L285" s="41"/>
      <c r="M285" s="108">
        <v>25.154317500000001</v>
      </c>
      <c r="N285" s="108">
        <v>13.154317500000003</v>
      </c>
      <c r="O285" s="108">
        <v>6.5542637499999996</v>
      </c>
      <c r="P285" s="108">
        <v>1.03833</v>
      </c>
      <c r="Q285" s="108">
        <v>3.0819750000000004</v>
      </c>
      <c r="R285" s="108">
        <v>1.0036250000000002</v>
      </c>
      <c r="S285" s="108">
        <v>0.12454458333333331</v>
      </c>
      <c r="T285" s="108">
        <v>1.0918600000000001</v>
      </c>
      <c r="U285" s="108">
        <v>0.25971833333333333</v>
      </c>
      <c r="V285" s="110">
        <v>12</v>
      </c>
      <c r="W285" s="38">
        <f>Tracking!CD25</f>
        <v>22.123386249999999</v>
      </c>
      <c r="X285" s="41"/>
      <c r="Y285" s="40"/>
      <c r="Z285" s="41"/>
      <c r="AA285" s="108">
        <v>106.39246333333331</v>
      </c>
      <c r="AB285" s="108">
        <v>94.392463333333339</v>
      </c>
      <c r="AC285" s="108">
        <v>72.697973333333337</v>
      </c>
      <c r="AD285" s="108">
        <v>5.3515462499999993</v>
      </c>
      <c r="AE285" s="108">
        <v>10.875887083333332</v>
      </c>
      <c r="AF285" s="108">
        <v>3.449666666666666</v>
      </c>
      <c r="AG285" s="108">
        <v>0.45675458333333335</v>
      </c>
      <c r="AH285" s="108">
        <v>1.4911799999999999</v>
      </c>
      <c r="AI285" s="108">
        <v>6.9456250000000011E-2</v>
      </c>
      <c r="AJ285" s="110">
        <v>12</v>
      </c>
      <c r="AK285" s="38">
        <f t="shared" si="2500"/>
        <v>9.116468750000001</v>
      </c>
      <c r="AL285" s="121">
        <f t="shared" si="2491"/>
        <v>1</v>
      </c>
      <c r="AM285" s="121">
        <f t="shared" si="2492"/>
        <v>0.26056217784481728</v>
      </c>
      <c r="AN285" s="121">
        <f t="shared" si="2493"/>
        <v>4.1278400815287469E-2</v>
      </c>
      <c r="AO285" s="121">
        <f t="shared" si="2494"/>
        <v>0.12252270410437494</v>
      </c>
      <c r="AP285" s="121">
        <f t="shared" si="2495"/>
        <v>3.9898717188411099E-2</v>
      </c>
      <c r="AQ285" s="121">
        <f t="shared" si="2496"/>
        <v>4.9512209318870728E-3</v>
      </c>
      <c r="AR285" s="121">
        <f t="shared" si="2497"/>
        <v>4.3406464914025195E-2</v>
      </c>
      <c r="AS285" s="121">
        <f t="shared" si="2498"/>
        <v>1.032500020457058E-2</v>
      </c>
      <c r="AT285" s="122">
        <f t="shared" si="2499"/>
        <v>0.47705528086778737</v>
      </c>
      <c r="AU285" s="38">
        <f t="shared" si="2501"/>
        <v>22.123386249999999</v>
      </c>
      <c r="AV285" s="121">
        <f t="shared" ref="AV285:AV299" si="2520">AA285/AA285</f>
        <v>1</v>
      </c>
      <c r="AW285" s="121">
        <f t="shared" ref="AW285:AW299" si="2521">AC285/AA285</f>
        <v>0.68330002949143753</v>
      </c>
      <c r="AX285" s="121">
        <f t="shared" ref="AX285:AX299" si="2522">AD285/AA285</f>
        <v>5.0300050232254867E-2</v>
      </c>
      <c r="AY285" s="121">
        <f t="shared" ref="AY285:AY299" si="2523">AE285/AA285</f>
        <v>0.10222422474850115</v>
      </c>
      <c r="AZ285" s="121">
        <f t="shared" ref="AZ285:AZ299" si="2524">AF285/AA285</f>
        <v>3.2423975896287642E-2</v>
      </c>
      <c r="BA285" s="121">
        <f t="shared" ref="BA285:BA299" si="2525">AG285/AA285</f>
        <v>4.293110329650858E-3</v>
      </c>
      <c r="BB285" s="121">
        <f t="shared" ref="BB285:BB299" si="2526">AH285/AA285</f>
        <v>1.4015842412897734E-2</v>
      </c>
      <c r="BC285" s="121">
        <f t="shared" ref="BC285:BC299" si="2527">AI285/AA285</f>
        <v>6.5283054667500124E-4</v>
      </c>
      <c r="BD285" s="122">
        <f t="shared" ref="BD285:BD299" si="2528">AJ285/AA285</f>
        <v>0.11278994417493046</v>
      </c>
      <c r="BE285" s="38">
        <f t="shared" si="2502"/>
        <v>9.116468750000001</v>
      </c>
      <c r="BF285" s="123">
        <f t="shared" ref="BF285:BF299" si="2529">BE285</f>
        <v>9.116468750000001</v>
      </c>
      <c r="BG285" s="123">
        <f t="shared" si="2503"/>
        <v>2.3754069517542193</v>
      </c>
      <c r="BH285" s="123">
        <f t="shared" si="2504"/>
        <v>0.37631325108254277</v>
      </c>
      <c r="BI285" s="123">
        <f t="shared" si="2505"/>
        <v>1.1169744031330309</v>
      </c>
      <c r="BJ285" s="123">
        <f t="shared" si="2506"/>
        <v>0.3637354084132377</v>
      </c>
      <c r="BK285" s="123">
        <f t="shared" si="2507"/>
        <v>4.5137650899894383E-2</v>
      </c>
      <c r="BL285" s="123">
        <f t="shared" si="2508"/>
        <v>0.39571368093668219</v>
      </c>
      <c r="BM285" s="123">
        <f t="shared" si="2509"/>
        <v>9.4127541708711307E-2</v>
      </c>
      <c r="BN285" s="124">
        <f t="shared" si="2510"/>
        <v>4.3490595600536572</v>
      </c>
      <c r="BO285" s="38">
        <f t="shared" si="2511"/>
        <v>22.123386249999999</v>
      </c>
      <c r="BP285" s="123">
        <f t="shared" ref="BP285:BP299" si="2530">BO285</f>
        <v>22.123386249999999</v>
      </c>
      <c r="BQ285" s="123">
        <f t="shared" si="2512"/>
        <v>15.116910477075463</v>
      </c>
      <c r="BR285" s="123">
        <f t="shared" si="2513"/>
        <v>1.1128074396825767</v>
      </c>
      <c r="BS285" s="123">
        <f t="shared" si="2514"/>
        <v>2.2615460082179002</v>
      </c>
      <c r="BT285" s="123">
        <f t="shared" si="2515"/>
        <v>0.71732814251426147</v>
      </c>
      <c r="BU285" s="123">
        <f t="shared" si="2516"/>
        <v>9.4978138036730761E-2</v>
      </c>
      <c r="BV285" s="123">
        <f t="shared" si="2517"/>
        <v>0.31007789531966856</v>
      </c>
      <c r="BW285" s="123">
        <f t="shared" si="2518"/>
        <v>1.4442822339889706E-2</v>
      </c>
      <c r="BX285" s="124">
        <f t="shared" si="2519"/>
        <v>2.495295500097924</v>
      </c>
      <c r="BY285" s="114">
        <v>3.8122791666666664</v>
      </c>
      <c r="BZ285" s="115">
        <v>1.9939124999999998</v>
      </c>
      <c r="CA285" s="115">
        <v>3.9156575000000005</v>
      </c>
      <c r="CB285" s="115">
        <v>2.2150566666666669</v>
      </c>
      <c r="CC285" s="115">
        <v>0.80159291666666654</v>
      </c>
      <c r="CD285" s="115">
        <v>0.12102333333333333</v>
      </c>
      <c r="CE285" s="115">
        <v>1.0264875</v>
      </c>
      <c r="CF285" s="115">
        <v>0.10036250000000001</v>
      </c>
      <c r="CG285" s="115">
        <v>0.12454458333333331</v>
      </c>
      <c r="CH285" s="115">
        <v>1.819766666666667</v>
      </c>
      <c r="CI285" s="115">
        <v>4.1047083333333331E-2</v>
      </c>
      <c r="CJ285" s="115">
        <v>1.3372083333333333E-2</v>
      </c>
      <c r="CK285" s="115">
        <v>1.2916666666666667E-4</v>
      </c>
      <c r="CL285" s="115">
        <v>8.8958333333333326E-4</v>
      </c>
      <c r="CM285" s="115">
        <v>9.8304166666666661E-3</v>
      </c>
      <c r="CN285" s="115">
        <v>0.13194583333333335</v>
      </c>
      <c r="CO285" s="115">
        <v>4.4250000000000005E-2</v>
      </c>
      <c r="CP285" s="115">
        <v>1.0041666666666667E-3</v>
      </c>
      <c r="CQ285" s="115">
        <v>2.2554166666666667E-2</v>
      </c>
      <c r="CR285" s="115">
        <v>9.6054166666666663E-2</v>
      </c>
      <c r="CS285" s="115">
        <v>0.22459166666666666</v>
      </c>
      <c r="CT285" s="115">
        <v>0.15023333333333336</v>
      </c>
      <c r="CU285" s="115">
        <v>7.6837500000000003E-2</v>
      </c>
      <c r="CV285" s="115">
        <v>0.57027083333333339</v>
      </c>
      <c r="CW285" s="115">
        <v>7.4458333333333329E-3</v>
      </c>
      <c r="CX285" s="115">
        <v>9.4983333333333326E-3</v>
      </c>
      <c r="CY285" s="115">
        <v>1.0416666666666666E-5</v>
      </c>
      <c r="CZ285" s="115">
        <v>2.0625000000000003E-4</v>
      </c>
      <c r="DA285" s="115">
        <v>6.6629166666666668E-3</v>
      </c>
      <c r="DB285" s="115">
        <v>7.45E-4</v>
      </c>
      <c r="DC285" s="115">
        <v>7.0024999999999992E-3</v>
      </c>
      <c r="DD285" s="115">
        <v>6.3416666666666667E-4</v>
      </c>
      <c r="DE285" s="115">
        <v>1.3458333333333334E-4</v>
      </c>
      <c r="DF285" s="115">
        <v>9.3816666666666645E-2</v>
      </c>
      <c r="DG285" s="115">
        <v>4.5750000000000001E-3</v>
      </c>
      <c r="DH285" s="115">
        <v>4.8333333333333328E-4</v>
      </c>
      <c r="DI285" s="115">
        <v>4.1434166666666661E-2</v>
      </c>
      <c r="DJ285" s="115">
        <v>1.9125000000000001E-4</v>
      </c>
      <c r="DK285" s="115">
        <v>2.8333333333333335E-5</v>
      </c>
      <c r="DL285" s="115">
        <v>2.2737500000000004E-2</v>
      </c>
      <c r="DM285" s="115">
        <v>4.6378333333333334E-2</v>
      </c>
      <c r="DN285" s="115">
        <v>1.3333333333333334E-4</v>
      </c>
      <c r="DO285" s="115">
        <v>0.51743333333333341</v>
      </c>
      <c r="DP285" s="115">
        <v>0.19432541666666669</v>
      </c>
      <c r="DQ285" s="115">
        <v>5.4333333333333328E-4</v>
      </c>
      <c r="DR285" s="115">
        <v>4.2916666666666667E-4</v>
      </c>
      <c r="DS285" s="115">
        <v>2.4008333333333338E-3</v>
      </c>
      <c r="DT285" s="115">
        <v>4.3750000000000006E-5</v>
      </c>
      <c r="DU285" s="116">
        <v>173.38467</v>
      </c>
      <c r="DV285" s="114">
        <v>13.412916666666666</v>
      </c>
      <c r="DW285" s="115">
        <v>10.927616666666667</v>
      </c>
      <c r="DX285" s="115">
        <v>13.074846666666666</v>
      </c>
      <c r="DY285" s="115">
        <v>11.153174166666664</v>
      </c>
      <c r="DZ285" s="115">
        <v>6.6900437500000001</v>
      </c>
      <c r="EA285" s="115">
        <v>0.56135458333333332</v>
      </c>
      <c r="EB285" s="115">
        <v>3.0897450000000002</v>
      </c>
      <c r="EC285" s="115">
        <v>0.3449666666666667</v>
      </c>
      <c r="ED285" s="115">
        <v>0.45675458333333335</v>
      </c>
      <c r="EE285" s="115">
        <v>2.4852999999999996</v>
      </c>
      <c r="EF285" s="115">
        <v>1.030875E-2</v>
      </c>
      <c r="EG285" s="115">
        <v>1.6539583333333333E-2</v>
      </c>
      <c r="EH285" s="115">
        <v>2.6041666666666666E-4</v>
      </c>
      <c r="EI285" s="115">
        <v>2.4399999999999999E-3</v>
      </c>
      <c r="EJ285" s="115">
        <v>2.4372500000000002E-2</v>
      </c>
      <c r="EK285" s="115">
        <v>0.37878750000000005</v>
      </c>
      <c r="EL285" s="115">
        <v>5.4279166666666656E-2</v>
      </c>
      <c r="EM285" s="115">
        <v>3.3958333333333327E-3</v>
      </c>
      <c r="EN285" s="115">
        <v>0.13465416666666669</v>
      </c>
      <c r="EO285" s="115">
        <v>0.37939999999999996</v>
      </c>
      <c r="EP285" s="115">
        <v>0.55213333333333325</v>
      </c>
      <c r="EQ285" s="115">
        <v>0.55884166666666657</v>
      </c>
      <c r="ER285" s="115">
        <v>9.1495833333333318E-2</v>
      </c>
      <c r="ES285" s="115">
        <v>1.7165249999999999</v>
      </c>
      <c r="ET285" s="115">
        <v>-0.2138041666666666</v>
      </c>
      <c r="EU285" s="115">
        <v>2.2500000000000001E-5</v>
      </c>
      <c r="EV285" s="115">
        <v>8.7499999999999999E-5</v>
      </c>
      <c r="EW285" s="115">
        <v>6.7958333333333336E-4</v>
      </c>
      <c r="EX285" s="115">
        <v>2.2129583333333327E-2</v>
      </c>
      <c r="EY285" s="115">
        <v>1.5595833333333336E-3</v>
      </c>
      <c r="EZ285" s="115">
        <v>7.6283333333333333E-3</v>
      </c>
      <c r="FA285" s="115">
        <v>9.3708333333333328E-4</v>
      </c>
      <c r="FB285" s="115">
        <v>8.8000000000000003E-4</v>
      </c>
      <c r="FC285" s="115">
        <v>0.43515833333333326</v>
      </c>
      <c r="FD285" s="115">
        <v>1.9795833333333335E-2</v>
      </c>
      <c r="FE285" s="115">
        <v>0</v>
      </c>
      <c r="FF285" s="115">
        <v>6.7304583333333362E-2</v>
      </c>
      <c r="FG285" s="115">
        <v>2.5916666666666666E-4</v>
      </c>
      <c r="FH285" s="115">
        <v>8.0458333333333337E-4</v>
      </c>
      <c r="FI285" s="115">
        <v>0.12511749999999999</v>
      </c>
      <c r="FJ285" s="115">
        <v>0.1559533333333333</v>
      </c>
      <c r="FK285" s="115">
        <v>3.6333333333333335E-4</v>
      </c>
      <c r="FL285" s="115">
        <v>4.7429625000000009</v>
      </c>
      <c r="FM285" s="115">
        <v>1.6218287499999997</v>
      </c>
      <c r="FN285" s="115">
        <v>1.9800000000000004E-3</v>
      </c>
      <c r="FO285" s="115">
        <v>2.3924999999999997E-3</v>
      </c>
      <c r="FP285" s="115">
        <v>6.0170833333333335E-3</v>
      </c>
      <c r="FQ285" s="115">
        <v>1.7250000000000002E-4</v>
      </c>
      <c r="FR285" s="116">
        <v>49.512554583333333</v>
      </c>
    </row>
    <row r="286" spans="1:174" x14ac:dyDescent="0.2">
      <c r="A286" s="2" t="s">
        <v>5</v>
      </c>
      <c r="B286" s="21">
        <v>2003</v>
      </c>
      <c r="C286" s="20"/>
      <c r="D286" s="15"/>
      <c r="E286" s="15"/>
      <c r="F286" s="15"/>
      <c r="G286" s="42">
        <f>G283</f>
        <v>5.0179607756999998</v>
      </c>
      <c r="H286" s="104">
        <f>H283</f>
        <v>9.9760873409999995</v>
      </c>
      <c r="I286" s="38">
        <f>Tracking!CE26</f>
        <v>9.4847733333333313</v>
      </c>
      <c r="J286" s="41"/>
      <c r="K286" s="40"/>
      <c r="L286" s="41"/>
      <c r="M286" s="108">
        <v>25.98476166666666</v>
      </c>
      <c r="N286" s="108">
        <v>13.984761666666666</v>
      </c>
      <c r="O286" s="108">
        <v>7.3850308333333343</v>
      </c>
      <c r="P286" s="108">
        <v>0.91305708333333346</v>
      </c>
      <c r="Q286" s="108">
        <v>3.0919508333333332</v>
      </c>
      <c r="R286" s="108">
        <v>0.90666666666666662</v>
      </c>
      <c r="S286" s="108">
        <v>0.10409791666666664</v>
      </c>
      <c r="T286" s="108">
        <v>1.2369375</v>
      </c>
      <c r="U286" s="108">
        <v>0.34701999999999988</v>
      </c>
      <c r="V286" s="110">
        <v>12</v>
      </c>
      <c r="W286" s="38">
        <f>Tracking!CD26</f>
        <v>20.956431249999998</v>
      </c>
      <c r="X286" s="41"/>
      <c r="Y286" s="40"/>
      <c r="Z286" s="41"/>
      <c r="AA286" s="108">
        <v>95.54923041666666</v>
      </c>
      <c r="AB286" s="108">
        <v>83.54923041666666</v>
      </c>
      <c r="AC286" s="108">
        <v>62.891401250000001</v>
      </c>
      <c r="AD286" s="108">
        <v>4.4502862500000004</v>
      </c>
      <c r="AE286" s="108">
        <v>10.054695416666668</v>
      </c>
      <c r="AF286" s="108">
        <v>3.7341250000000001</v>
      </c>
      <c r="AG286" s="108">
        <v>0.28760791666666669</v>
      </c>
      <c r="AH286" s="108">
        <v>2.0092999999999996</v>
      </c>
      <c r="AI286" s="108">
        <v>0.12181666666666667</v>
      </c>
      <c r="AJ286" s="110">
        <v>12</v>
      </c>
      <c r="AK286" s="38">
        <f t="shared" si="2500"/>
        <v>9.4847733333333313</v>
      </c>
      <c r="AL286" s="121">
        <f t="shared" si="2491"/>
        <v>1</v>
      </c>
      <c r="AM286" s="121">
        <f t="shared" si="2492"/>
        <v>0.28420621778520588</v>
      </c>
      <c r="AN286" s="121">
        <f t="shared" si="2493"/>
        <v>3.5138174251742559E-2</v>
      </c>
      <c r="AO286" s="121">
        <f t="shared" si="2494"/>
        <v>0.11899092525831007</v>
      </c>
      <c r="AP286" s="121">
        <f t="shared" si="2495"/>
        <v>3.4892244858637345E-2</v>
      </c>
      <c r="AQ286" s="121">
        <f t="shared" si="2496"/>
        <v>4.0061139679492923E-3</v>
      </c>
      <c r="AR286" s="121">
        <f t="shared" si="2497"/>
        <v>4.7602418520033898E-2</v>
      </c>
      <c r="AS286" s="121">
        <f t="shared" si="2498"/>
        <v>1.335475015901948E-2</v>
      </c>
      <c r="AT286" s="122">
        <f t="shared" si="2499"/>
        <v>0.46180912312902372</v>
      </c>
      <c r="AU286" s="38">
        <f t="shared" si="2501"/>
        <v>20.956431249999998</v>
      </c>
      <c r="AV286" s="121">
        <f t="shared" si="2520"/>
        <v>1</v>
      </c>
      <c r="AW286" s="121">
        <f t="shared" si="2521"/>
        <v>0.65820939609608675</v>
      </c>
      <c r="AX286" s="121">
        <f t="shared" si="2522"/>
        <v>4.657584609099831E-2</v>
      </c>
      <c r="AY286" s="121">
        <f t="shared" si="2523"/>
        <v>0.10523052224304286</v>
      </c>
      <c r="AZ286" s="121">
        <f t="shared" si="2524"/>
        <v>3.9080639202601637E-2</v>
      </c>
      <c r="BA286" s="121">
        <f t="shared" si="2525"/>
        <v>3.0100495358516169E-3</v>
      </c>
      <c r="BB286" s="121">
        <f t="shared" si="2526"/>
        <v>2.1028950115431985E-2</v>
      </c>
      <c r="BC286" s="121">
        <f t="shared" si="2527"/>
        <v>1.2749099719113822E-3</v>
      </c>
      <c r="BD286" s="122">
        <f t="shared" si="2528"/>
        <v>0.12558970854784446</v>
      </c>
      <c r="BE286" s="38">
        <f t="shared" si="2502"/>
        <v>9.4847733333333313</v>
      </c>
      <c r="BF286" s="123">
        <f t="shared" si="2529"/>
        <v>9.4847733333333313</v>
      </c>
      <c r="BG286" s="123">
        <f t="shared" si="2503"/>
        <v>2.6956315556166457</v>
      </c>
      <c r="BH286" s="123">
        <f t="shared" si="2504"/>
        <v>0.33327761812494772</v>
      </c>
      <c r="BI286" s="123">
        <f t="shared" si="2505"/>
        <v>1.1286019547986788</v>
      </c>
      <c r="BJ286" s="123">
        <f t="shared" si="2506"/>
        <v>0.3309450335753405</v>
      </c>
      <c r="BK286" s="123">
        <f t="shared" si="2507"/>
        <v>3.7997082933499626E-2</v>
      </c>
      <c r="BL286" s="123">
        <f t="shared" si="2508"/>
        <v>0.45149814978099023</v>
      </c>
      <c r="BM286" s="123">
        <f t="shared" si="2509"/>
        <v>0.12666677818159702</v>
      </c>
      <c r="BN286" s="124">
        <f t="shared" si="2510"/>
        <v>4.3801548561442134</v>
      </c>
      <c r="BO286" s="38">
        <f t="shared" si="2511"/>
        <v>20.956431249999998</v>
      </c>
      <c r="BP286" s="123">
        <f t="shared" si="2530"/>
        <v>20.956431249999998</v>
      </c>
      <c r="BQ286" s="123">
        <f t="shared" si="2512"/>
        <v>13.793719957391659</v>
      </c>
      <c r="BR286" s="123">
        <f t="shared" si="2513"/>
        <v>0.97606351651658718</v>
      </c>
      <c r="BS286" s="123">
        <f t="shared" si="2514"/>
        <v>2.2052562047879234</v>
      </c>
      <c r="BT286" s="123">
        <f t="shared" si="2515"/>
        <v>0.81899072865537592</v>
      </c>
      <c r="BU286" s="123">
        <f t="shared" si="2516"/>
        <v>6.3079896157168816E-2</v>
      </c>
      <c r="BV286" s="123">
        <f t="shared" si="2517"/>
        <v>0.4406917473537299</v>
      </c>
      <c r="BW286" s="123">
        <f t="shared" si="2518"/>
        <v>2.6717563176300307E-2</v>
      </c>
      <c r="BX286" s="124">
        <f t="shared" si="2519"/>
        <v>2.6319120928904396</v>
      </c>
      <c r="BY286" s="114">
        <v>4.1695916666666664</v>
      </c>
      <c r="BZ286" s="115">
        <v>2.1080291666666668</v>
      </c>
      <c r="CA286" s="115">
        <v>4.2623116666666663</v>
      </c>
      <c r="CB286" s="115">
        <v>2.2829979166666665</v>
      </c>
      <c r="CC286" s="115">
        <v>0.89705208333333342</v>
      </c>
      <c r="CD286" s="115">
        <v>0.10410333333333334</v>
      </c>
      <c r="CE286" s="115">
        <v>1.033455</v>
      </c>
      <c r="CF286" s="115">
        <v>9.0666666666666673E-2</v>
      </c>
      <c r="CG286" s="115">
        <v>0.10409791666666664</v>
      </c>
      <c r="CH286" s="115">
        <v>2.0615625000000004</v>
      </c>
      <c r="CI286" s="115">
        <v>5.3622916666666659E-2</v>
      </c>
      <c r="CJ286" s="115">
        <v>5.5258333333333331E-3</v>
      </c>
      <c r="CK286" s="115">
        <v>8.3333333333333331E-5</v>
      </c>
      <c r="CL286" s="115">
        <v>8.1374999999999991E-4</v>
      </c>
      <c r="CM286" s="115">
        <v>9.7025000000000011E-3</v>
      </c>
      <c r="CN286" s="115">
        <v>0.12716666666666665</v>
      </c>
      <c r="CO286" s="115">
        <v>4.363333333333333E-2</v>
      </c>
      <c r="CP286" s="115">
        <v>3.1791666666666665E-3</v>
      </c>
      <c r="CQ286" s="115">
        <v>3.6958333333333336E-2</v>
      </c>
      <c r="CR286" s="115">
        <v>8.9133333333333342E-2</v>
      </c>
      <c r="CS286" s="115">
        <v>0.23259583333333336</v>
      </c>
      <c r="CT286" s="115">
        <v>0.13214166666666663</v>
      </c>
      <c r="CU286" s="115">
        <v>8.3312500000000012E-2</v>
      </c>
      <c r="CV286" s="115">
        <v>0.57414166666666666</v>
      </c>
      <c r="CW286" s="115">
        <v>3.2283333333333337E-2</v>
      </c>
      <c r="CX286" s="115">
        <v>1.7094999999999999E-2</v>
      </c>
      <c r="CY286" s="115">
        <v>2.7083333333333332E-5</v>
      </c>
      <c r="CZ286" s="115">
        <v>1.4375E-4</v>
      </c>
      <c r="DA286" s="115">
        <v>6.7720833333333339E-3</v>
      </c>
      <c r="DB286" s="115">
        <v>5.0541666666666671E-4</v>
      </c>
      <c r="DC286" s="115">
        <v>5.9925000000000004E-3</v>
      </c>
      <c r="DD286" s="115">
        <v>5.6875000000000003E-4</v>
      </c>
      <c r="DE286" s="115">
        <v>2.05E-4</v>
      </c>
      <c r="DF286" s="115">
        <v>8.0700000000000008E-2</v>
      </c>
      <c r="DG286" s="115">
        <v>9.3166666666666658E-3</v>
      </c>
      <c r="DH286" s="115">
        <v>0</v>
      </c>
      <c r="DI286" s="115">
        <v>3.5795833333333332E-2</v>
      </c>
      <c r="DJ286" s="115">
        <v>1.2708333333333332E-4</v>
      </c>
      <c r="DK286" s="115">
        <v>6.2500000000000015E-5</v>
      </c>
      <c r="DL286" s="115">
        <v>2.1639583333333327E-2</v>
      </c>
      <c r="DM286" s="115">
        <v>5.3568333333333329E-2</v>
      </c>
      <c r="DN286" s="115">
        <v>7.5000000000000021E-5</v>
      </c>
      <c r="DO286" s="115">
        <v>0.58932083333333329</v>
      </c>
      <c r="DP286" s="115">
        <v>0.21746708333333328</v>
      </c>
      <c r="DQ286" s="115">
        <v>5.5541666666666662E-4</v>
      </c>
      <c r="DR286" s="115">
        <v>4.8124999999999996E-4</v>
      </c>
      <c r="DS286" s="115">
        <v>2.6691666666666665E-3</v>
      </c>
      <c r="DT286" s="115">
        <v>0</v>
      </c>
      <c r="DU286" s="116">
        <v>165.59794208333332</v>
      </c>
      <c r="DV286" s="114">
        <v>13.190670833333334</v>
      </c>
      <c r="DW286" s="115">
        <v>9.8418375000000005</v>
      </c>
      <c r="DX286" s="115">
        <v>12.924520416666669</v>
      </c>
      <c r="DY286" s="115">
        <v>10.1417625</v>
      </c>
      <c r="DZ286" s="115">
        <v>6.0299854166666664</v>
      </c>
      <c r="EA286" s="115">
        <v>0.50148166666666671</v>
      </c>
      <c r="EB286" s="115">
        <v>2.9313674999999999</v>
      </c>
      <c r="EC286" s="115">
        <v>0.37341249999999998</v>
      </c>
      <c r="ED286" s="115">
        <v>0.28760791666666669</v>
      </c>
      <c r="EE286" s="115">
        <v>3.3488333333333333</v>
      </c>
      <c r="EF286" s="115">
        <v>1.7909166666666674E-2</v>
      </c>
      <c r="EG286" s="115">
        <v>4.9608333333333336E-3</v>
      </c>
      <c r="EH286" s="115">
        <v>2.9708333333333339E-4</v>
      </c>
      <c r="EI286" s="115">
        <v>2.1683333333333337E-3</v>
      </c>
      <c r="EJ286" s="115">
        <v>1.8118333333333334E-2</v>
      </c>
      <c r="EK286" s="115">
        <v>0.41002916666666661</v>
      </c>
      <c r="EL286" s="115">
        <v>9.0395833333333342E-2</v>
      </c>
      <c r="EM286" s="115">
        <v>1.0733333333333333E-2</v>
      </c>
      <c r="EN286" s="115">
        <v>0.11977916666666666</v>
      </c>
      <c r="EO286" s="115">
        <v>0.32254583333333325</v>
      </c>
      <c r="EP286" s="115">
        <v>0.52994166666666687</v>
      </c>
      <c r="EQ286" s="115">
        <v>0.5185249999999999</v>
      </c>
      <c r="ER286" s="115">
        <v>0.13774583333333335</v>
      </c>
      <c r="ES286" s="115">
        <v>1.6285375</v>
      </c>
      <c r="ET286" s="115">
        <v>-0.18410833333333335</v>
      </c>
      <c r="EU286" s="115">
        <v>5.7708333333333331E-4</v>
      </c>
      <c r="EV286" s="115">
        <v>5.2500000000000002E-5</v>
      </c>
      <c r="EW286" s="115">
        <v>5.4583333333333317E-4</v>
      </c>
      <c r="EX286" s="115">
        <v>1.823583333333333E-2</v>
      </c>
      <c r="EY286" s="115">
        <v>1.7191666666666664E-3</v>
      </c>
      <c r="EZ286" s="115">
        <v>9.7470833333333333E-3</v>
      </c>
      <c r="FA286" s="115">
        <v>9.075E-4</v>
      </c>
      <c r="FB286" s="115">
        <v>7.587500000000002E-4</v>
      </c>
      <c r="FC286" s="115">
        <v>0.38874583333333335</v>
      </c>
      <c r="FD286" s="115">
        <v>2.0900000000000002E-2</v>
      </c>
      <c r="FE286" s="115">
        <v>0</v>
      </c>
      <c r="FF286" s="115">
        <v>4.8226666666666675E-2</v>
      </c>
      <c r="FG286" s="115">
        <v>1.5124999999999999E-4</v>
      </c>
      <c r="FH286" s="115">
        <v>7.079166666666667E-4</v>
      </c>
      <c r="FI286" s="115">
        <v>7.6366666666666652E-2</v>
      </c>
      <c r="FJ286" s="115">
        <v>0.20552708333333333</v>
      </c>
      <c r="FK286" s="115">
        <v>1.8458333333333334E-4</v>
      </c>
      <c r="FL286" s="115">
        <v>4.2277916666666657</v>
      </c>
      <c r="FM286" s="115">
        <v>1.4618145833333338</v>
      </c>
      <c r="FN286" s="115">
        <v>1.4866666666666663E-3</v>
      </c>
      <c r="FO286" s="115">
        <v>2.2129166666666673E-3</v>
      </c>
      <c r="FP286" s="115">
        <v>5.2541666666666665E-3</v>
      </c>
      <c r="FQ286" s="115">
        <v>0</v>
      </c>
      <c r="FR286" s="116">
        <v>55.306624583333331</v>
      </c>
    </row>
    <row r="287" spans="1:174" x14ac:dyDescent="0.2">
      <c r="A287" s="2" t="s">
        <v>5</v>
      </c>
      <c r="B287" s="21">
        <v>2004</v>
      </c>
      <c r="C287" s="38">
        <f>J287</f>
        <v>9.1560898190476188</v>
      </c>
      <c r="D287" s="42">
        <f>Tracking!CK27</f>
        <v>20.652401402337663</v>
      </c>
      <c r="E287" s="42">
        <f>Tracking!CP27</f>
        <v>9.1560898190476188</v>
      </c>
      <c r="F287" s="42">
        <f>Tracking!CQ27</f>
        <v>20.652401402337663</v>
      </c>
      <c r="G287" s="42">
        <f>G283</f>
        <v>5.0179607756999998</v>
      </c>
      <c r="H287" s="104">
        <f>H283</f>
        <v>9.9760873409999995</v>
      </c>
      <c r="I287" s="38">
        <f>Tracking!CE27</f>
        <v>8.9339570833333308</v>
      </c>
      <c r="J287" s="42">
        <f>Tracking!CS27</f>
        <v>9.1560898190476188</v>
      </c>
      <c r="K287" s="40"/>
      <c r="L287" s="41"/>
      <c r="M287" s="108">
        <v>24.648514583333327</v>
      </c>
      <c r="N287" s="108">
        <v>12.648514583333332</v>
      </c>
      <c r="O287" s="108">
        <v>5.7624525000000011</v>
      </c>
      <c r="P287" s="108">
        <v>0.90647416666666658</v>
      </c>
      <c r="Q287" s="108">
        <v>3.1237145833333329</v>
      </c>
      <c r="R287" s="108">
        <v>0.92995833333333333</v>
      </c>
      <c r="S287" s="108">
        <v>0.11438374999999999</v>
      </c>
      <c r="T287" s="108">
        <v>1.1010225</v>
      </c>
      <c r="U287" s="108">
        <v>0.71050708333333323</v>
      </c>
      <c r="V287" s="110">
        <v>12</v>
      </c>
      <c r="W287" s="38">
        <f>Tracking!CD27</f>
        <v>19.401791200000005</v>
      </c>
      <c r="X287" s="42">
        <f>Tracking!CR27</f>
        <v>20.652401402337663</v>
      </c>
      <c r="Y287" s="40"/>
      <c r="Z287" s="41"/>
      <c r="AA287" s="108">
        <v>75.247143999999992</v>
      </c>
      <c r="AB287" s="108">
        <v>63.247143999999999</v>
      </c>
      <c r="AC287" s="108">
        <v>45.741127999999996</v>
      </c>
      <c r="AD287" s="108">
        <v>4.5381452000000007</v>
      </c>
      <c r="AE287" s="108">
        <v>7.2289411999999977</v>
      </c>
      <c r="AF287" s="108">
        <v>2.2582799999999996</v>
      </c>
      <c r="AG287" s="108">
        <v>0.38048920000000008</v>
      </c>
      <c r="AH287" s="108">
        <v>1.5300768</v>
      </c>
      <c r="AI287" s="108">
        <v>1.5700827999999998</v>
      </c>
      <c r="AJ287" s="110">
        <v>12</v>
      </c>
      <c r="AK287" s="38">
        <f t="shared" si="2500"/>
        <v>8.9339570833333308</v>
      </c>
      <c r="AL287" s="121">
        <f t="shared" si="2491"/>
        <v>1</v>
      </c>
      <c r="AM287" s="121">
        <f t="shared" si="2492"/>
        <v>0.23378498045056309</v>
      </c>
      <c r="AN287" s="121">
        <f t="shared" si="2493"/>
        <v>3.6776015998935707E-2</v>
      </c>
      <c r="AO287" s="121">
        <f t="shared" si="2494"/>
        <v>0.12673033795900651</v>
      </c>
      <c r="AP287" s="121">
        <f t="shared" si="2495"/>
        <v>3.7728777942754671E-2</v>
      </c>
      <c r="AQ287" s="121">
        <f t="shared" si="2496"/>
        <v>4.6405940452632086E-3</v>
      </c>
      <c r="AR287" s="121">
        <f t="shared" si="2497"/>
        <v>4.4668918943475897E-2</v>
      </c>
      <c r="AS287" s="121">
        <f t="shared" si="2498"/>
        <v>2.8825553804924183E-2</v>
      </c>
      <c r="AT287" s="122">
        <f t="shared" si="2499"/>
        <v>0.48684475323775017</v>
      </c>
      <c r="AU287" s="38">
        <f t="shared" si="2501"/>
        <v>19.401791200000005</v>
      </c>
      <c r="AV287" s="121">
        <f t="shared" si="2520"/>
        <v>1</v>
      </c>
      <c r="AW287" s="121">
        <f t="shared" si="2521"/>
        <v>0.60787859270778444</v>
      </c>
      <c r="AX287" s="121">
        <f t="shared" si="2522"/>
        <v>6.0309866378450205E-2</v>
      </c>
      <c r="AY287" s="121">
        <f t="shared" si="2523"/>
        <v>9.6069309952813611E-2</v>
      </c>
      <c r="AZ287" s="121">
        <f t="shared" si="2524"/>
        <v>3.0011504489791663E-2</v>
      </c>
      <c r="BA287" s="121">
        <f t="shared" si="2525"/>
        <v>5.0565267965519082E-3</v>
      </c>
      <c r="BB287" s="121">
        <f t="shared" si="2526"/>
        <v>2.0334018258553445E-2</v>
      </c>
      <c r="BC287" s="121">
        <f t="shared" si="2527"/>
        <v>2.0865679632970521E-2</v>
      </c>
      <c r="BD287" s="122">
        <f t="shared" si="2528"/>
        <v>0.15947449115145157</v>
      </c>
      <c r="BE287" s="38">
        <f t="shared" si="2502"/>
        <v>8.9339570833333308</v>
      </c>
      <c r="BF287" s="123">
        <f t="shared" si="2529"/>
        <v>8.9339570833333308</v>
      </c>
      <c r="BG287" s="123">
        <f t="shared" si="2503"/>
        <v>2.0886249820732523</v>
      </c>
      <c r="BH287" s="123">
        <f t="shared" si="2504"/>
        <v>0.32855534863047159</v>
      </c>
      <c r="BI287" s="123">
        <f t="shared" si="2505"/>
        <v>1.1322034004820931</v>
      </c>
      <c r="BJ287" s="123">
        <f t="shared" si="2506"/>
        <v>0.33706728294718341</v>
      </c>
      <c r="BK287" s="123">
        <f t="shared" si="2507"/>
        <v>4.1458868041553715E-2</v>
      </c>
      <c r="BL287" s="123">
        <f t="shared" si="2508"/>
        <v>0.3990702047999089</v>
      </c>
      <c r="BM287" s="123">
        <f t="shared" si="2509"/>
        <v>0.25752626059650846</v>
      </c>
      <c r="BN287" s="124">
        <f t="shared" si="2510"/>
        <v>4.3494501316720653</v>
      </c>
      <c r="BO287" s="38">
        <f t="shared" si="2511"/>
        <v>19.401791200000005</v>
      </c>
      <c r="BP287" s="123">
        <f t="shared" si="2530"/>
        <v>19.401791200000005</v>
      </c>
      <c r="BQ287" s="123">
        <f t="shared" si="2512"/>
        <v>11.79393353066628</v>
      </c>
      <c r="BR287" s="123">
        <f t="shared" si="2513"/>
        <v>1.1701194347745913</v>
      </c>
      <c r="BS287" s="123">
        <f t="shared" si="2514"/>
        <v>1.8639166924325721</v>
      </c>
      <c r="BT287" s="123">
        <f t="shared" si="2515"/>
        <v>0.58227694370880057</v>
      </c>
      <c r="BU287" s="123">
        <f t="shared" si="2516"/>
        <v>9.8105677103905026E-2</v>
      </c>
      <c r="BV287" s="123">
        <f t="shared" si="2517"/>
        <v>0.39451637650944166</v>
      </c>
      <c r="BW287" s="123">
        <f t="shared" si="2518"/>
        <v>0.40483155948498678</v>
      </c>
      <c r="BX287" s="124">
        <f t="shared" si="2519"/>
        <v>3.0940907790467116</v>
      </c>
      <c r="BY287" s="114">
        <v>3.6420916666666661</v>
      </c>
      <c r="BZ287" s="115">
        <v>1.8070541666666669</v>
      </c>
      <c r="CA287" s="115">
        <v>3.9421475000000004</v>
      </c>
      <c r="CB287" s="115">
        <v>2.1401716666666668</v>
      </c>
      <c r="CC287" s="115">
        <v>0.68930041666666664</v>
      </c>
      <c r="CD287" s="115">
        <v>9.9694583333333323E-2</v>
      </c>
      <c r="CE287" s="115">
        <v>1.037385</v>
      </c>
      <c r="CF287" s="115">
        <v>9.2995833333333333E-2</v>
      </c>
      <c r="CG287" s="115">
        <v>0.11438374999999999</v>
      </c>
      <c r="CH287" s="115">
        <v>1.8350375000000003</v>
      </c>
      <c r="CI287" s="115">
        <v>0.10641166666666667</v>
      </c>
      <c r="CJ287" s="115">
        <v>1.0070000000000001E-2</v>
      </c>
      <c r="CK287" s="115">
        <v>7.75E-5</v>
      </c>
      <c r="CL287" s="115">
        <v>9.4666666666666673E-4</v>
      </c>
      <c r="CM287" s="115">
        <v>8.5183333333333326E-3</v>
      </c>
      <c r="CN287" s="115">
        <v>0.12262500000000003</v>
      </c>
      <c r="CO287" s="115">
        <v>3.8691666666666659E-2</v>
      </c>
      <c r="CP287" s="115">
        <v>1.5291666666666665E-3</v>
      </c>
      <c r="CQ287" s="115">
        <v>2.3804166666666668E-2</v>
      </c>
      <c r="CR287" s="115">
        <v>0.10685</v>
      </c>
      <c r="CS287" s="115">
        <v>0.23613749999999997</v>
      </c>
      <c r="CT287" s="115">
        <v>0.13968333333333335</v>
      </c>
      <c r="CU287" s="115">
        <v>6.9850000000000009E-2</v>
      </c>
      <c r="CV287" s="115">
        <v>0.57632500000000009</v>
      </c>
      <c r="CW287" s="115">
        <v>6.0199999999999976E-2</v>
      </c>
      <c r="CX287" s="115">
        <v>1.2116249999999997E-2</v>
      </c>
      <c r="CY287" s="115">
        <v>3.0833333333333335E-5</v>
      </c>
      <c r="CZ287" s="115">
        <v>3.1291666666666669E-4</v>
      </c>
      <c r="DA287" s="115">
        <v>6.5333333333333328E-3</v>
      </c>
      <c r="DB287" s="115">
        <v>6.4208333333333348E-4</v>
      </c>
      <c r="DC287" s="115">
        <v>1.4066666666666667E-2</v>
      </c>
      <c r="DD287" s="115">
        <v>6.787500000000001E-4</v>
      </c>
      <c r="DE287" s="115">
        <v>2.7333333333333333E-4</v>
      </c>
      <c r="DF287" s="115">
        <v>7.7283333333333343E-2</v>
      </c>
      <c r="DG287" s="115">
        <v>1.2491666666666667E-2</v>
      </c>
      <c r="DH287" s="115">
        <v>0</v>
      </c>
      <c r="DI287" s="115">
        <v>3.5541666666666659E-2</v>
      </c>
      <c r="DJ287" s="115">
        <v>1.6041666666666664E-4</v>
      </c>
      <c r="DK287" s="115">
        <v>7.8750000000000003E-5</v>
      </c>
      <c r="DL287" s="115">
        <v>2.2310833333333335E-2</v>
      </c>
      <c r="DM287" s="115">
        <v>4.8325833333333339E-2</v>
      </c>
      <c r="DN287" s="115">
        <v>1.5458333333333331E-4</v>
      </c>
      <c r="DO287" s="115">
        <v>0.47584583333333336</v>
      </c>
      <c r="DP287" s="115">
        <v>0.16710291666666666</v>
      </c>
      <c r="DQ287" s="115">
        <v>5.7541666666666657E-4</v>
      </c>
      <c r="DR287" s="115">
        <v>5.7166666666666672E-4</v>
      </c>
      <c r="DS287" s="115">
        <v>3.1099999999999999E-3</v>
      </c>
      <c r="DT287" s="115">
        <v>3.3333333333333337E-6</v>
      </c>
      <c r="DU287" s="116">
        <v>176.48961916666667</v>
      </c>
      <c r="DV287" s="114">
        <v>10.377708</v>
      </c>
      <c r="DW287" s="115">
        <v>7.8448639999999985</v>
      </c>
      <c r="DX287" s="115">
        <v>10.667643600000002</v>
      </c>
      <c r="DY287" s="115">
        <v>8.3215792000000004</v>
      </c>
      <c r="DZ287" s="115">
        <v>4.7345455999999997</v>
      </c>
      <c r="EA287" s="115">
        <v>0.51080919999999996</v>
      </c>
      <c r="EB287" s="115">
        <v>2.2288967999999998</v>
      </c>
      <c r="EC287" s="115">
        <v>0.22582800000000003</v>
      </c>
      <c r="ED287" s="115">
        <v>0.38048920000000008</v>
      </c>
      <c r="EE287" s="115">
        <v>2.5501280000000004</v>
      </c>
      <c r="EF287" s="115">
        <v>0.2410111999999999</v>
      </c>
      <c r="EG287" s="115">
        <v>1.5314800000000002E-2</v>
      </c>
      <c r="EH287" s="115">
        <v>2.6799999999999995E-4</v>
      </c>
      <c r="EI287" s="115">
        <v>2.4984000000000004E-3</v>
      </c>
      <c r="EJ287" s="115">
        <v>2.1888400000000002E-2</v>
      </c>
      <c r="EK287" s="115">
        <v>0.32496000000000003</v>
      </c>
      <c r="EL287" s="115">
        <v>4.3456000000000002E-2</v>
      </c>
      <c r="EM287" s="115">
        <v>1.7080000000000001E-3</v>
      </c>
      <c r="EN287" s="115">
        <v>6.3516000000000003E-2</v>
      </c>
      <c r="EO287" s="115">
        <v>0.23723599999999995</v>
      </c>
      <c r="EP287" s="115">
        <v>0.41397599999999984</v>
      </c>
      <c r="EQ287" s="115">
        <v>0.37925199999999992</v>
      </c>
      <c r="ER287" s="115">
        <v>0.14429600000000001</v>
      </c>
      <c r="ES287" s="115">
        <v>1.2382759999999999</v>
      </c>
      <c r="ET287" s="115">
        <v>0.13419600000000004</v>
      </c>
      <c r="EU287" s="115">
        <v>1.79968E-2</v>
      </c>
      <c r="EV287" s="115">
        <v>7.1600000000000019E-5</v>
      </c>
      <c r="EW287" s="115">
        <v>6.3640000000000007E-4</v>
      </c>
      <c r="EX287" s="115">
        <v>1.86488E-2</v>
      </c>
      <c r="EY287" s="115">
        <v>1.874E-3</v>
      </c>
      <c r="EZ287" s="115">
        <v>3.7013999999999998E-2</v>
      </c>
      <c r="FA287" s="115">
        <v>8.1599999999999989E-4</v>
      </c>
      <c r="FB287" s="115">
        <v>7.6599999999999986E-4</v>
      </c>
      <c r="FC287" s="115">
        <v>0.39597599999999999</v>
      </c>
      <c r="FD287" s="115">
        <v>1.546E-2</v>
      </c>
      <c r="FE287" s="115">
        <v>0</v>
      </c>
      <c r="FF287" s="115">
        <v>5.65844E-2</v>
      </c>
      <c r="FG287" s="115">
        <v>2.084E-4</v>
      </c>
      <c r="FH287" s="115">
        <v>6.8999999999999997E-4</v>
      </c>
      <c r="FI287" s="115">
        <v>0.10284399999999999</v>
      </c>
      <c r="FJ287" s="115">
        <v>6.3746399999999995E-2</v>
      </c>
      <c r="FK287" s="115">
        <v>2.8680000000000003E-4</v>
      </c>
      <c r="FL287" s="115">
        <v>3.3070719999999998</v>
      </c>
      <c r="FM287" s="115">
        <v>1.1477684000000001</v>
      </c>
      <c r="FN287" s="115">
        <v>1.4176E-3</v>
      </c>
      <c r="FO287" s="115">
        <v>1.9159999999999993E-3</v>
      </c>
      <c r="FP287" s="115">
        <v>5.7980000000000002E-3</v>
      </c>
      <c r="FQ287" s="115">
        <v>2.3600000000000001E-5</v>
      </c>
      <c r="FR287" s="116">
        <v>62.701021999999995</v>
      </c>
    </row>
    <row r="288" spans="1:174" x14ac:dyDescent="0.2">
      <c r="A288" s="2" t="s">
        <v>5</v>
      </c>
      <c r="B288" s="21">
        <v>2005</v>
      </c>
      <c r="C288" s="38">
        <f>C287</f>
        <v>9.1560898190476188</v>
      </c>
      <c r="D288" s="42">
        <f>Tracking!CK28</f>
        <v>20.474462834648701</v>
      </c>
      <c r="E288" s="42">
        <f>Tracking!CP28</f>
        <v>9.0433360765873019</v>
      </c>
      <c r="F288" s="42">
        <f>Tracking!CQ28</f>
        <v>20.338551343906929</v>
      </c>
      <c r="G288" s="42">
        <f>G287</f>
        <v>5.0179607756999998</v>
      </c>
      <c r="H288" s="104">
        <f>H287</f>
        <v>9.9760873409999995</v>
      </c>
      <c r="I288" s="38">
        <f>Tracking!CE28</f>
        <v>7.9851104166666671</v>
      </c>
      <c r="J288" s="42">
        <f>Tracking!CS28</f>
        <v>8.9655422023809503</v>
      </c>
      <c r="K288" s="40"/>
      <c r="L288" s="41"/>
      <c r="M288" s="108">
        <v>22.536896249999998</v>
      </c>
      <c r="N288" s="108">
        <v>10.53689625</v>
      </c>
      <c r="O288" s="108">
        <v>5.1411070833333339</v>
      </c>
      <c r="P288" s="108">
        <v>0.72286458333333348</v>
      </c>
      <c r="Q288" s="108">
        <v>2.2331050000000006</v>
      </c>
      <c r="R288" s="108">
        <v>0.85187500000000016</v>
      </c>
      <c r="S288" s="108">
        <v>7.8397500000000009E-2</v>
      </c>
      <c r="T288" s="108">
        <v>0.70495166666666675</v>
      </c>
      <c r="U288" s="108">
        <v>0.80459416666666683</v>
      </c>
      <c r="V288" s="110">
        <v>12</v>
      </c>
      <c r="W288" s="38">
        <f>Tracking!CD28</f>
        <v>20.920530833333338</v>
      </c>
      <c r="X288" s="42">
        <f>Tracking!CR28</f>
        <v>20.940636997575758</v>
      </c>
      <c r="Y288" s="40"/>
      <c r="Z288" s="41"/>
      <c r="AA288" s="108">
        <v>89.312545416666651</v>
      </c>
      <c r="AB288" s="108">
        <v>77.31254541666668</v>
      </c>
      <c r="AC288" s="108">
        <v>60.015955833333329</v>
      </c>
      <c r="AD288" s="108">
        <v>3.5937458333333336</v>
      </c>
      <c r="AE288" s="108">
        <v>8.3036475000000003</v>
      </c>
      <c r="AF288" s="108">
        <v>3.4496666666666669</v>
      </c>
      <c r="AG288" s="108">
        <v>0.21675708333333335</v>
      </c>
      <c r="AH288" s="108">
        <v>1.1092850000000001</v>
      </c>
      <c r="AI288" s="108">
        <v>0.62348749999999997</v>
      </c>
      <c r="AJ288" s="110">
        <v>12</v>
      </c>
      <c r="AK288" s="38">
        <f t="shared" si="2500"/>
        <v>7.9851104166666671</v>
      </c>
      <c r="AL288" s="121">
        <f t="shared" si="2491"/>
        <v>1</v>
      </c>
      <c r="AM288" s="121">
        <f t="shared" si="2492"/>
        <v>0.22811957007315656</v>
      </c>
      <c r="AN288" s="121">
        <f t="shared" si="2493"/>
        <v>3.2074717623698228E-2</v>
      </c>
      <c r="AO288" s="121">
        <f t="shared" si="2494"/>
        <v>9.9086625559630936E-2</v>
      </c>
      <c r="AP288" s="121">
        <f t="shared" si="2495"/>
        <v>3.7799126842943169E-2</v>
      </c>
      <c r="AQ288" s="121">
        <f t="shared" si="2496"/>
        <v>3.4786289616077909E-3</v>
      </c>
      <c r="AR288" s="121">
        <f t="shared" si="2497"/>
        <v>3.1279891376642728E-2</v>
      </c>
      <c r="AS288" s="121">
        <f t="shared" si="2498"/>
        <v>3.5701196728305781E-2</v>
      </c>
      <c r="AT288" s="122">
        <f t="shared" si="2499"/>
        <v>0.53246018736941214</v>
      </c>
      <c r="AU288" s="38">
        <f t="shared" si="2501"/>
        <v>20.920530833333338</v>
      </c>
      <c r="AV288" s="121">
        <f t="shared" si="2520"/>
        <v>1</v>
      </c>
      <c r="AW288" s="121">
        <f t="shared" si="2521"/>
        <v>0.67197677049000248</v>
      </c>
      <c r="AX288" s="121">
        <f t="shared" si="2522"/>
        <v>4.0237861507222292E-2</v>
      </c>
      <c r="AY288" s="121">
        <f t="shared" si="2523"/>
        <v>9.2972912833928181E-2</v>
      </c>
      <c r="AZ288" s="121">
        <f t="shared" si="2524"/>
        <v>3.8624659621703306E-2</v>
      </c>
      <c r="BA288" s="121">
        <f t="shared" si="2525"/>
        <v>2.4269500138206141E-3</v>
      </c>
      <c r="BB288" s="121">
        <f t="shared" si="2526"/>
        <v>1.2420259604346647E-2</v>
      </c>
      <c r="BC288" s="121">
        <f t="shared" si="2527"/>
        <v>6.9809621603691375E-3</v>
      </c>
      <c r="BD288" s="122">
        <f t="shared" si="2528"/>
        <v>0.13435962376860749</v>
      </c>
      <c r="BE288" s="38">
        <f t="shared" si="2502"/>
        <v>7.9851104166666671</v>
      </c>
      <c r="BF288" s="123">
        <f t="shared" si="2529"/>
        <v>7.9851104166666671</v>
      </c>
      <c r="BG288" s="123">
        <f t="shared" si="2503"/>
        <v>1.8215599552366841</v>
      </c>
      <c r="BH288" s="123">
        <f t="shared" si="2504"/>
        <v>0.25612016180863467</v>
      </c>
      <c r="BI288" s="123">
        <f t="shared" si="2505"/>
        <v>0.79121764590855859</v>
      </c>
      <c r="BJ288" s="123">
        <f t="shared" si="2506"/>
        <v>0.30183020149449014</v>
      </c>
      <c r="BK288" s="123">
        <f t="shared" si="2507"/>
        <v>2.7777236357052721E-2</v>
      </c>
      <c r="BL288" s="123">
        <f t="shared" si="2508"/>
        <v>0.24977338646383171</v>
      </c>
      <c r="BM288" s="123">
        <f t="shared" si="2509"/>
        <v>0.28507799788266042</v>
      </c>
      <c r="BN288" s="124">
        <f t="shared" si="2510"/>
        <v>4.2517533886237784</v>
      </c>
      <c r="BO288" s="38">
        <f t="shared" si="2511"/>
        <v>20.920530833333338</v>
      </c>
      <c r="BP288" s="123">
        <f t="shared" si="2530"/>
        <v>20.920530833333338</v>
      </c>
      <c r="BQ288" s="123">
        <f t="shared" si="2512"/>
        <v>14.058110746319857</v>
      </c>
      <c r="BR288" s="123">
        <f t="shared" si="2513"/>
        <v>0.8417974223292406</v>
      </c>
      <c r="BS288" s="123">
        <f t="shared" si="2514"/>
        <v>1.9450426896070072</v>
      </c>
      <c r="BT288" s="123">
        <f t="shared" si="2515"/>
        <v>0.80804838254284916</v>
      </c>
      <c r="BU288" s="123">
        <f t="shared" si="2516"/>
        <v>5.077308259509293E-2</v>
      </c>
      <c r="BV288" s="123">
        <f t="shared" si="2517"/>
        <v>0.25983842401073853</v>
      </c>
      <c r="BW288" s="123">
        <f t="shared" si="2518"/>
        <v>0.14604543412233584</v>
      </c>
      <c r="BX288" s="124">
        <f t="shared" si="2519"/>
        <v>2.8108746518062198</v>
      </c>
      <c r="BY288" s="114">
        <v>2.6538999999999997</v>
      </c>
      <c r="BZ288" s="115">
        <v>1.4901583333333333</v>
      </c>
      <c r="CA288" s="115">
        <v>2.907501739130435</v>
      </c>
      <c r="CB288" s="115">
        <v>1.7540779166666669</v>
      </c>
      <c r="CC288" s="115">
        <v>0.63051166666666669</v>
      </c>
      <c r="CD288" s="115">
        <v>8.1575416666666692E-2</v>
      </c>
      <c r="CE288" s="115">
        <v>0.75629999999999997</v>
      </c>
      <c r="CF288" s="115">
        <v>8.5187500000000013E-2</v>
      </c>
      <c r="CG288" s="115">
        <v>7.8397500000000009E-2</v>
      </c>
      <c r="CH288" s="115">
        <v>1.1749195833333332</v>
      </c>
      <c r="CI288" s="115">
        <v>0.12210458333333334</v>
      </c>
      <c r="CJ288" s="115">
        <v>6.1420833333333327E-3</v>
      </c>
      <c r="CK288" s="115">
        <v>3.5000000000000004E-5</v>
      </c>
      <c r="CL288" s="115">
        <v>6.9291666666666666E-4</v>
      </c>
      <c r="CM288" s="115">
        <v>8.1562499999999986E-3</v>
      </c>
      <c r="CN288" s="115">
        <v>0.16062500000000002</v>
      </c>
      <c r="CO288" s="115">
        <v>4.2637499999999995E-2</v>
      </c>
      <c r="CP288" s="115">
        <v>1.0708333333333334E-3</v>
      </c>
      <c r="CQ288" s="115">
        <v>-1.9374999999999998E-3</v>
      </c>
      <c r="CR288" s="115">
        <v>9.9362500000000006E-2</v>
      </c>
      <c r="CS288" s="115">
        <v>0.16310416666666669</v>
      </c>
      <c r="CT288" s="115">
        <v>9.5779166666666679E-2</v>
      </c>
      <c r="CU288" s="115">
        <v>0.11079583333333336</v>
      </c>
      <c r="CV288" s="115">
        <v>0.46710416666666671</v>
      </c>
      <c r="CW288" s="115">
        <v>6.7912499999999987E-2</v>
      </c>
      <c r="CX288" s="115">
        <v>2.3643750000000002E-2</v>
      </c>
      <c r="CY288" s="115">
        <v>2.2916666666666667E-5</v>
      </c>
      <c r="CZ288" s="115">
        <v>1.804166666666667E-4</v>
      </c>
      <c r="DA288" s="115">
        <v>5.6337500000000007E-3</v>
      </c>
      <c r="DB288" s="115">
        <v>6.7000000000000002E-4</v>
      </c>
      <c r="DC288" s="115">
        <v>9.2999999999999995E-4</v>
      </c>
      <c r="DD288" s="115">
        <v>6.037499999999999E-4</v>
      </c>
      <c r="DE288" s="115">
        <v>2.0624999999999997E-4</v>
      </c>
      <c r="DF288" s="115">
        <v>6.3237500000000016E-2</v>
      </c>
      <c r="DG288" s="115">
        <v>8.0499999999999999E-3</v>
      </c>
      <c r="DH288" s="115">
        <v>5.0708333333333334E-4</v>
      </c>
      <c r="DI288" s="115">
        <v>2.6509999999999995E-2</v>
      </c>
      <c r="DJ288" s="115">
        <v>9.9999999999999991E-5</v>
      </c>
      <c r="DK288" s="115">
        <v>5.1249999999999999E-5</v>
      </c>
      <c r="DL288" s="115">
        <v>1.4393333333333334E-2</v>
      </c>
      <c r="DM288" s="115">
        <v>4.2276249999999994E-2</v>
      </c>
      <c r="DN288" s="115">
        <v>1.1875000000000003E-4</v>
      </c>
      <c r="DO288" s="115">
        <v>0.38617916666666657</v>
      </c>
      <c r="DP288" s="115">
        <v>0.15285124999999999</v>
      </c>
      <c r="DQ288" s="115">
        <v>4.4458333333333329E-4</v>
      </c>
      <c r="DR288" s="115">
        <v>3.9625000000000006E-4</v>
      </c>
      <c r="DS288" s="115">
        <v>1.9912500000000004E-3</v>
      </c>
      <c r="DT288" s="115">
        <v>2.7500000000000004E-5</v>
      </c>
      <c r="DU288" s="116">
        <v>197.56119333333334</v>
      </c>
      <c r="DV288" s="114">
        <v>10.484624999999999</v>
      </c>
      <c r="DW288" s="115">
        <v>8.6358166666666687</v>
      </c>
      <c r="DX288" s="115">
        <v>10.721431250000002</v>
      </c>
      <c r="DY288" s="115">
        <v>9.4291783333333328</v>
      </c>
      <c r="DZ288" s="115">
        <v>5.8904474999999996</v>
      </c>
      <c r="EA288" s="115">
        <v>0.39090708333333329</v>
      </c>
      <c r="EB288" s="115">
        <v>2.4886350000000004</v>
      </c>
      <c r="EC288" s="115">
        <v>0.34496666666666664</v>
      </c>
      <c r="ED288" s="115">
        <v>0.21675708333333335</v>
      </c>
      <c r="EE288" s="115">
        <v>1.8488083333333332</v>
      </c>
      <c r="EF288" s="115">
        <v>9.7463333333333332E-2</v>
      </c>
      <c r="EG288" s="115">
        <v>1.166125E-2</v>
      </c>
      <c r="EH288" s="115">
        <v>2.0708333333333334E-4</v>
      </c>
      <c r="EI288" s="115">
        <v>1.6595833333333339E-3</v>
      </c>
      <c r="EJ288" s="115">
        <v>1.6987083333333333E-2</v>
      </c>
      <c r="EK288" s="115">
        <v>0.72041249999999979</v>
      </c>
      <c r="EL288" s="115">
        <v>7.2304166666666669E-2</v>
      </c>
      <c r="EM288" s="115">
        <v>3.191666666666666E-3</v>
      </c>
      <c r="EN288" s="115">
        <v>0.11367500000000001</v>
      </c>
      <c r="EO288" s="115">
        <v>0.32862499999999989</v>
      </c>
      <c r="EP288" s="115">
        <v>0.27204166666666668</v>
      </c>
      <c r="EQ288" s="115">
        <v>0.27906249999999999</v>
      </c>
      <c r="ER288" s="115">
        <v>0.43989999999999996</v>
      </c>
      <c r="ES288" s="115">
        <v>1.4333041666666666</v>
      </c>
      <c r="ET288" s="115">
        <v>5.4541666666666655E-2</v>
      </c>
      <c r="EU288" s="115">
        <v>0</v>
      </c>
      <c r="EV288" s="115">
        <v>4.8333333333333334E-5</v>
      </c>
      <c r="EW288" s="115">
        <v>5.5041666666666672E-4</v>
      </c>
      <c r="EX288" s="115">
        <v>1.5098750000000001E-2</v>
      </c>
      <c r="EY288" s="115">
        <v>1.5424999999999998E-3</v>
      </c>
      <c r="EZ288" s="115">
        <v>5.5366666666666663E-3</v>
      </c>
      <c r="FA288" s="115">
        <v>8.0166666666666678E-4</v>
      </c>
      <c r="FB288" s="115">
        <v>9.3916666666666671E-4</v>
      </c>
      <c r="FC288" s="115">
        <v>0.30302916666666663</v>
      </c>
      <c r="FD288" s="115">
        <v>1.635E-2</v>
      </c>
      <c r="FE288" s="115">
        <v>0</v>
      </c>
      <c r="FF288" s="115">
        <v>4.546E-2</v>
      </c>
      <c r="FG288" s="115">
        <v>1.708333333333333E-4</v>
      </c>
      <c r="FH288" s="115">
        <v>6.070833333333335E-4</v>
      </c>
      <c r="FI288" s="115">
        <v>4.9130833333333346E-2</v>
      </c>
      <c r="FJ288" s="115">
        <v>0.10231541666666666</v>
      </c>
      <c r="FK288" s="115">
        <v>2.2916666666666666E-4</v>
      </c>
      <c r="FL288" s="115">
        <v>3.8042416666666665</v>
      </c>
      <c r="FM288" s="115">
        <v>1.4279875000000004</v>
      </c>
      <c r="FN288" s="115">
        <v>1.1870833333333332E-3</v>
      </c>
      <c r="FO288" s="115">
        <v>1.9008333333333332E-3</v>
      </c>
      <c r="FP288" s="115">
        <v>5.1287500000000005E-3</v>
      </c>
      <c r="FQ288" s="115">
        <v>5.0416666666666675E-5</v>
      </c>
      <c r="FR288" s="116">
        <v>53.7751375</v>
      </c>
    </row>
    <row r="289" spans="1:174" x14ac:dyDescent="0.2">
      <c r="A289" s="2" t="s">
        <v>5</v>
      </c>
      <c r="B289" s="21">
        <v>2006</v>
      </c>
      <c r="C289" s="38">
        <f>C287</f>
        <v>9.1560898190476188</v>
      </c>
      <c r="D289" s="42">
        <f>Tracking!CK29</f>
        <v>20.296524266959739</v>
      </c>
      <c r="E289" s="42">
        <f>Tracking!CP29</f>
        <v>8.930582334126985</v>
      </c>
      <c r="F289" s="42">
        <f>Tracking!CQ29</f>
        <v>20.024701285476194</v>
      </c>
      <c r="G289" s="42">
        <f>G287</f>
        <v>5.0179607756999998</v>
      </c>
      <c r="H289" s="104">
        <f>H287</f>
        <v>9.9760873409999995</v>
      </c>
      <c r="I289" s="38">
        <f>Tracking!CE29</f>
        <v>8.604346249999999</v>
      </c>
      <c r="J289" s="42">
        <f>Tracking!CS29</f>
        <v>8.8249311666666657</v>
      </c>
      <c r="K289" s="40"/>
      <c r="L289" s="41"/>
      <c r="M289" s="108">
        <v>23.925608749999995</v>
      </c>
      <c r="N289" s="108">
        <v>11.92560875</v>
      </c>
      <c r="O289" s="108">
        <v>5.4997625000000001</v>
      </c>
      <c r="P289" s="108">
        <v>0.9418270833333332</v>
      </c>
      <c r="Q289" s="108">
        <v>2.8619266666666658</v>
      </c>
      <c r="R289" s="108">
        <v>1.1317916666666665</v>
      </c>
      <c r="S289" s="108">
        <v>0.10599041666666668</v>
      </c>
      <c r="T289" s="108">
        <v>0.67467500000000002</v>
      </c>
      <c r="U289" s="108">
        <v>0.70963291666666672</v>
      </c>
      <c r="V289" s="110">
        <v>12</v>
      </c>
      <c r="W289" s="38">
        <f>Tracking!CD29</f>
        <v>20.719332083333331</v>
      </c>
      <c r="X289" s="42">
        <f>Tracking!CR29</f>
        <v>20.824294323333334</v>
      </c>
      <c r="Y289" s="40"/>
      <c r="Z289" s="41"/>
      <c r="AA289" s="108">
        <v>84.301430833333328</v>
      </c>
      <c r="AB289" s="108">
        <v>72.301430833333328</v>
      </c>
      <c r="AC289" s="108">
        <v>55.344988333333326</v>
      </c>
      <c r="AD289" s="108">
        <v>4.8090724999999992</v>
      </c>
      <c r="AE289" s="108">
        <v>6.9353370833333328</v>
      </c>
      <c r="AF289" s="108">
        <v>2.7994166666666671</v>
      </c>
      <c r="AG289" s="108">
        <v>0.25299250000000001</v>
      </c>
      <c r="AH289" s="108">
        <v>1.3327275000000001</v>
      </c>
      <c r="AI289" s="108">
        <v>0.82689791666666668</v>
      </c>
      <c r="AJ289" s="110">
        <v>12</v>
      </c>
      <c r="AK289" s="38">
        <f t="shared" si="2500"/>
        <v>8.604346249999999</v>
      </c>
      <c r="AL289" s="121">
        <f t="shared" si="2491"/>
        <v>1</v>
      </c>
      <c r="AM289" s="121">
        <f t="shared" si="2492"/>
        <v>0.22986928180040567</v>
      </c>
      <c r="AN289" s="121">
        <f t="shared" si="2493"/>
        <v>3.9364811703415215E-2</v>
      </c>
      <c r="AO289" s="121">
        <f t="shared" si="2494"/>
        <v>0.11961771575265212</v>
      </c>
      <c r="AP289" s="121">
        <f t="shared" si="2495"/>
        <v>4.7304613165450461E-2</v>
      </c>
      <c r="AQ289" s="121">
        <f t="shared" si="2496"/>
        <v>4.4299987421079394E-3</v>
      </c>
      <c r="AR289" s="121">
        <f t="shared" si="2497"/>
        <v>2.8198864532548211E-2</v>
      </c>
      <c r="AS289" s="121">
        <f t="shared" si="2498"/>
        <v>2.9659973298136744E-2</v>
      </c>
      <c r="AT289" s="122">
        <f t="shared" si="2499"/>
        <v>0.50155463651473453</v>
      </c>
      <c r="AU289" s="38">
        <f t="shared" si="2501"/>
        <v>20.719332083333331</v>
      </c>
      <c r="AV289" s="121">
        <f t="shared" si="2520"/>
        <v>1</v>
      </c>
      <c r="AW289" s="121">
        <f t="shared" si="2521"/>
        <v>0.65651303644836312</v>
      </c>
      <c r="AX289" s="121">
        <f t="shared" si="2522"/>
        <v>5.7046155118146119E-2</v>
      </c>
      <c r="AY289" s="121">
        <f t="shared" si="2523"/>
        <v>8.2268319941623771E-2</v>
      </c>
      <c r="AZ289" s="121">
        <f t="shared" si="2524"/>
        <v>3.3207226010210963E-2</v>
      </c>
      <c r="BA289" s="121">
        <f t="shared" si="2525"/>
        <v>3.0010463345536142E-3</v>
      </c>
      <c r="BB289" s="121">
        <f t="shared" si="2526"/>
        <v>1.5809073307840357E-2</v>
      </c>
      <c r="BC289" s="121">
        <f t="shared" si="2527"/>
        <v>9.8088242215185022E-3</v>
      </c>
      <c r="BD289" s="122">
        <f t="shared" si="2528"/>
        <v>0.14234633838806829</v>
      </c>
      <c r="BE289" s="38">
        <f t="shared" si="2502"/>
        <v>8.604346249999999</v>
      </c>
      <c r="BF289" s="123">
        <f t="shared" si="2529"/>
        <v>8.604346249999999</v>
      </c>
      <c r="BG289" s="123">
        <f t="shared" si="2503"/>
        <v>1.9778748928495136</v>
      </c>
      <c r="BH289" s="123">
        <f t="shared" si="2504"/>
        <v>0.33870846996223675</v>
      </c>
      <c r="BI289" s="123">
        <f t="shared" si="2505"/>
        <v>1.029232243969898</v>
      </c>
      <c r="BJ289" s="123">
        <f t="shared" si="2506"/>
        <v>0.40702527089784424</v>
      </c>
      <c r="BK289" s="123">
        <f t="shared" si="2507"/>
        <v>3.8117243064161165E-2</v>
      </c>
      <c r="BL289" s="123">
        <f t="shared" si="2508"/>
        <v>0.24263279429488918</v>
      </c>
      <c r="BM289" s="123">
        <f t="shared" si="2509"/>
        <v>0.25520468002292301</v>
      </c>
      <c r="BN289" s="124">
        <f t="shared" si="2510"/>
        <v>4.3155497558656686</v>
      </c>
      <c r="BO289" s="38">
        <f t="shared" si="2511"/>
        <v>20.719332083333331</v>
      </c>
      <c r="BP289" s="123">
        <f t="shared" si="2530"/>
        <v>20.719332083333331</v>
      </c>
      <c r="BQ289" s="123">
        <f t="shared" si="2512"/>
        <v>13.602511619211155</v>
      </c>
      <c r="BR289" s="123">
        <f t="shared" si="2513"/>
        <v>1.1819582319702149</v>
      </c>
      <c r="BS289" s="123">
        <f t="shared" si="2514"/>
        <v>1.7045446408084166</v>
      </c>
      <c r="BT289" s="123">
        <f t="shared" si="2515"/>
        <v>0.68803154327186511</v>
      </c>
      <c r="BU289" s="123">
        <f t="shared" si="2516"/>
        <v>6.2179675603086591E-2</v>
      </c>
      <c r="BV289" s="123">
        <f t="shared" si="2517"/>
        <v>0.32755343979490531</v>
      </c>
      <c r="BW289" s="123">
        <f t="shared" si="2518"/>
        <v>0.2032322863926854</v>
      </c>
      <c r="BX289" s="124">
        <f t="shared" si="2519"/>
        <v>2.9493210559089262</v>
      </c>
      <c r="BY289" s="114">
        <v>2.9690291666666671</v>
      </c>
      <c r="BZ289" s="115">
        <v>1.864295833333333</v>
      </c>
      <c r="CA289" s="115">
        <v>3.0995370833333329</v>
      </c>
      <c r="CB289" s="115">
        <v>2.0653712500000001</v>
      </c>
      <c r="CC289" s="115">
        <v>0.66689083333333332</v>
      </c>
      <c r="CD289" s="115">
        <v>0.10772583333333335</v>
      </c>
      <c r="CE289" s="115">
        <v>0.95910749999999989</v>
      </c>
      <c r="CF289" s="115">
        <v>0.11317916666666666</v>
      </c>
      <c r="CG289" s="115">
        <v>0.10599041666666668</v>
      </c>
      <c r="CH289" s="115">
        <v>1.1244583333333336</v>
      </c>
      <c r="CI289" s="115">
        <v>0.11247750000000001</v>
      </c>
      <c r="CJ289" s="115">
        <v>9.9337499999999999E-3</v>
      </c>
      <c r="CK289" s="115">
        <v>4.3750000000000006E-5</v>
      </c>
      <c r="CL289" s="115">
        <v>8.8750000000000016E-4</v>
      </c>
      <c r="CM289" s="115">
        <v>9.9783333333333338E-3</v>
      </c>
      <c r="CN289" s="115">
        <v>0.20224166666666668</v>
      </c>
      <c r="CO289" s="115">
        <v>3.8266666666666664E-2</v>
      </c>
      <c r="CP289" s="115">
        <v>2.2916666666666666E-4</v>
      </c>
      <c r="CQ289" s="115">
        <v>4.7291666666666671E-3</v>
      </c>
      <c r="CR289" s="115">
        <v>9.9504166666666671E-2</v>
      </c>
      <c r="CS289" s="115">
        <v>0.21980416666666669</v>
      </c>
      <c r="CT289" s="115">
        <v>0.11636666666666672</v>
      </c>
      <c r="CU289" s="115">
        <v>0.12454166666666668</v>
      </c>
      <c r="CV289" s="115">
        <v>0.56494583333333326</v>
      </c>
      <c r="CW289" s="115">
        <v>6.2487499999999981E-2</v>
      </c>
      <c r="CX289" s="115">
        <v>1.3446666666666668E-2</v>
      </c>
      <c r="CY289" s="115">
        <v>3.875E-5</v>
      </c>
      <c r="CZ289" s="115">
        <v>2.4250000000000007E-4</v>
      </c>
      <c r="DA289" s="115">
        <v>6.7841666666666649E-3</v>
      </c>
      <c r="DB289" s="115">
        <v>7.3374999999999992E-4</v>
      </c>
      <c r="DC289" s="115">
        <v>2.2687500000000004E-3</v>
      </c>
      <c r="DD289" s="115">
        <v>6.4708333333333339E-4</v>
      </c>
      <c r="DE289" s="115">
        <v>2.1541666666666663E-4</v>
      </c>
      <c r="DF289" s="115">
        <v>8.3508333333333337E-2</v>
      </c>
      <c r="DG289" s="115">
        <v>-3.4083333333333327E-3</v>
      </c>
      <c r="DH289" s="115">
        <v>7.0333333333333326E-4</v>
      </c>
      <c r="DI289" s="115">
        <v>3.3973333333333328E-2</v>
      </c>
      <c r="DJ289" s="115">
        <v>1.2708333333333335E-4</v>
      </c>
      <c r="DK289" s="115">
        <v>6.2916666666666674E-5</v>
      </c>
      <c r="DL289" s="115">
        <v>1.9804166666666668E-2</v>
      </c>
      <c r="DM289" s="115">
        <v>4.01725E-2</v>
      </c>
      <c r="DN289" s="115">
        <v>1.7541666666666668E-4</v>
      </c>
      <c r="DO289" s="115">
        <v>0.38946249999999999</v>
      </c>
      <c r="DP289" s="115">
        <v>0.16167041666666668</v>
      </c>
      <c r="DQ289" s="115">
        <v>5.9750000000000005E-4</v>
      </c>
      <c r="DR289" s="115">
        <v>3.3333333333333327E-4</v>
      </c>
      <c r="DS289" s="115">
        <v>2.7437500000000001E-3</v>
      </c>
      <c r="DT289" s="115">
        <v>1.4999999999999999E-5</v>
      </c>
      <c r="DU289" s="116">
        <v>184.09918791666669</v>
      </c>
      <c r="DV289" s="114">
        <v>10.663629166666665</v>
      </c>
      <c r="DW289" s="115">
        <v>8.4424166666666665</v>
      </c>
      <c r="DX289" s="115">
        <v>10.572703750000001</v>
      </c>
      <c r="DY289" s="115">
        <v>9.0824566666666691</v>
      </c>
      <c r="DZ289" s="115">
        <v>5.7190291666666662</v>
      </c>
      <c r="EA289" s="115">
        <v>0.5462887500000001</v>
      </c>
      <c r="EB289" s="115">
        <v>2.1514349999999998</v>
      </c>
      <c r="EC289" s="115">
        <v>0.2799416666666667</v>
      </c>
      <c r="ED289" s="115">
        <v>0.25299250000000001</v>
      </c>
      <c r="EE289" s="115">
        <v>2.2212124999999996</v>
      </c>
      <c r="EF289" s="115">
        <v>0.13277249999999999</v>
      </c>
      <c r="EG289" s="115">
        <v>1.18925E-2</v>
      </c>
      <c r="EH289" s="115">
        <v>2.108333333333333E-4</v>
      </c>
      <c r="EI289" s="115">
        <v>1.9616666666666667E-3</v>
      </c>
      <c r="EJ289" s="115">
        <v>1.9279166666666667E-2</v>
      </c>
      <c r="EK289" s="115">
        <v>0.64629999999999976</v>
      </c>
      <c r="EL289" s="115">
        <v>5.4925000000000022E-2</v>
      </c>
      <c r="EM289" s="115">
        <v>4.1666666666666669E-4</v>
      </c>
      <c r="EN289" s="115">
        <v>3.3616666666666663E-2</v>
      </c>
      <c r="EO289" s="115">
        <v>0.32791666666666669</v>
      </c>
      <c r="EP289" s="115">
        <v>0.22163333333333332</v>
      </c>
      <c r="EQ289" s="115">
        <v>0.2253583333333333</v>
      </c>
      <c r="ER289" s="115">
        <v>0.41392916666666674</v>
      </c>
      <c r="ES289" s="115">
        <v>1.2224541666666671</v>
      </c>
      <c r="ET289" s="115">
        <v>7.3762499999999995E-2</v>
      </c>
      <c r="EU289" s="115">
        <v>0</v>
      </c>
      <c r="EV289" s="115">
        <v>1.0166666666666667E-4</v>
      </c>
      <c r="EW289" s="115">
        <v>7.4624999999999995E-4</v>
      </c>
      <c r="EX289" s="115">
        <v>1.4954166666666664E-2</v>
      </c>
      <c r="EY289" s="115">
        <v>1.6004166666666667E-3</v>
      </c>
      <c r="EZ289" s="115">
        <v>1.5756250000000003E-2</v>
      </c>
      <c r="FA289" s="115">
        <v>6.6333333333333337E-4</v>
      </c>
      <c r="FB289" s="115">
        <v>8.6416666666666673E-4</v>
      </c>
      <c r="FC289" s="115">
        <v>0.42347916666666668</v>
      </c>
      <c r="FD289" s="115">
        <v>8.0249999999999991E-3</v>
      </c>
      <c r="FE289" s="115">
        <v>0</v>
      </c>
      <c r="FF289" s="115">
        <v>4.6751666666666664E-2</v>
      </c>
      <c r="FG289" s="115">
        <v>1.2083333333333331E-4</v>
      </c>
      <c r="FH289" s="115">
        <v>6.333333333333333E-4</v>
      </c>
      <c r="FI289" s="115">
        <v>6.1956249999999997E-2</v>
      </c>
      <c r="FJ289" s="115">
        <v>0.20128500000000002</v>
      </c>
      <c r="FK289" s="115">
        <v>3.0083333333333335E-4</v>
      </c>
      <c r="FL289" s="115">
        <v>3.5864041666666666</v>
      </c>
      <c r="FM289" s="115">
        <v>1.38643125</v>
      </c>
      <c r="FN289" s="115">
        <v>1.1329166666666664E-3</v>
      </c>
      <c r="FO289" s="115">
        <v>1.4537500000000004E-3</v>
      </c>
      <c r="FP289" s="115">
        <v>4.8850000000000005E-3</v>
      </c>
      <c r="FQ289" s="115">
        <v>2.7500000000000001E-5</v>
      </c>
      <c r="FR289" s="116">
        <v>53.449059166666672</v>
      </c>
    </row>
    <row r="290" spans="1:174" x14ac:dyDescent="0.2">
      <c r="A290" s="2" t="s">
        <v>5</v>
      </c>
      <c r="B290" s="21">
        <v>2007</v>
      </c>
      <c r="C290" s="38">
        <f>C287</f>
        <v>9.1560898190476188</v>
      </c>
      <c r="D290" s="42">
        <f>Tracking!CK30</f>
        <v>20.118585699270778</v>
      </c>
      <c r="E290" s="42">
        <f>Tracking!CP30</f>
        <v>8.8178285916666681</v>
      </c>
      <c r="F290" s="42">
        <f>Tracking!CQ30</f>
        <v>19.71085122704546</v>
      </c>
      <c r="G290" s="42">
        <f>G287</f>
        <v>5.0179607756999998</v>
      </c>
      <c r="H290" s="104">
        <f>H287</f>
        <v>9.9760873409999995</v>
      </c>
      <c r="I290" s="38">
        <f>Tracking!CE30</f>
        <v>7.7938495454545462</v>
      </c>
      <c r="J290" s="42">
        <f>Tracking!CS30</f>
        <v>8.5604073257575752</v>
      </c>
      <c r="K290" s="40"/>
      <c r="L290" s="41"/>
      <c r="M290" s="108">
        <v>21.916230000000002</v>
      </c>
      <c r="N290" s="108">
        <v>9.9162299999999988</v>
      </c>
      <c r="O290" s="108">
        <v>5.5014999999999992</v>
      </c>
      <c r="P290" s="108">
        <v>0.64254954545454557</v>
      </c>
      <c r="Q290" s="108">
        <v>1.9017927272727277</v>
      </c>
      <c r="R290" s="108">
        <v>0.63900000000000012</v>
      </c>
      <c r="S290" s="108">
        <v>0.10511090909090905</v>
      </c>
      <c r="T290" s="108">
        <v>0.77888181818181823</v>
      </c>
      <c r="U290" s="108">
        <v>0.3473927272727273</v>
      </c>
      <c r="V290" s="110">
        <v>12</v>
      </c>
      <c r="W290" s="38">
        <f>Tracking!CD30</f>
        <v>18.50287347826087</v>
      </c>
      <c r="X290" s="42">
        <f>Tracking!CR30</f>
        <v>20.100191768985507</v>
      </c>
      <c r="Y290" s="40"/>
      <c r="Z290" s="41"/>
      <c r="AA290" s="108">
        <v>67.189696956521743</v>
      </c>
      <c r="AB290" s="108">
        <v>55.189696956521736</v>
      </c>
      <c r="AC290" s="108">
        <v>39.488321739130427</v>
      </c>
      <c r="AD290" s="108">
        <v>3.5533808695652174</v>
      </c>
      <c r="AE290" s="108">
        <v>7.2202517391304344</v>
      </c>
      <c r="AF290" s="108">
        <v>2.4657826086956525</v>
      </c>
      <c r="AG290" s="108">
        <v>0.25940086956521735</v>
      </c>
      <c r="AH290" s="108">
        <v>1.3274947826086958</v>
      </c>
      <c r="AI290" s="108">
        <v>0.87506173913043461</v>
      </c>
      <c r="AJ290" s="110">
        <v>12</v>
      </c>
      <c r="AK290" s="38">
        <f t="shared" si="2500"/>
        <v>7.7938495454545462</v>
      </c>
      <c r="AL290" s="121">
        <f t="shared" si="2491"/>
        <v>1</v>
      </c>
      <c r="AM290" s="121">
        <f t="shared" si="2492"/>
        <v>0.25102401279782144</v>
      </c>
      <c r="AN290" s="121">
        <f t="shared" si="2493"/>
        <v>2.9318434121860627E-2</v>
      </c>
      <c r="AO290" s="121">
        <f t="shared" si="2494"/>
        <v>8.6775541563157879E-2</v>
      </c>
      <c r="AP290" s="121">
        <f t="shared" si="2495"/>
        <v>2.9156474448388252E-2</v>
      </c>
      <c r="AQ290" s="121">
        <f t="shared" si="2496"/>
        <v>4.7960305714490606E-3</v>
      </c>
      <c r="AR290" s="121">
        <f t="shared" si="2497"/>
        <v>3.5539041987687578E-2</v>
      </c>
      <c r="AS290" s="121">
        <f t="shared" si="2498"/>
        <v>1.5850934548173989E-2</v>
      </c>
      <c r="AT290" s="122">
        <f t="shared" si="2499"/>
        <v>0.54753942626081209</v>
      </c>
      <c r="AU290" s="38">
        <f t="shared" si="2501"/>
        <v>18.50287347826087</v>
      </c>
      <c r="AV290" s="121">
        <f t="shared" si="2520"/>
        <v>1</v>
      </c>
      <c r="AW290" s="121">
        <f t="shared" si="2521"/>
        <v>0.58771394317618675</v>
      </c>
      <c r="AX290" s="121">
        <f t="shared" si="2522"/>
        <v>5.2885799914599997E-2</v>
      </c>
      <c r="AY290" s="121">
        <f t="shared" si="2523"/>
        <v>0.10746069808593776</v>
      </c>
      <c r="AZ290" s="121">
        <f t="shared" si="2524"/>
        <v>3.6698820211843688E-2</v>
      </c>
      <c r="BA290" s="121">
        <f t="shared" si="2525"/>
        <v>3.8607239102905152E-3</v>
      </c>
      <c r="BB290" s="121">
        <f t="shared" si="2526"/>
        <v>1.9757415835164636E-2</v>
      </c>
      <c r="BC290" s="121">
        <f t="shared" si="2527"/>
        <v>1.3023748859839099E-2</v>
      </c>
      <c r="BD290" s="122">
        <f t="shared" si="2528"/>
        <v>0.17859881118030888</v>
      </c>
      <c r="BE290" s="38">
        <f t="shared" si="2502"/>
        <v>7.7938495454545462</v>
      </c>
      <c r="BF290" s="123">
        <f t="shared" si="2529"/>
        <v>7.7938495454545462</v>
      </c>
      <c r="BG290" s="123">
        <f t="shared" si="2503"/>
        <v>1.9564433880424767</v>
      </c>
      <c r="BH290" s="123">
        <f t="shared" si="2504"/>
        <v>0.2285034644541025</v>
      </c>
      <c r="BI290" s="123">
        <f t="shared" si="2505"/>
        <v>0.67631551516859012</v>
      </c>
      <c r="BJ290" s="123">
        <f t="shared" si="2506"/>
        <v>0.22724117512662786</v>
      </c>
      <c r="BK290" s="123">
        <f t="shared" si="2507"/>
        <v>3.737954068927437E-2</v>
      </c>
      <c r="BL290" s="123">
        <f t="shared" si="2508"/>
        <v>0.27698594624162887</v>
      </c>
      <c r="BM290" s="123">
        <f t="shared" si="2509"/>
        <v>0.12353979902331561</v>
      </c>
      <c r="BN290" s="124">
        <f t="shared" si="2510"/>
        <v>4.2674399084812737</v>
      </c>
      <c r="BO290" s="38">
        <f t="shared" si="2511"/>
        <v>18.50287347826087</v>
      </c>
      <c r="BP290" s="123">
        <f t="shared" si="2530"/>
        <v>18.50287347826087</v>
      </c>
      <c r="BQ290" s="123">
        <f t="shared" si="2512"/>
        <v>10.874396731998782</v>
      </c>
      <c r="BR290" s="123">
        <f t="shared" si="2513"/>
        <v>0.97853926461646323</v>
      </c>
      <c r="BS290" s="123">
        <f t="shared" si="2514"/>
        <v>1.9883317005696965</v>
      </c>
      <c r="BT290" s="123">
        <f t="shared" si="2515"/>
        <v>0.67903362718118654</v>
      </c>
      <c r="BU290" s="123">
        <f t="shared" si="2516"/>
        <v>7.1434486046601978E-2</v>
      </c>
      <c r="BV290" s="123">
        <f t="shared" si="2517"/>
        <v>0.3655689654554391</v>
      </c>
      <c r="BW290" s="123">
        <f t="shared" si="2518"/>
        <v>0.24097677736624712</v>
      </c>
      <c r="BX290" s="124">
        <f t="shared" si="2519"/>
        <v>3.304591206637058</v>
      </c>
      <c r="BY290" s="114">
        <v>2.9412590909090905</v>
      </c>
      <c r="BZ290" s="115">
        <v>1.6432727272727272</v>
      </c>
      <c r="CA290" s="115">
        <v>2.9719695454545456</v>
      </c>
      <c r="CB290" s="115">
        <v>1.6083659090909088</v>
      </c>
      <c r="CC290" s="115">
        <v>0.66327954545454548</v>
      </c>
      <c r="CD290" s="115">
        <v>7.3600000000000013E-2</v>
      </c>
      <c r="CE290" s="115">
        <v>0.64824545454545435</v>
      </c>
      <c r="CF290" s="115">
        <v>6.3900000000000012E-2</v>
      </c>
      <c r="CG290" s="115">
        <v>0.10511090909090905</v>
      </c>
      <c r="CH290" s="115">
        <v>1.2981363636363634</v>
      </c>
      <c r="CI290" s="115">
        <v>5.423E-2</v>
      </c>
      <c r="CJ290" s="115">
        <v>9.2740909090909089E-3</v>
      </c>
      <c r="CK290" s="115">
        <v>3.9090909090909092E-5</v>
      </c>
      <c r="CL290" s="115">
        <v>7.0318181818181818E-4</v>
      </c>
      <c r="CM290" s="115">
        <v>9.8063636363636374E-3</v>
      </c>
      <c r="CN290" s="115">
        <v>0.14219090909090909</v>
      </c>
      <c r="CO290" s="115">
        <v>3.2236363636363626E-2</v>
      </c>
      <c r="CP290" s="115">
        <v>7.0909090909090911E-4</v>
      </c>
      <c r="CQ290" s="115">
        <v>2.9590909090909082E-3</v>
      </c>
      <c r="CR290" s="115">
        <v>8.4140909090909113E-2</v>
      </c>
      <c r="CS290" s="115">
        <v>0.14925909090909087</v>
      </c>
      <c r="CT290" s="115">
        <v>8.5404545454545469E-2</v>
      </c>
      <c r="CU290" s="115">
        <v>0.10146818181818182</v>
      </c>
      <c r="CV290" s="115">
        <v>0.4232318181818181</v>
      </c>
      <c r="CW290" s="115">
        <v>3.0445454545454543E-2</v>
      </c>
      <c r="CX290" s="115">
        <v>2.1959090909090904E-3</v>
      </c>
      <c r="CY290" s="115">
        <v>2.7272727272727276E-5</v>
      </c>
      <c r="CZ290" s="115">
        <v>1.9954545454545453E-4</v>
      </c>
      <c r="DA290" s="115">
        <v>6.8722727272727295E-3</v>
      </c>
      <c r="DB290" s="115">
        <v>7.1681818181818175E-4</v>
      </c>
      <c r="DC290" s="115">
        <v>2.7068181818181818E-3</v>
      </c>
      <c r="DD290" s="115">
        <v>6.9000000000000008E-4</v>
      </c>
      <c r="DE290" s="115">
        <v>1.3181818181818184E-4</v>
      </c>
      <c r="DF290" s="115">
        <v>5.7127272727272714E-2</v>
      </c>
      <c r="DG290" s="115">
        <v>2.3863636363636366E-3</v>
      </c>
      <c r="DH290" s="115">
        <v>8.6363636363636362E-4</v>
      </c>
      <c r="DI290" s="115">
        <v>4.5419090909090909E-2</v>
      </c>
      <c r="DJ290" s="115">
        <v>2.0000000000000001E-4</v>
      </c>
      <c r="DK290" s="115">
        <v>3.9090909090909099E-5</v>
      </c>
      <c r="DL290" s="115">
        <v>2.0075000000000003E-2</v>
      </c>
      <c r="DM290" s="115">
        <v>3.2290909090909092E-2</v>
      </c>
      <c r="DN290" s="115">
        <v>1.3954545454545456E-4</v>
      </c>
      <c r="DO290" s="115">
        <v>0.43980909090909087</v>
      </c>
      <c r="DP290" s="115">
        <v>0.16098818181818181</v>
      </c>
      <c r="DQ290" s="115">
        <v>5.4409090909090911E-4</v>
      </c>
      <c r="DR290" s="115">
        <v>2.6863636363636364E-4</v>
      </c>
      <c r="DS290" s="115">
        <v>2.4909090909090905E-3</v>
      </c>
      <c r="DT290" s="115">
        <v>8.3181818181818183E-5</v>
      </c>
      <c r="DU290" s="116">
        <v>198.90596772727278</v>
      </c>
      <c r="DV290" s="114">
        <v>9.7032434782608679</v>
      </c>
      <c r="DW290" s="115">
        <v>7.4876869565217383</v>
      </c>
      <c r="DX290" s="115">
        <v>9.5682391304347849</v>
      </c>
      <c r="DY290" s="115">
        <v>7.388312173913044</v>
      </c>
      <c r="DZ290" s="115">
        <v>4.1211143478260865</v>
      </c>
      <c r="EA290" s="115">
        <v>0.39802130434782607</v>
      </c>
      <c r="EB290" s="115">
        <v>2.221317391304348</v>
      </c>
      <c r="EC290" s="115">
        <v>0.24657826086956516</v>
      </c>
      <c r="ED290" s="115">
        <v>0.25940086956521735</v>
      </c>
      <c r="EE290" s="115">
        <v>2.212491304347826</v>
      </c>
      <c r="EF290" s="115">
        <v>0.14187999999999998</v>
      </c>
      <c r="EG290" s="115">
        <v>9.9086956521739142E-3</v>
      </c>
      <c r="EH290" s="115">
        <v>2.4869565217391302E-4</v>
      </c>
      <c r="EI290" s="115">
        <v>2.1769565217391305E-3</v>
      </c>
      <c r="EJ290" s="115">
        <v>1.9345652173913045E-2</v>
      </c>
      <c r="EK290" s="115">
        <v>0.60119999999999985</v>
      </c>
      <c r="EL290" s="115">
        <v>5.9143478260869575E-2</v>
      </c>
      <c r="EM290" s="115">
        <v>1.2826086956521739E-3</v>
      </c>
      <c r="EN290" s="115">
        <v>5.9147826086956512E-2</v>
      </c>
      <c r="EO290" s="115">
        <v>0.33327391304347831</v>
      </c>
      <c r="EP290" s="115">
        <v>0.26290869565217395</v>
      </c>
      <c r="EQ290" s="115">
        <v>0.24263913043478266</v>
      </c>
      <c r="ER290" s="115">
        <v>0.4054739130434783</v>
      </c>
      <c r="ES290" s="115">
        <v>1.3034434782608695</v>
      </c>
      <c r="ET290" s="115">
        <v>7.9791304347826109E-2</v>
      </c>
      <c r="EU290" s="115">
        <v>0</v>
      </c>
      <c r="EV290" s="115">
        <v>5.0000000000000009E-5</v>
      </c>
      <c r="EW290" s="115">
        <v>5.1782608695652194E-4</v>
      </c>
      <c r="EX290" s="115">
        <v>1.6832608695652174E-2</v>
      </c>
      <c r="EY290" s="115">
        <v>1.4078260869565217E-3</v>
      </c>
      <c r="EZ290" s="115">
        <v>1.1268695652173914E-2</v>
      </c>
      <c r="FA290" s="115">
        <v>7.9739130434782618E-4</v>
      </c>
      <c r="FB290" s="115">
        <v>4.7260869565217395E-4</v>
      </c>
      <c r="FC290" s="115">
        <v>0.30904782608695652</v>
      </c>
      <c r="FD290" s="115">
        <v>6.7434782608695645E-3</v>
      </c>
      <c r="FE290" s="115">
        <v>0</v>
      </c>
      <c r="FF290" s="115">
        <v>4.7379999999999999E-2</v>
      </c>
      <c r="FG290" s="115">
        <v>1.7478260869565219E-4</v>
      </c>
      <c r="FH290" s="115">
        <v>5.0826086956521732E-4</v>
      </c>
      <c r="FI290" s="115">
        <v>6.4803913043478267E-2</v>
      </c>
      <c r="FJ290" s="115">
        <v>0.1343373913043478</v>
      </c>
      <c r="FK290" s="115">
        <v>2.8695652173913046E-4</v>
      </c>
      <c r="FL290" s="115">
        <v>2.8715173913043479</v>
      </c>
      <c r="FM290" s="115">
        <v>1.0002630434782607</v>
      </c>
      <c r="FN290" s="115">
        <v>1.281304347826087E-3</v>
      </c>
      <c r="FO290" s="115">
        <v>1.028695652173913E-3</v>
      </c>
      <c r="FP290" s="115">
        <v>4.2273913043478252E-3</v>
      </c>
      <c r="FQ290" s="115">
        <v>5.1739130434782611E-5</v>
      </c>
      <c r="FR290" s="116">
        <v>66.574434782608719</v>
      </c>
    </row>
    <row r="291" spans="1:174" x14ac:dyDescent="0.2">
      <c r="A291" s="2" t="s">
        <v>5</v>
      </c>
      <c r="B291" s="21">
        <v>2008</v>
      </c>
      <c r="C291" s="38">
        <f>C287</f>
        <v>9.1560898190476188</v>
      </c>
      <c r="D291" s="42">
        <f>Tracking!CK31</f>
        <v>19.940647131581816</v>
      </c>
      <c r="E291" s="42">
        <f>Tracking!CP31</f>
        <v>8.7050748492063512</v>
      </c>
      <c r="F291" s="42">
        <f>Tracking!CQ31</f>
        <v>19.397001168614725</v>
      </c>
      <c r="G291" s="42">
        <f>G287</f>
        <v>5.0179607756999998</v>
      </c>
      <c r="H291" s="104">
        <f>H287</f>
        <v>9.9760873409999995</v>
      </c>
      <c r="I291" s="38">
        <f>Tracking!CE31</f>
        <v>7.8237345833333336</v>
      </c>
      <c r="J291" s="42">
        <f>Tracking!CS31</f>
        <v>8.228199575757575</v>
      </c>
      <c r="K291" s="40"/>
      <c r="L291" s="41"/>
      <c r="M291" s="108">
        <v>22.054566249999997</v>
      </c>
      <c r="N291" s="108">
        <v>10.054566250000002</v>
      </c>
      <c r="O291" s="108">
        <v>4.9058137499999992</v>
      </c>
      <c r="P291" s="108">
        <v>0.58313749999999998</v>
      </c>
      <c r="Q291" s="108">
        <v>2.0750466666666667</v>
      </c>
      <c r="R291" s="108">
        <v>0.67812499999999998</v>
      </c>
      <c r="S291" s="108">
        <v>0.1256225</v>
      </c>
      <c r="T291" s="108">
        <v>0.999085</v>
      </c>
      <c r="U291" s="108">
        <v>0.6877375</v>
      </c>
      <c r="V291" s="110">
        <v>12</v>
      </c>
      <c r="W291" s="38">
        <f>Tracking!CD31</f>
        <v>17.506890799999997</v>
      </c>
      <c r="X291" s="42">
        <f>Tracking!CR31</f>
        <v>19.410283678985508</v>
      </c>
      <c r="Y291" s="40"/>
      <c r="Z291" s="41"/>
      <c r="AA291" s="108">
        <v>61.325336400000005</v>
      </c>
      <c r="AB291" s="108">
        <v>49.325336400000005</v>
      </c>
      <c r="AC291" s="108">
        <v>36.727930400000005</v>
      </c>
      <c r="AD291" s="108">
        <v>2.2044888</v>
      </c>
      <c r="AE291" s="108">
        <v>6.4083956000000013</v>
      </c>
      <c r="AF291" s="108">
        <v>1.9022000000000003</v>
      </c>
      <c r="AG291" s="108">
        <v>0.25974439999999999</v>
      </c>
      <c r="AH291" s="108">
        <v>1.3762103999999999</v>
      </c>
      <c r="AI291" s="108">
        <v>0.44636519999999996</v>
      </c>
      <c r="AJ291" s="110">
        <v>12</v>
      </c>
      <c r="AK291" s="38">
        <f t="shared" si="2500"/>
        <v>7.8237345833333336</v>
      </c>
      <c r="AL291" s="121">
        <f t="shared" si="2491"/>
        <v>1</v>
      </c>
      <c r="AM291" s="121">
        <f t="shared" si="2492"/>
        <v>0.22243982014382169</v>
      </c>
      <c r="AN291" s="121">
        <f t="shared" si="2493"/>
        <v>2.6440669627769264E-2</v>
      </c>
      <c r="AO291" s="121">
        <f t="shared" si="2494"/>
        <v>9.4086940688151918E-2</v>
      </c>
      <c r="AP291" s="121">
        <f t="shared" si="2495"/>
        <v>3.0747600851138937E-2</v>
      </c>
      <c r="AQ291" s="121">
        <f t="shared" si="2496"/>
        <v>5.6959859729728314E-3</v>
      </c>
      <c r="AR291" s="121">
        <f t="shared" si="2497"/>
        <v>4.5300596197397451E-2</v>
      </c>
      <c r="AS291" s="121">
        <f t="shared" si="2498"/>
        <v>3.1183451635554162E-2</v>
      </c>
      <c r="AT291" s="122">
        <f t="shared" si="2499"/>
        <v>0.54410501045333415</v>
      </c>
      <c r="AU291" s="38">
        <f t="shared" si="2501"/>
        <v>17.506890799999997</v>
      </c>
      <c r="AV291" s="121">
        <f t="shared" si="2520"/>
        <v>1</v>
      </c>
      <c r="AW291" s="121">
        <f t="shared" si="2521"/>
        <v>0.59890304001658934</v>
      </c>
      <c r="AX291" s="121">
        <f t="shared" si="2522"/>
        <v>3.5947439172954947E-2</v>
      </c>
      <c r="AY291" s="121">
        <f t="shared" si="2523"/>
        <v>0.10449833586236962</v>
      </c>
      <c r="AZ291" s="121">
        <f t="shared" si="2524"/>
        <v>3.1018174732752059E-2</v>
      </c>
      <c r="BA291" s="121">
        <f t="shared" si="2525"/>
        <v>4.2355152902186109E-3</v>
      </c>
      <c r="BB291" s="121">
        <f t="shared" si="2526"/>
        <v>2.2441139026511722E-2</v>
      </c>
      <c r="BC291" s="121">
        <f t="shared" si="2527"/>
        <v>7.2786425024812407E-3</v>
      </c>
      <c r="BD291" s="122">
        <f t="shared" si="2528"/>
        <v>0.19567768730576421</v>
      </c>
      <c r="BE291" s="38">
        <f t="shared" si="2502"/>
        <v>7.8237345833333336</v>
      </c>
      <c r="BF291" s="123">
        <f t="shared" si="2529"/>
        <v>7.8237345833333336</v>
      </c>
      <c r="BG291" s="123">
        <f t="shared" si="2503"/>
        <v>1.7403101135696644</v>
      </c>
      <c r="BH291" s="123">
        <f t="shared" si="2504"/>
        <v>0.20686478137326969</v>
      </c>
      <c r="BI291" s="123">
        <f t="shared" si="2505"/>
        <v>0.73611125170192637</v>
      </c>
      <c r="BJ291" s="123">
        <f t="shared" si="2506"/>
        <v>0.24056106813358513</v>
      </c>
      <c r="BK291" s="123">
        <f t="shared" si="2507"/>
        <v>4.4563882442929109E-2</v>
      </c>
      <c r="BL291" s="123">
        <f t="shared" si="2508"/>
        <v>0.35441984111519692</v>
      </c>
      <c r="BM291" s="123">
        <f t="shared" si="2509"/>
        <v>0.24397104898878749</v>
      </c>
      <c r="BN291" s="124">
        <f t="shared" si="2510"/>
        <v>4.2569331872486957</v>
      </c>
      <c r="BO291" s="38">
        <f t="shared" si="2511"/>
        <v>17.506890799999997</v>
      </c>
      <c r="BP291" s="123">
        <f t="shared" si="2530"/>
        <v>17.506890799999997</v>
      </c>
      <c r="BQ291" s="123">
        <f t="shared" si="2512"/>
        <v>10.484930121358458</v>
      </c>
      <c r="BR291" s="123">
        <f t="shared" si="2513"/>
        <v>0.6293278921405645</v>
      </c>
      <c r="BS291" s="123">
        <f t="shared" si="2514"/>
        <v>1.8294409547242285</v>
      </c>
      <c r="BT291" s="123">
        <f t="shared" si="2515"/>
        <v>0.54303179786160938</v>
      </c>
      <c r="BU291" s="123">
        <f t="shared" si="2516"/>
        <v>7.4150703667587511E-2</v>
      </c>
      <c r="BV291" s="123">
        <f t="shared" si="2517"/>
        <v>0.39287457036475898</v>
      </c>
      <c r="BW291" s="123">
        <f t="shared" si="2518"/>
        <v>0.1274263994631778</v>
      </c>
      <c r="BX291" s="124">
        <f t="shared" si="2519"/>
        <v>3.4257079036585596</v>
      </c>
      <c r="BY291" s="114">
        <v>3.3308958333333334</v>
      </c>
      <c r="BZ291" s="115">
        <v>1.6595541666666669</v>
      </c>
      <c r="CA291" s="115">
        <v>3.360691249999999</v>
      </c>
      <c r="CB291" s="115">
        <v>1.6757225</v>
      </c>
      <c r="CC291" s="115">
        <v>0.59844458333333328</v>
      </c>
      <c r="CD291" s="115">
        <v>6.8412500000000001E-2</v>
      </c>
      <c r="CE291" s="115">
        <v>0.70439249999999987</v>
      </c>
      <c r="CF291" s="115">
        <v>6.7812499999999998E-2</v>
      </c>
      <c r="CG291" s="115">
        <v>0.1256225</v>
      </c>
      <c r="CH291" s="115">
        <v>1.6651416666666667</v>
      </c>
      <c r="CI291" s="115">
        <v>0.11103750000000001</v>
      </c>
      <c r="CJ291" s="115">
        <v>9.7941666666666663E-3</v>
      </c>
      <c r="CK291" s="115">
        <v>5.5000000000000002E-5</v>
      </c>
      <c r="CL291" s="115">
        <v>8.6541666666666679E-4</v>
      </c>
      <c r="CM291" s="115">
        <v>1.089125E-2</v>
      </c>
      <c r="CN291" s="115">
        <v>0.15177499999999997</v>
      </c>
      <c r="CO291" s="115">
        <v>2.4604166666666673E-2</v>
      </c>
      <c r="CP291" s="115">
        <v>1.6249999999999999E-4</v>
      </c>
      <c r="CQ291" s="115">
        <v>2.6208333333333331E-3</v>
      </c>
      <c r="CR291" s="115">
        <v>8.7158333333333338E-2</v>
      </c>
      <c r="CS291" s="115">
        <v>0.13234583333333336</v>
      </c>
      <c r="CT291" s="115">
        <v>9.0750000000000011E-2</v>
      </c>
      <c r="CU291" s="115">
        <v>0.10642916666666664</v>
      </c>
      <c r="CV291" s="115">
        <v>0.41930416666666664</v>
      </c>
      <c r="CW291" s="115">
        <v>6.6166666666666665E-2</v>
      </c>
      <c r="CX291" s="115">
        <v>2.2247083333333334E-2</v>
      </c>
      <c r="CY291" s="115">
        <v>2.666666666666667E-5</v>
      </c>
      <c r="CZ291" s="115">
        <v>1.9708333333333332E-4</v>
      </c>
      <c r="DA291" s="115">
        <v>8.515E-3</v>
      </c>
      <c r="DB291" s="115">
        <v>7.4166666666666652E-4</v>
      </c>
      <c r="DC291" s="115">
        <v>5.8891666666666667E-3</v>
      </c>
      <c r="DD291" s="115">
        <v>6.4583333333333333E-4</v>
      </c>
      <c r="DE291" s="115">
        <v>1.2E-4</v>
      </c>
      <c r="DF291" s="115">
        <v>5.3245833333333346E-2</v>
      </c>
      <c r="DG291" s="115">
        <v>-7.2083333333333277E-4</v>
      </c>
      <c r="DH291" s="115">
        <v>0</v>
      </c>
      <c r="DI291" s="115">
        <v>2.9853333333333339E-2</v>
      </c>
      <c r="DJ291" s="115">
        <v>1.2958333333333336E-4</v>
      </c>
      <c r="DK291" s="115">
        <v>4.4166666666666665E-5</v>
      </c>
      <c r="DL291" s="115">
        <v>2.5692083333333338E-2</v>
      </c>
      <c r="DM291" s="115">
        <v>5.9850833333333325E-2</v>
      </c>
      <c r="DN291" s="115">
        <v>1.6541666666666668E-4</v>
      </c>
      <c r="DO291" s="115">
        <v>0.40043749999999995</v>
      </c>
      <c r="DP291" s="115">
        <v>0.14564333333333335</v>
      </c>
      <c r="DQ291" s="115">
        <v>7.1291666666666649E-4</v>
      </c>
      <c r="DR291" s="115">
        <v>3.2166666666666666E-4</v>
      </c>
      <c r="DS291" s="115">
        <v>2.0950000000000001E-3</v>
      </c>
      <c r="DT291" s="115">
        <v>1.2499999999999999E-5</v>
      </c>
      <c r="DU291" s="116">
        <v>199.18790708333336</v>
      </c>
      <c r="DV291" s="114">
        <v>8.9454800000000017</v>
      </c>
      <c r="DW291" s="115">
        <v>6.6447960000000004</v>
      </c>
      <c r="DX291" s="115">
        <v>8.6371500000000001</v>
      </c>
      <c r="DY291" s="115">
        <v>6.6086396000000001</v>
      </c>
      <c r="DZ291" s="115">
        <v>3.8383163999999992</v>
      </c>
      <c r="EA291" s="115">
        <v>0.25336720000000001</v>
      </c>
      <c r="EB291" s="115">
        <v>1.9940040000000001</v>
      </c>
      <c r="EC291" s="115">
        <v>0.19021999999999997</v>
      </c>
      <c r="ED291" s="115">
        <v>0.25974439999999999</v>
      </c>
      <c r="EE291" s="115">
        <v>2.2936839999999994</v>
      </c>
      <c r="EF291" s="115">
        <v>7.2987200000000016E-2</v>
      </c>
      <c r="EG291" s="115">
        <v>8.0419999999999988E-3</v>
      </c>
      <c r="EH291" s="115">
        <v>1.6760000000000001E-4</v>
      </c>
      <c r="EI291" s="115">
        <v>1.8143999999999999E-3</v>
      </c>
      <c r="EJ291" s="115">
        <v>1.6314000000000002E-2</v>
      </c>
      <c r="EK291" s="115">
        <v>0.55401199999999995</v>
      </c>
      <c r="EL291" s="115">
        <v>4.3768000000000001E-2</v>
      </c>
      <c r="EM291" s="115">
        <v>1.124E-3</v>
      </c>
      <c r="EN291" s="115">
        <v>2.1135999999999999E-2</v>
      </c>
      <c r="EO291" s="115">
        <v>0.31601600000000007</v>
      </c>
      <c r="EP291" s="115">
        <v>0.20547999999999994</v>
      </c>
      <c r="EQ291" s="115">
        <v>0.19754400000000005</v>
      </c>
      <c r="ER291" s="115">
        <v>0.4038159999999999</v>
      </c>
      <c r="ES291" s="115">
        <v>1.1439919999999999</v>
      </c>
      <c r="ET291" s="115">
        <v>4.088E-2</v>
      </c>
      <c r="EU291" s="115">
        <v>0</v>
      </c>
      <c r="EV291" s="115">
        <v>5.0399999999999992E-5</v>
      </c>
      <c r="EW291" s="115">
        <v>5.0359999999999999E-4</v>
      </c>
      <c r="EX291" s="115">
        <v>1.3247199999999999E-2</v>
      </c>
      <c r="EY291" s="115">
        <v>1.1076E-3</v>
      </c>
      <c r="EZ291" s="115">
        <v>1.02424E-2</v>
      </c>
      <c r="FA291" s="115">
        <v>5.6800000000000004E-4</v>
      </c>
      <c r="FB291" s="115">
        <v>4.8200000000000001E-4</v>
      </c>
      <c r="FC291" s="115">
        <v>0.19713600000000001</v>
      </c>
      <c r="FD291" s="115">
        <v>1.7240000000000005E-3</v>
      </c>
      <c r="FE291" s="115">
        <v>0</v>
      </c>
      <c r="FF291" s="115">
        <v>4.9447200000000004E-2</v>
      </c>
      <c r="FG291" s="115">
        <v>1.8599999999999999E-4</v>
      </c>
      <c r="FH291" s="115">
        <v>4.0719999999999998E-4</v>
      </c>
      <c r="FI291" s="115">
        <v>7.2279999999999997E-2</v>
      </c>
      <c r="FJ291" s="115">
        <v>0.10803600000000001</v>
      </c>
      <c r="FK291" s="115">
        <v>2.6800000000000001E-4</v>
      </c>
      <c r="FL291" s="115">
        <v>2.5409240000000004</v>
      </c>
      <c r="FM291" s="115">
        <v>0.93335999999999986</v>
      </c>
      <c r="FN291" s="115">
        <v>1.0532E-3</v>
      </c>
      <c r="FO291" s="115">
        <v>1.2436000000000001E-3</v>
      </c>
      <c r="FP291" s="115">
        <v>3.6775999999999996E-3</v>
      </c>
      <c r="FQ291" s="115">
        <v>3.0000000000000001E-5</v>
      </c>
      <c r="FR291" s="116">
        <v>74.180206799999993</v>
      </c>
    </row>
    <row r="292" spans="1:174" x14ac:dyDescent="0.2">
      <c r="A292" s="2" t="s">
        <v>5</v>
      </c>
      <c r="B292" s="21">
        <v>2009</v>
      </c>
      <c r="C292" s="38">
        <f>C287</f>
        <v>9.1560898190476188</v>
      </c>
      <c r="D292" s="42">
        <f>Tracking!CK32</f>
        <v>19.762708563892854</v>
      </c>
      <c r="E292" s="42">
        <f>Tracking!CP32</f>
        <v>8.5923211067460343</v>
      </c>
      <c r="F292" s="42">
        <f>Tracking!CQ32</f>
        <v>19.083151110183991</v>
      </c>
      <c r="G292" s="42">
        <f>G287</f>
        <v>5.0179607756999998</v>
      </c>
      <c r="H292" s="104">
        <f>H287</f>
        <v>9.9760873409999995</v>
      </c>
      <c r="I292" s="38">
        <f>Tracking!CE32</f>
        <v>6.8349754166666656</v>
      </c>
      <c r="J292" s="42">
        <f>Tracking!CS32</f>
        <v>7.8084032424242427</v>
      </c>
      <c r="K292" s="40"/>
      <c r="L292" s="41"/>
      <c r="M292" s="108">
        <v>19.961630416666669</v>
      </c>
      <c r="N292" s="108">
        <v>7.961630416666666</v>
      </c>
      <c r="O292" s="108">
        <v>4.030110416666667</v>
      </c>
      <c r="P292" s="108">
        <v>0.50862541666666672</v>
      </c>
      <c r="Q292" s="108">
        <v>1.6421308333333338</v>
      </c>
      <c r="R292" s="108">
        <v>0.42987499999999995</v>
      </c>
      <c r="S292" s="108">
        <v>7.9426250000000004E-2</v>
      </c>
      <c r="T292" s="108">
        <v>0.6257125</v>
      </c>
      <c r="U292" s="108">
        <v>0.64574958333333354</v>
      </c>
      <c r="V292" s="110">
        <v>12</v>
      </c>
      <c r="W292" s="38">
        <f>Tracking!CD32</f>
        <v>17.013814</v>
      </c>
      <c r="X292" s="42">
        <f>Tracking!CR32</f>
        <v>18.932688238985506</v>
      </c>
      <c r="Y292" s="40"/>
      <c r="Z292" s="41"/>
      <c r="AA292" s="108">
        <v>61.134456799999995</v>
      </c>
      <c r="AB292" s="108">
        <v>49.134456799999995</v>
      </c>
      <c r="AC292" s="108">
        <v>37.150999600000006</v>
      </c>
      <c r="AD292" s="108">
        <v>2.2145223999999999</v>
      </c>
      <c r="AE292" s="108">
        <v>5.8883039999999998</v>
      </c>
      <c r="AF292" s="108">
        <v>2.0698799999999995</v>
      </c>
      <c r="AG292" s="108">
        <v>0.36824799999999996</v>
      </c>
      <c r="AH292" s="108">
        <v>1.2384287999999999</v>
      </c>
      <c r="AI292" s="108">
        <v>0.2040748</v>
      </c>
      <c r="AJ292" s="110">
        <v>12</v>
      </c>
      <c r="AK292" s="38">
        <f t="shared" si="2500"/>
        <v>6.8349754166666656</v>
      </c>
      <c r="AL292" s="121">
        <f t="shared" si="2491"/>
        <v>1</v>
      </c>
      <c r="AM292" s="121">
        <f t="shared" si="2492"/>
        <v>0.2018928480562282</v>
      </c>
      <c r="AN292" s="121">
        <f t="shared" si="2493"/>
        <v>2.5480153977903399E-2</v>
      </c>
      <c r="AO292" s="121">
        <f t="shared" si="2494"/>
        <v>8.2264364135419557E-2</v>
      </c>
      <c r="AP292" s="121">
        <f t="shared" si="2495"/>
        <v>2.1535064572735609E-2</v>
      </c>
      <c r="AQ292" s="121">
        <f t="shared" si="2496"/>
        <v>3.9789460250543576E-3</v>
      </c>
      <c r="AR292" s="121">
        <f t="shared" si="2497"/>
        <v>3.1345761189805948E-2</v>
      </c>
      <c r="AS292" s="121">
        <f t="shared" si="2498"/>
        <v>3.2349541087293876E-2</v>
      </c>
      <c r="AT292" s="122">
        <f t="shared" si="2499"/>
        <v>0.60115330008218049</v>
      </c>
      <c r="AU292" s="38">
        <f t="shared" si="2501"/>
        <v>17.013814</v>
      </c>
      <c r="AV292" s="121">
        <f t="shared" si="2520"/>
        <v>1</v>
      </c>
      <c r="AW292" s="121">
        <f t="shared" si="2521"/>
        <v>0.60769329678578266</v>
      </c>
      <c r="AX292" s="121">
        <f t="shared" si="2522"/>
        <v>3.6223801043080504E-2</v>
      </c>
      <c r="AY292" s="121">
        <f t="shared" si="2523"/>
        <v>9.6317270295922547E-2</v>
      </c>
      <c r="AZ292" s="121">
        <f t="shared" si="2524"/>
        <v>3.3857829256119271E-2</v>
      </c>
      <c r="BA292" s="121">
        <f t="shared" si="2525"/>
        <v>6.0235752352346085E-3</v>
      </c>
      <c r="BB292" s="121">
        <f t="shared" si="2526"/>
        <v>2.025745978330178E-2</v>
      </c>
      <c r="BC292" s="121">
        <f t="shared" si="2527"/>
        <v>3.3381305843221301E-3</v>
      </c>
      <c r="BD292" s="122">
        <f t="shared" si="2528"/>
        <v>0.19628865010214666</v>
      </c>
      <c r="BE292" s="38">
        <f t="shared" si="2502"/>
        <v>6.8349754166666656</v>
      </c>
      <c r="BF292" s="123">
        <f t="shared" si="2529"/>
        <v>6.8349754166666656</v>
      </c>
      <c r="BG292" s="123">
        <f t="shared" si="2503"/>
        <v>1.3799326532651381</v>
      </c>
      <c r="BH292" s="123">
        <f t="shared" si="2504"/>
        <v>0.17415622605185108</v>
      </c>
      <c r="BI292" s="123">
        <f t="shared" si="2505"/>
        <v>0.56227490653330758</v>
      </c>
      <c r="BJ292" s="123">
        <f t="shared" si="2506"/>
        <v>0.14719163695097712</v>
      </c>
      <c r="BK292" s="123">
        <f t="shared" si="2507"/>
        <v>2.719599826549008E-2</v>
      </c>
      <c r="BL292" s="123">
        <f t="shared" si="2508"/>
        <v>0.21424750714902771</v>
      </c>
      <c r="BM292" s="123">
        <f t="shared" si="2509"/>
        <v>0.22110831807210188</v>
      </c>
      <c r="BN292" s="124">
        <f t="shared" si="2510"/>
        <v>4.1088680277097422</v>
      </c>
      <c r="BO292" s="38">
        <f t="shared" si="2511"/>
        <v>17.013814</v>
      </c>
      <c r="BP292" s="123">
        <f t="shared" si="2530"/>
        <v>17.013814</v>
      </c>
      <c r="BQ292" s="123">
        <f t="shared" si="2512"/>
        <v>10.339180720560105</v>
      </c>
      <c r="BR292" s="123">
        <f t="shared" si="2513"/>
        <v>0.61630501331997767</v>
      </c>
      <c r="BS292" s="123">
        <f t="shared" si="2514"/>
        <v>1.6387241218025512</v>
      </c>
      <c r="BT292" s="123">
        <f t="shared" si="2515"/>
        <v>0.57605080940737163</v>
      </c>
      <c r="BU292" s="123">
        <f t="shared" si="2516"/>
        <v>0.10248398866728788</v>
      </c>
      <c r="BV292" s="123">
        <f t="shared" si="2517"/>
        <v>0.34465665286557678</v>
      </c>
      <c r="BW292" s="123">
        <f t="shared" si="2518"/>
        <v>5.6794332869368039E-2</v>
      </c>
      <c r="BX292" s="124">
        <f t="shared" si="2519"/>
        <v>3.3396185831490044</v>
      </c>
      <c r="BY292" s="114">
        <v>2.4397500000000001</v>
      </c>
      <c r="BZ292" s="115">
        <v>1.3931249999999997</v>
      </c>
      <c r="CA292" s="115">
        <v>2.3921345833333336</v>
      </c>
      <c r="CB292" s="115">
        <v>1.3188829166666669</v>
      </c>
      <c r="CC292" s="115">
        <v>0.48054916666666664</v>
      </c>
      <c r="CD292" s="115">
        <v>5.5631249999999993E-2</v>
      </c>
      <c r="CE292" s="115">
        <v>0.56343000000000021</v>
      </c>
      <c r="CF292" s="115">
        <v>4.2987500000000005E-2</v>
      </c>
      <c r="CG292" s="115">
        <v>7.9426250000000004E-2</v>
      </c>
      <c r="CH292" s="115">
        <v>1.0428541666666666</v>
      </c>
      <c r="CI292" s="115">
        <v>9.6859166666666663E-2</v>
      </c>
      <c r="CJ292" s="115">
        <v>6.8908333333333347E-3</v>
      </c>
      <c r="CK292" s="115">
        <v>1.5208333333333331E-4</v>
      </c>
      <c r="CL292" s="115">
        <v>7.0083333333333336E-4</v>
      </c>
      <c r="CM292" s="115">
        <v>7.0875000000000009E-3</v>
      </c>
      <c r="CN292" s="115">
        <v>0.10285416666666668</v>
      </c>
      <c r="CO292" s="115">
        <v>1.7758333333333338E-2</v>
      </c>
      <c r="CP292" s="115">
        <v>6.2500000000000001E-5</v>
      </c>
      <c r="CQ292" s="115">
        <v>-1.3658333333333335E-2</v>
      </c>
      <c r="CR292" s="115">
        <v>8.1516666666666668E-2</v>
      </c>
      <c r="CS292" s="115">
        <v>0.13294583333333335</v>
      </c>
      <c r="CT292" s="115">
        <v>8.5841666666666663E-2</v>
      </c>
      <c r="CU292" s="115">
        <v>7.5708333333333336E-2</v>
      </c>
      <c r="CV292" s="115">
        <v>0.3623541666666667</v>
      </c>
      <c r="CW292" s="115">
        <v>5.630000000000001E-2</v>
      </c>
      <c r="CX292" s="115">
        <v>1.5946666666666668E-2</v>
      </c>
      <c r="CY292" s="115">
        <v>1.1666666666666668E-5</v>
      </c>
      <c r="CZ292" s="115">
        <v>1.4666666666666666E-4</v>
      </c>
      <c r="DA292" s="115">
        <v>4.5099999999999993E-3</v>
      </c>
      <c r="DB292" s="115">
        <v>3.3916666666666665E-4</v>
      </c>
      <c r="DC292" s="115">
        <v>2.6412499999999999E-3</v>
      </c>
      <c r="DD292" s="115">
        <v>4.2083333333333323E-4</v>
      </c>
      <c r="DE292" s="115">
        <v>1.1291666666666666E-4</v>
      </c>
      <c r="DF292" s="115">
        <v>4.3291666666666666E-2</v>
      </c>
      <c r="DG292" s="115">
        <v>4.45E-3</v>
      </c>
      <c r="DH292" s="115">
        <v>5.9750000000000005E-4</v>
      </c>
      <c r="DI292" s="115">
        <v>1.9967499999999999E-2</v>
      </c>
      <c r="DJ292" s="115">
        <v>1.1208333333333332E-4</v>
      </c>
      <c r="DK292" s="115">
        <v>4.7499999999999996E-5</v>
      </c>
      <c r="DL292" s="115">
        <v>1.6343333333333335E-2</v>
      </c>
      <c r="DM292" s="115">
        <v>6.2655833333333341E-2</v>
      </c>
      <c r="DN292" s="115">
        <v>1.2166666666666669E-4</v>
      </c>
      <c r="DO292" s="115">
        <v>0.29919166666666669</v>
      </c>
      <c r="DP292" s="115">
        <v>0.11694666666666666</v>
      </c>
      <c r="DQ292" s="115">
        <v>3.620833333333334E-4</v>
      </c>
      <c r="DR292" s="115">
        <v>2.5541666666666665E-4</v>
      </c>
      <c r="DS292" s="115">
        <v>1.305E-3</v>
      </c>
      <c r="DT292" s="115">
        <v>8.4583333333333334E-5</v>
      </c>
      <c r="DU292" s="116">
        <v>222.08567083333335</v>
      </c>
      <c r="DV292" s="114">
        <v>8.4572399999999988</v>
      </c>
      <c r="DW292" s="115">
        <v>6.3867879999999992</v>
      </c>
      <c r="DX292" s="115">
        <v>8.2773388000000008</v>
      </c>
      <c r="DY292" s="115">
        <v>6.4791539999999994</v>
      </c>
      <c r="DZ292" s="115">
        <v>3.7727932000000011</v>
      </c>
      <c r="EA292" s="115">
        <v>0.25002679999999999</v>
      </c>
      <c r="EB292" s="115">
        <v>1.8479448000000003</v>
      </c>
      <c r="EC292" s="115">
        <v>0.20698800000000006</v>
      </c>
      <c r="ED292" s="115">
        <v>0.36824799999999996</v>
      </c>
      <c r="EE292" s="115">
        <v>2.0640480000000001</v>
      </c>
      <c r="EF292" s="115">
        <v>3.3152399999999999E-2</v>
      </c>
      <c r="EG292" s="115">
        <v>2.4605599999999995E-2</v>
      </c>
      <c r="EH292" s="115">
        <v>2.1159999999999999E-4</v>
      </c>
      <c r="EI292" s="115">
        <v>1.6103999999999999E-3</v>
      </c>
      <c r="EJ292" s="115">
        <v>1.8063200000000005E-2</v>
      </c>
      <c r="EK292" s="115">
        <v>0.50944400000000001</v>
      </c>
      <c r="EL292" s="115">
        <v>4.6504000000000004E-2</v>
      </c>
      <c r="EM292" s="115">
        <v>9.6000000000000002E-5</v>
      </c>
      <c r="EN292" s="115">
        <v>2.8715999999999995E-2</v>
      </c>
      <c r="EO292" s="115">
        <v>0.30535999999999996</v>
      </c>
      <c r="EP292" s="115">
        <v>0.19188800000000003</v>
      </c>
      <c r="EQ292" s="115">
        <v>0.20038799999999998</v>
      </c>
      <c r="ER292" s="115">
        <v>0.34500800000000004</v>
      </c>
      <c r="ES292" s="115">
        <v>1.0713599999999999</v>
      </c>
      <c r="ET292" s="115">
        <v>2.1328E-2</v>
      </c>
      <c r="EU292" s="115">
        <v>0</v>
      </c>
      <c r="EV292" s="115">
        <v>5.7200000000000001E-5</v>
      </c>
      <c r="EW292" s="115">
        <v>4.5320000000000001E-4</v>
      </c>
      <c r="EX292" s="115">
        <v>1.6496799999999995E-2</v>
      </c>
      <c r="EY292" s="115">
        <v>1.1928000000000002E-3</v>
      </c>
      <c r="EZ292" s="115">
        <v>7.9971999999999994E-3</v>
      </c>
      <c r="FA292" s="115">
        <v>6.3720000000000009E-4</v>
      </c>
      <c r="FB292" s="115">
        <v>4.2240000000000002E-4</v>
      </c>
      <c r="FC292" s="115">
        <v>0.194604</v>
      </c>
      <c r="FD292" s="115">
        <v>1.3787999999999998E-2</v>
      </c>
      <c r="FE292" s="115">
        <v>0</v>
      </c>
      <c r="FF292" s="115">
        <v>4.0964400000000005E-2</v>
      </c>
      <c r="FG292" s="115">
        <v>1.6199999999999998E-4</v>
      </c>
      <c r="FH292" s="115">
        <v>3.3319999999999997E-4</v>
      </c>
      <c r="FI292" s="115">
        <v>9.7053200000000006E-2</v>
      </c>
      <c r="FJ292" s="115">
        <v>0.17647399999999994</v>
      </c>
      <c r="FK292" s="115">
        <v>2.4560000000000001E-4</v>
      </c>
      <c r="FL292" s="115">
        <v>2.4789599999999998</v>
      </c>
      <c r="FM292" s="115">
        <v>0.91752959999999983</v>
      </c>
      <c r="FN292" s="115">
        <v>1.4563999999999998E-3</v>
      </c>
      <c r="FO292" s="115">
        <v>9.8160000000000001E-4</v>
      </c>
      <c r="FP292" s="115">
        <v>4.3063999999999993E-3</v>
      </c>
      <c r="FQ292" s="115">
        <v>1.1719999999999998E-4</v>
      </c>
      <c r="FR292" s="116">
        <v>79.224521999999993</v>
      </c>
    </row>
    <row r="293" spans="1:174" x14ac:dyDescent="0.2">
      <c r="A293" s="2" t="s">
        <v>5</v>
      </c>
      <c r="B293" s="21">
        <v>2010</v>
      </c>
      <c r="C293" s="38">
        <f>C287</f>
        <v>9.1560898190476188</v>
      </c>
      <c r="D293" s="42">
        <f>Tracking!CK33</f>
        <v>19.584769996203892</v>
      </c>
      <c r="E293" s="42">
        <f>Tracking!CP33</f>
        <v>8.4795673642857174</v>
      </c>
      <c r="F293" s="42">
        <f>Tracking!CQ33</f>
        <v>18.769301051753256</v>
      </c>
      <c r="G293" s="42">
        <f>G287</f>
        <v>5.0179607756999998</v>
      </c>
      <c r="H293" s="104">
        <f>H287</f>
        <v>9.9760873409999995</v>
      </c>
      <c r="I293" s="38">
        <f>Tracking!CE33</f>
        <v>5.9790265217391285</v>
      </c>
      <c r="J293" s="42">
        <f>Tracking!CS33</f>
        <v>7.4071864634387339</v>
      </c>
      <c r="K293" s="40"/>
      <c r="L293" s="41"/>
      <c r="M293" s="108">
        <v>18.311355217391306</v>
      </c>
      <c r="N293" s="108">
        <v>6.311355217391303</v>
      </c>
      <c r="O293" s="108">
        <v>2.9270717391304353</v>
      </c>
      <c r="P293" s="108">
        <v>0.41164130434782609</v>
      </c>
      <c r="Q293" s="108">
        <v>1.5580713043478256</v>
      </c>
      <c r="R293" s="108">
        <v>0.46930434782608688</v>
      </c>
      <c r="S293" s="108">
        <v>8.0172173913043474E-2</v>
      </c>
      <c r="T293" s="108">
        <v>0.44813478260869566</v>
      </c>
      <c r="U293" s="108">
        <v>0.41696173913043472</v>
      </c>
      <c r="V293" s="110">
        <v>12</v>
      </c>
      <c r="W293" s="38">
        <f>Tracking!CD33</f>
        <v>16.452778750000004</v>
      </c>
      <c r="X293" s="42">
        <f>Tracking!CR33</f>
        <v>18.039137822318843</v>
      </c>
      <c r="Y293" s="40"/>
      <c r="Z293" s="41"/>
      <c r="AA293" s="108">
        <v>57.421267916666665</v>
      </c>
      <c r="AB293" s="108">
        <v>45.421267916666665</v>
      </c>
      <c r="AC293" s="108">
        <v>31.261770416666661</v>
      </c>
      <c r="AD293" s="108">
        <v>2.8186945833333339</v>
      </c>
      <c r="AE293" s="108">
        <v>7.1016387499999993</v>
      </c>
      <c r="AF293" s="108">
        <v>2.2234166666666666</v>
      </c>
      <c r="AG293" s="108">
        <v>0.36966125</v>
      </c>
      <c r="AH293" s="108">
        <v>1.3960324999999996</v>
      </c>
      <c r="AI293" s="108">
        <v>0.25005625000000004</v>
      </c>
      <c r="AJ293" s="110">
        <v>12</v>
      </c>
      <c r="AK293" s="38">
        <f t="shared" si="2500"/>
        <v>5.9790265217391285</v>
      </c>
      <c r="AL293" s="121">
        <f t="shared" si="2491"/>
        <v>1</v>
      </c>
      <c r="AM293" s="121">
        <f t="shared" si="2492"/>
        <v>0.15985008779418103</v>
      </c>
      <c r="AN293" s="121">
        <f t="shared" si="2493"/>
        <v>2.2480111354995048E-2</v>
      </c>
      <c r="AO293" s="121">
        <f t="shared" si="2494"/>
        <v>8.5087711196167454E-2</v>
      </c>
      <c r="AP293" s="121">
        <f t="shared" si="2495"/>
        <v>2.5629143351463282E-2</v>
      </c>
      <c r="AQ293" s="121">
        <f t="shared" si="2496"/>
        <v>4.3782763733893129E-3</v>
      </c>
      <c r="AR293" s="121">
        <f t="shared" si="2497"/>
        <v>2.4473053866765539E-2</v>
      </c>
      <c r="AS293" s="121">
        <f t="shared" si="2498"/>
        <v>2.2770665206386424E-2</v>
      </c>
      <c r="AT293" s="122">
        <f t="shared" si="2499"/>
        <v>0.65533106957604847</v>
      </c>
      <c r="AU293" s="38">
        <f t="shared" si="2501"/>
        <v>16.452778750000004</v>
      </c>
      <c r="AV293" s="121">
        <f t="shared" si="2520"/>
        <v>1</v>
      </c>
      <c r="AW293" s="121">
        <f t="shared" si="2521"/>
        <v>0.54442842436073857</v>
      </c>
      <c r="AX293" s="121">
        <f t="shared" si="2522"/>
        <v>4.9087989269481123E-2</v>
      </c>
      <c r="AY293" s="121">
        <f t="shared" si="2523"/>
        <v>0.12367610482419757</v>
      </c>
      <c r="AZ293" s="121">
        <f t="shared" si="2524"/>
        <v>3.8721134996416794E-2</v>
      </c>
      <c r="BA293" s="121">
        <f t="shared" si="2525"/>
        <v>6.4377061568280857E-3</v>
      </c>
      <c r="BB293" s="121">
        <f t="shared" si="2526"/>
        <v>2.4312115539246004E-2</v>
      </c>
      <c r="BC293" s="121">
        <f t="shared" si="2527"/>
        <v>4.3547671284949211E-3</v>
      </c>
      <c r="BD293" s="122">
        <f t="shared" si="2528"/>
        <v>0.20898180126247212</v>
      </c>
      <c r="BE293" s="38">
        <f t="shared" si="2502"/>
        <v>5.9790265217391285</v>
      </c>
      <c r="BF293" s="123">
        <f t="shared" si="2529"/>
        <v>5.9790265217391285</v>
      </c>
      <c r="BG293" s="123">
        <f t="shared" si="2503"/>
        <v>0.95574791442373652</v>
      </c>
      <c r="BH293" s="123">
        <f t="shared" si="2504"/>
        <v>0.13440918200316432</v>
      </c>
      <c r="BI293" s="123">
        <f t="shared" si="2505"/>
        <v>0.50874168191596458</v>
      </c>
      <c r="BJ293" s="123">
        <f t="shared" si="2506"/>
        <v>0.15323732782785301</v>
      </c>
      <c r="BK293" s="123">
        <f t="shared" si="2507"/>
        <v>2.617783055599851E-2</v>
      </c>
      <c r="BL293" s="123">
        <f t="shared" si="2508"/>
        <v>0.14632503813734149</v>
      </c>
      <c r="BM293" s="123">
        <f t="shared" si="2509"/>
        <v>0.13614641118662682</v>
      </c>
      <c r="BN293" s="124">
        <f t="shared" si="2510"/>
        <v>3.918241845514864</v>
      </c>
      <c r="BO293" s="38">
        <f t="shared" si="2511"/>
        <v>16.452778750000004</v>
      </c>
      <c r="BP293" s="123">
        <f t="shared" si="2530"/>
        <v>16.452778750000004</v>
      </c>
      <c r="BQ293" s="123">
        <f t="shared" si="2512"/>
        <v>8.9573604112183443</v>
      </c>
      <c r="BR293" s="123">
        <f t="shared" si="2513"/>
        <v>0.80763382673314721</v>
      </c>
      <c r="BS293" s="123">
        <f t="shared" si="2514"/>
        <v>2.0348155893343307</v>
      </c>
      <c r="BT293" s="123">
        <f t="shared" si="2515"/>
        <v>0.63707026704492764</v>
      </c>
      <c r="BU293" s="123">
        <f t="shared" si="2516"/>
        <v>0.10591815505580532</v>
      </c>
      <c r="BV293" s="123">
        <f t="shared" si="2517"/>
        <v>0.40000185791165155</v>
      </c>
      <c r="BW293" s="123">
        <f t="shared" si="2518"/>
        <v>7.1648020072899776E-2</v>
      </c>
      <c r="BX293" s="124">
        <f t="shared" si="2519"/>
        <v>3.4383313389479251</v>
      </c>
      <c r="BY293" s="114">
        <v>1.8236695652173911</v>
      </c>
      <c r="BZ293" s="115">
        <v>1.0767782608695653</v>
      </c>
      <c r="CA293" s="115">
        <v>1.863892608695652</v>
      </c>
      <c r="CB293" s="115">
        <v>1.1510726086956524</v>
      </c>
      <c r="CC293" s="115">
        <v>0.37194913043478267</v>
      </c>
      <c r="CD293" s="115">
        <v>4.9223043478260883E-2</v>
      </c>
      <c r="CE293" s="115">
        <v>0.5356330434782608</v>
      </c>
      <c r="CF293" s="115">
        <v>4.69304347826087E-2</v>
      </c>
      <c r="CG293" s="115">
        <v>8.0172173913043474E-2</v>
      </c>
      <c r="CH293" s="115">
        <v>0.74689130434782625</v>
      </c>
      <c r="CI293" s="115">
        <v>6.7166086956521737E-2</v>
      </c>
      <c r="CJ293" s="115">
        <v>6.6756521739130426E-3</v>
      </c>
      <c r="CK293" s="115">
        <v>3.1739130434782606E-5</v>
      </c>
      <c r="CL293" s="115">
        <v>5.0000000000000001E-4</v>
      </c>
      <c r="CM293" s="115">
        <v>7.3126086956521721E-3</v>
      </c>
      <c r="CN293" s="115">
        <v>9.0978260869565203E-2</v>
      </c>
      <c r="CO293" s="115">
        <v>1.4647826086956523E-2</v>
      </c>
      <c r="CP293" s="115">
        <v>3.4782608695652171E-5</v>
      </c>
      <c r="CQ293" s="115">
        <v>-5.4826086956521747E-3</v>
      </c>
      <c r="CR293" s="115">
        <v>5.8660869565217398E-2</v>
      </c>
      <c r="CS293" s="115">
        <v>0.11073913043478259</v>
      </c>
      <c r="CT293" s="115">
        <v>7.4895652173913044E-2</v>
      </c>
      <c r="CU293" s="115">
        <v>5.8730434782608698E-2</v>
      </c>
      <c r="CV293" s="115">
        <v>0.29754347826086958</v>
      </c>
      <c r="CW293" s="115">
        <v>4.0143478260869565E-2</v>
      </c>
      <c r="CX293" s="115">
        <v>1.897652173913043E-2</v>
      </c>
      <c r="CY293" s="115">
        <v>3.2608695652173917E-5</v>
      </c>
      <c r="CZ293" s="115">
        <v>1.773913043478261E-4</v>
      </c>
      <c r="DA293" s="115">
        <v>5.0482608695652182E-3</v>
      </c>
      <c r="DB293" s="115">
        <v>3.8869565217391306E-4</v>
      </c>
      <c r="DC293" s="115">
        <v>2.0356521739130435E-3</v>
      </c>
      <c r="DD293" s="115">
        <v>5.6391304347826079E-4</v>
      </c>
      <c r="DE293" s="115">
        <v>9.1304347826086949E-5</v>
      </c>
      <c r="DF293" s="115">
        <v>3.8156521739130429E-2</v>
      </c>
      <c r="DG293" s="115">
        <v>1.1999999999999999E-2</v>
      </c>
      <c r="DH293" s="115">
        <v>9.5652173913043483E-5</v>
      </c>
      <c r="DI293" s="115">
        <v>2.6752608695652168E-2</v>
      </c>
      <c r="DJ293" s="115">
        <v>1.0695652173913044E-4</v>
      </c>
      <c r="DK293" s="115">
        <v>2.173913043478261E-5</v>
      </c>
      <c r="DL293" s="115">
        <v>1.5889565217391304E-2</v>
      </c>
      <c r="DM293" s="115">
        <v>5.6535217391304342E-2</v>
      </c>
      <c r="DN293" s="115">
        <v>1.1521739130434783E-4</v>
      </c>
      <c r="DO293" s="115">
        <v>0.24206521739130435</v>
      </c>
      <c r="DP293" s="115">
        <v>9.016956521739132E-2</v>
      </c>
      <c r="DQ293" s="115">
        <v>4.9782608695652178E-4</v>
      </c>
      <c r="DR293" s="115">
        <v>1.6652173913043477E-4</v>
      </c>
      <c r="DS293" s="115">
        <v>3.163478260869565E-3</v>
      </c>
      <c r="DT293" s="115">
        <v>2.2608695652173911E-5</v>
      </c>
      <c r="DU293" s="116">
        <v>244.27919260869567</v>
      </c>
      <c r="DV293" s="114">
        <v>8.4929541666666655</v>
      </c>
      <c r="DW293" s="115">
        <v>6.1662333333333308</v>
      </c>
      <c r="DX293" s="115">
        <v>8.1943820833333323</v>
      </c>
      <c r="DY293" s="115">
        <v>6.25319</v>
      </c>
      <c r="DZ293" s="115">
        <v>3.1404870833333334</v>
      </c>
      <c r="EA293" s="115">
        <v>0.30277916666666665</v>
      </c>
      <c r="EB293" s="115">
        <v>2.1814574999999996</v>
      </c>
      <c r="EC293" s="115">
        <v>0.22234166666666669</v>
      </c>
      <c r="ED293" s="115">
        <v>0.36966125</v>
      </c>
      <c r="EE293" s="115">
        <v>2.3267208333333333</v>
      </c>
      <c r="EF293" s="115">
        <v>3.6463749999999996E-2</v>
      </c>
      <c r="EG293" s="115">
        <v>2.8738750000000004E-2</v>
      </c>
      <c r="EH293" s="115">
        <v>2.120833333333333E-4</v>
      </c>
      <c r="EI293" s="115">
        <v>1.4991666666666662E-3</v>
      </c>
      <c r="EJ293" s="115">
        <v>2.5000416666666664E-2</v>
      </c>
      <c r="EK293" s="115">
        <v>0.51701666666666668</v>
      </c>
      <c r="EL293" s="115">
        <v>4.4204166666666676E-2</v>
      </c>
      <c r="EM293" s="115">
        <v>6.8333333333333343E-4</v>
      </c>
      <c r="EN293" s="115">
        <v>1.5866666666666671E-2</v>
      </c>
      <c r="EO293" s="115">
        <v>0.31194583333333331</v>
      </c>
      <c r="EP293" s="115">
        <v>0.29856250000000001</v>
      </c>
      <c r="EQ293" s="115">
        <v>0.24598333333333333</v>
      </c>
      <c r="ER293" s="115">
        <v>0.33956249999999999</v>
      </c>
      <c r="ES293" s="115">
        <v>1.2119208333333333</v>
      </c>
      <c r="ET293" s="115">
        <v>1.4283333333333334E-2</v>
      </c>
      <c r="EU293" s="115">
        <v>6.8333333333333332E-5</v>
      </c>
      <c r="EV293" s="115">
        <v>7.2083333333333342E-5</v>
      </c>
      <c r="EW293" s="115">
        <v>6.7083333333333318E-4</v>
      </c>
      <c r="EX293" s="115">
        <v>1.7439583333333331E-2</v>
      </c>
      <c r="EY293" s="115">
        <v>1.1875E-3</v>
      </c>
      <c r="EZ293" s="115">
        <v>1.1267083333333332E-2</v>
      </c>
      <c r="FA293" s="115">
        <v>8.7624999999999997E-4</v>
      </c>
      <c r="FB293" s="115">
        <v>5.2041666666666675E-4</v>
      </c>
      <c r="FC293" s="115">
        <v>0.23471249999999999</v>
      </c>
      <c r="FD293" s="115">
        <v>1.7345833333333338E-2</v>
      </c>
      <c r="FE293" s="115">
        <v>0</v>
      </c>
      <c r="FF293" s="115">
        <v>8.253125E-2</v>
      </c>
      <c r="FG293" s="115">
        <v>2.5166666666666664E-4</v>
      </c>
      <c r="FH293" s="115">
        <v>3.4499999999999987E-4</v>
      </c>
      <c r="FI293" s="115">
        <v>8.8185833333333338E-2</v>
      </c>
      <c r="FJ293" s="115">
        <v>0.19318000000000005</v>
      </c>
      <c r="FK293" s="115">
        <v>3.3125000000000011E-4</v>
      </c>
      <c r="FL293" s="115">
        <v>2.011425</v>
      </c>
      <c r="FM293" s="115">
        <v>0.76133041666666668</v>
      </c>
      <c r="FN293" s="115">
        <v>1.4941666666666664E-3</v>
      </c>
      <c r="FO293" s="115">
        <v>1.0737500000000001E-3</v>
      </c>
      <c r="FP293" s="115">
        <v>5.4362500000000001E-3</v>
      </c>
      <c r="FQ293" s="115">
        <v>8.2083333333333327E-5</v>
      </c>
      <c r="FR293" s="116">
        <v>85.532433749999996</v>
      </c>
    </row>
    <row r="294" spans="1:174" x14ac:dyDescent="0.2">
      <c r="A294" s="2" t="s">
        <v>5</v>
      </c>
      <c r="B294" s="21">
        <v>2011</v>
      </c>
      <c r="C294" s="38">
        <f>C287</f>
        <v>9.1560898190476188</v>
      </c>
      <c r="D294" s="42">
        <f>Tracking!CK34</f>
        <v>19.406831428514931</v>
      </c>
      <c r="E294" s="42">
        <f>Tracking!CP34</f>
        <v>8.3668136218254006</v>
      </c>
      <c r="F294" s="42">
        <f>Tracking!CQ34</f>
        <v>18.455450993322522</v>
      </c>
      <c r="G294" s="42">
        <f>G287</f>
        <v>5.0179607756999998</v>
      </c>
      <c r="H294" s="104">
        <f>H287</f>
        <v>9.9760873409999995</v>
      </c>
      <c r="I294" s="38">
        <f>Tracking!CE34</f>
        <v>6.9741145454545457</v>
      </c>
      <c r="J294" s="42">
        <f>Tracking!CS34</f>
        <v>7.0811401225296438</v>
      </c>
      <c r="K294" s="40"/>
      <c r="L294" s="41"/>
      <c r="M294" s="108">
        <v>20.194809999999997</v>
      </c>
      <c r="N294" s="108">
        <v>8.1948100000000004</v>
      </c>
      <c r="O294" s="108">
        <v>3.9249086363636363</v>
      </c>
      <c r="P294" s="108">
        <v>0.39869454545454541</v>
      </c>
      <c r="Q294" s="108">
        <v>2.063585909090909</v>
      </c>
      <c r="R294" s="108">
        <v>0.50663636363636366</v>
      </c>
      <c r="S294" s="108">
        <v>3.2469545454545452E-2</v>
      </c>
      <c r="T294" s="108">
        <v>0.82595181818181806</v>
      </c>
      <c r="U294" s="108">
        <v>0.44256136363636372</v>
      </c>
      <c r="V294" s="110">
        <v>12</v>
      </c>
      <c r="W294" s="38">
        <f>Tracking!CD34</f>
        <v>16.383600869565218</v>
      </c>
      <c r="X294" s="42">
        <f>Tracking!CR34</f>
        <v>17.171991579565219</v>
      </c>
      <c r="Y294" s="40"/>
      <c r="Z294" s="41"/>
      <c r="AA294" s="108">
        <v>53.100369565217385</v>
      </c>
      <c r="AB294" s="108">
        <v>41.100369565217399</v>
      </c>
      <c r="AC294" s="108">
        <v>26.426760000000005</v>
      </c>
      <c r="AD294" s="108">
        <v>3.0110726086956516</v>
      </c>
      <c r="AE294" s="108">
        <v>6.597270434782609</v>
      </c>
      <c r="AF294" s="108">
        <v>2.3141739130434784</v>
      </c>
      <c r="AG294" s="108">
        <v>0.14629304347826089</v>
      </c>
      <c r="AH294" s="108">
        <v>1.4287121739130431</v>
      </c>
      <c r="AI294" s="108">
        <v>1.1760878260869565</v>
      </c>
      <c r="AJ294" s="110">
        <v>12</v>
      </c>
      <c r="AK294" s="38">
        <f t="shared" si="2500"/>
        <v>6.9741145454545457</v>
      </c>
      <c r="AL294" s="121">
        <f t="shared" si="2491"/>
        <v>1</v>
      </c>
      <c r="AM294" s="121">
        <f t="shared" si="2492"/>
        <v>0.19435234282291525</v>
      </c>
      <c r="AN294" s="121">
        <f t="shared" si="2493"/>
        <v>1.9742426170612424E-2</v>
      </c>
      <c r="AO294" s="121">
        <f t="shared" si="2494"/>
        <v>0.10218397247069466</v>
      </c>
      <c r="AP294" s="121">
        <f t="shared" si="2495"/>
        <v>2.5087453837711955E-2</v>
      </c>
      <c r="AQ294" s="121">
        <f t="shared" si="2496"/>
        <v>1.6078163376900033E-3</v>
      </c>
      <c r="AR294" s="121">
        <f t="shared" si="2497"/>
        <v>4.089921213330644E-2</v>
      </c>
      <c r="AS294" s="121">
        <f t="shared" si="2498"/>
        <v>2.1914608933501421E-2</v>
      </c>
      <c r="AT294" s="122">
        <f t="shared" si="2499"/>
        <v>0.5942120772614351</v>
      </c>
      <c r="AU294" s="38">
        <f t="shared" si="2501"/>
        <v>16.383600869565218</v>
      </c>
      <c r="AV294" s="121">
        <f t="shared" si="2520"/>
        <v>1</v>
      </c>
      <c r="AW294" s="121">
        <f t="shared" si="2521"/>
        <v>0.49767563232385609</v>
      </c>
      <c r="AX294" s="121">
        <f t="shared" si="2522"/>
        <v>5.6705304188090069E-2</v>
      </c>
      <c r="AY294" s="121">
        <f t="shared" si="2523"/>
        <v>0.12424151637362715</v>
      </c>
      <c r="AZ294" s="121">
        <f t="shared" si="2524"/>
        <v>4.3581126308381554E-2</v>
      </c>
      <c r="BA294" s="121">
        <f t="shared" si="2525"/>
        <v>2.7550287253384391E-3</v>
      </c>
      <c r="BB294" s="121">
        <f t="shared" si="2526"/>
        <v>2.6905880045868833E-2</v>
      </c>
      <c r="BC294" s="121">
        <f t="shared" si="2527"/>
        <v>2.2148392482325311E-2</v>
      </c>
      <c r="BD294" s="122">
        <f t="shared" si="2528"/>
        <v>0.22598712774045218</v>
      </c>
      <c r="BE294" s="38">
        <f t="shared" si="2502"/>
        <v>6.9741145454545457</v>
      </c>
      <c r="BF294" s="123">
        <f t="shared" si="2529"/>
        <v>6.9741145454545457</v>
      </c>
      <c r="BG294" s="123">
        <f t="shared" si="2503"/>
        <v>1.3554355010244616</v>
      </c>
      <c r="BH294" s="123">
        <f t="shared" si="2504"/>
        <v>0.1376859415190306</v>
      </c>
      <c r="BI294" s="123">
        <f t="shared" si="2505"/>
        <v>0.71264272872019852</v>
      </c>
      <c r="BJ294" s="123">
        <f t="shared" si="2506"/>
        <v>0.17496277671800642</v>
      </c>
      <c r="BK294" s="123">
        <f t="shared" si="2507"/>
        <v>1.1213095307103309E-2</v>
      </c>
      <c r="BL294" s="123">
        <f t="shared" si="2508"/>
        <v>0.28523579023652346</v>
      </c>
      <c r="BM294" s="123">
        <f t="shared" si="2509"/>
        <v>0.15283499292108038</v>
      </c>
      <c r="BN294" s="124">
        <f t="shared" si="2510"/>
        <v>4.1441030911137346</v>
      </c>
      <c r="BO294" s="38">
        <f t="shared" si="2511"/>
        <v>16.383600869565218</v>
      </c>
      <c r="BP294" s="123">
        <f t="shared" si="2530"/>
        <v>16.383600869565218</v>
      </c>
      <c r="BQ294" s="123">
        <f t="shared" si="2512"/>
        <v>8.1537189225025486</v>
      </c>
      <c r="BR294" s="123">
        <f t="shared" si="2513"/>
        <v>0.92903707100495259</v>
      </c>
      <c r="BS294" s="123">
        <f t="shared" si="2514"/>
        <v>2.0355234156950592</v>
      </c>
      <c r="BT294" s="123">
        <f t="shared" si="2515"/>
        <v>0.71401577888263157</v>
      </c>
      <c r="BU294" s="123">
        <f t="shared" si="2516"/>
        <v>4.5137291020132003E-2</v>
      </c>
      <c r="BV294" s="123">
        <f t="shared" si="2517"/>
        <v>0.44081519971591404</v>
      </c>
      <c r="BW294" s="123">
        <f t="shared" si="2518"/>
        <v>0.36287042233289668</v>
      </c>
      <c r="BX294" s="124">
        <f t="shared" si="2519"/>
        <v>3.7024829025590185</v>
      </c>
      <c r="BY294" s="114">
        <v>2.7720727272727279</v>
      </c>
      <c r="BZ294" s="115">
        <v>1.4044636363636362</v>
      </c>
      <c r="CA294" s="115">
        <v>2.6859786363636364</v>
      </c>
      <c r="CB294" s="115">
        <v>1.3741468181818182</v>
      </c>
      <c r="CC294" s="115">
        <v>0.47534590909090912</v>
      </c>
      <c r="CD294" s="115">
        <v>4.4980454545454546E-2</v>
      </c>
      <c r="CE294" s="115">
        <v>0.70330909090909077</v>
      </c>
      <c r="CF294" s="115">
        <v>5.0663636363636362E-2</v>
      </c>
      <c r="CG294" s="115">
        <v>3.2469545454545452E-2</v>
      </c>
      <c r="CH294" s="115">
        <v>1.376586363636364</v>
      </c>
      <c r="CI294" s="115">
        <v>6.7375909090909097E-2</v>
      </c>
      <c r="CJ294" s="115">
        <v>1.8881818181818175E-3</v>
      </c>
      <c r="CK294" s="115">
        <v>1.3772727272727268E-4</v>
      </c>
      <c r="CL294" s="115">
        <v>3.8272727272727265E-4</v>
      </c>
      <c r="CM294" s="115">
        <v>3.1309090909090913E-3</v>
      </c>
      <c r="CN294" s="115">
        <v>0.11543636363636364</v>
      </c>
      <c r="CO294" s="115">
        <v>2.1713636363636369E-2</v>
      </c>
      <c r="CP294" s="115">
        <v>4.5454545454545459E-5</v>
      </c>
      <c r="CQ294" s="115">
        <v>-4.4727272727272723E-3</v>
      </c>
      <c r="CR294" s="115">
        <v>7.1418181818181811E-2</v>
      </c>
      <c r="CS294" s="115">
        <v>0.14469999999999997</v>
      </c>
      <c r="CT294" s="115">
        <v>9.2550000000000007E-2</v>
      </c>
      <c r="CU294" s="115">
        <v>8.6531818181818182E-2</v>
      </c>
      <c r="CV294" s="115">
        <v>0.39072727272727276</v>
      </c>
      <c r="CW294" s="115">
        <v>3.777272727272727E-2</v>
      </c>
      <c r="CX294" s="115">
        <v>1.1972272727272727E-2</v>
      </c>
      <c r="CY294" s="115">
        <v>-4.5454545454545464E-6</v>
      </c>
      <c r="CZ294" s="115">
        <v>1.8136363636363638E-4</v>
      </c>
      <c r="DA294" s="115">
        <v>3.1049999999999997E-3</v>
      </c>
      <c r="DB294" s="115">
        <v>3.095454545454546E-4</v>
      </c>
      <c r="DC294" s="115">
        <v>3.8809090909090907E-3</v>
      </c>
      <c r="DD294" s="115">
        <v>3.7909090909090911E-4</v>
      </c>
      <c r="DE294" s="115">
        <v>9.8181818181818182E-5</v>
      </c>
      <c r="DF294" s="115">
        <v>3.4868181818181805E-2</v>
      </c>
      <c r="DG294" s="115">
        <v>7.1818181818181746E-4</v>
      </c>
      <c r="DH294" s="115">
        <v>1.0504545454545452E-3</v>
      </c>
      <c r="DI294" s="115">
        <v>1.8242727272727268E-2</v>
      </c>
      <c r="DJ294" s="115">
        <v>4.1363636363636364E-5</v>
      </c>
      <c r="DK294" s="115">
        <v>-2.1363636363636365E-5</v>
      </c>
      <c r="DL294" s="115">
        <v>6.1272727272727277E-3</v>
      </c>
      <c r="DM294" s="115">
        <v>2.9285454545454549E-2</v>
      </c>
      <c r="DN294" s="115">
        <v>4.1818181818181819E-5</v>
      </c>
      <c r="DO294" s="115">
        <v>0.30469545454545455</v>
      </c>
      <c r="DP294" s="115">
        <v>0.11523545454545453</v>
      </c>
      <c r="DQ294" s="115">
        <v>2.2772727272727278E-4</v>
      </c>
      <c r="DR294" s="115">
        <v>2.9227272727272733E-4</v>
      </c>
      <c r="DS294" s="115">
        <v>1.408181818181818E-3</v>
      </c>
      <c r="DT294" s="115">
        <v>-1.4409090909090909E-4</v>
      </c>
      <c r="DU294" s="116">
        <v>217.83533590909093</v>
      </c>
      <c r="DV294" s="114">
        <v>8.5678565217391274</v>
      </c>
      <c r="DW294" s="115">
        <v>6.1985565217391319</v>
      </c>
      <c r="DX294" s="115">
        <v>8.0476104347826105</v>
      </c>
      <c r="DY294" s="115">
        <v>5.8913973913043494</v>
      </c>
      <c r="DZ294" s="115">
        <v>2.9296699999999998</v>
      </c>
      <c r="EA294" s="115">
        <v>0.34381304347826086</v>
      </c>
      <c r="EB294" s="115">
        <v>2.055122608695652</v>
      </c>
      <c r="EC294" s="115">
        <v>0.23141739130434785</v>
      </c>
      <c r="ED294" s="115">
        <v>0.14629304347826089</v>
      </c>
      <c r="EE294" s="115">
        <v>2.3811869565217396</v>
      </c>
      <c r="EF294" s="115">
        <v>0.1850813043478261</v>
      </c>
      <c r="EG294" s="115">
        <v>1.3429999999999997E-2</v>
      </c>
      <c r="EH294" s="115">
        <v>1.3565217391304347E-4</v>
      </c>
      <c r="EI294" s="115">
        <v>2.0617391304347827E-3</v>
      </c>
      <c r="EJ294" s="115">
        <v>1.5216086956521739E-2</v>
      </c>
      <c r="EK294" s="115">
        <v>0.49258695652173912</v>
      </c>
      <c r="EL294" s="115">
        <v>3.9660869565217395E-2</v>
      </c>
      <c r="EM294" s="115">
        <v>2.3478260869565218E-4</v>
      </c>
      <c r="EN294" s="115">
        <v>8.6391304347826076E-3</v>
      </c>
      <c r="EO294" s="115">
        <v>0.27242608695652176</v>
      </c>
      <c r="EP294" s="115">
        <v>0.29979565217391302</v>
      </c>
      <c r="EQ294" s="115">
        <v>0.25980869565217396</v>
      </c>
      <c r="ER294" s="115">
        <v>0.30106521739130437</v>
      </c>
      <c r="ES294" s="115">
        <v>1.1417347826086959</v>
      </c>
      <c r="ET294" s="115">
        <v>0.10417826086956522</v>
      </c>
      <c r="EU294" s="115">
        <v>2.028086956521739E-2</v>
      </c>
      <c r="EV294" s="115">
        <v>9.2173913043478253E-5</v>
      </c>
      <c r="EW294" s="115">
        <v>5.5652173913043484E-4</v>
      </c>
      <c r="EX294" s="115">
        <v>1.3414347826086956E-2</v>
      </c>
      <c r="EY294" s="115">
        <v>1.1895652173913047E-3</v>
      </c>
      <c r="EZ294" s="115">
        <v>2.0372173913043478E-2</v>
      </c>
      <c r="FA294" s="115">
        <v>8.1956521739130425E-4</v>
      </c>
      <c r="FB294" s="115">
        <v>4.965217391304349E-4</v>
      </c>
      <c r="FC294" s="115">
        <v>0.26652173913043481</v>
      </c>
      <c r="FD294" s="115">
        <v>9.3782608695652178E-3</v>
      </c>
      <c r="FE294" s="115">
        <v>2.2621739130434786E-3</v>
      </c>
      <c r="FF294" s="115">
        <v>6.5194347826086976E-2</v>
      </c>
      <c r="FG294" s="115">
        <v>1.882608695652174E-4</v>
      </c>
      <c r="FH294" s="115">
        <v>2.452173913043478E-4</v>
      </c>
      <c r="FI294" s="115">
        <v>2.3126521739130435E-2</v>
      </c>
      <c r="FJ294" s="115">
        <v>0.11701173913043479</v>
      </c>
      <c r="FK294" s="115">
        <v>2.7565217391304351E-4</v>
      </c>
      <c r="FL294" s="115">
        <v>1.9739217391304347</v>
      </c>
      <c r="FM294" s="115">
        <v>0.71022304347826104</v>
      </c>
      <c r="FN294" s="115">
        <v>9.7782608695652184E-4</v>
      </c>
      <c r="FO294" s="115">
        <v>1.2530434782608694E-3</v>
      </c>
      <c r="FP294" s="115">
        <v>5.4647826086956517E-3</v>
      </c>
      <c r="FQ294" s="115">
        <v>1.9478260869565216E-4</v>
      </c>
      <c r="FR294" s="116">
        <v>81.902912173913052</v>
      </c>
    </row>
    <row r="295" spans="1:174" x14ac:dyDescent="0.2">
      <c r="A295" s="2" t="s">
        <v>5</v>
      </c>
      <c r="B295" s="21">
        <v>2012</v>
      </c>
      <c r="C295" s="38">
        <f>C287</f>
        <v>9.1560898190476188</v>
      </c>
      <c r="D295" s="42">
        <f>Tracking!CK35</f>
        <v>19.228892860825969</v>
      </c>
      <c r="E295" s="42">
        <f>Tracking!CP35</f>
        <v>8.2540598793650837</v>
      </c>
      <c r="F295" s="42">
        <f>Tracking!CQ35</f>
        <v>18.141600934891787</v>
      </c>
      <c r="G295" s="42">
        <f>G287</f>
        <v>5.0179607756999998</v>
      </c>
      <c r="H295" s="104">
        <f>H287</f>
        <v>9.9760873409999995</v>
      </c>
      <c r="I295" s="38">
        <f>Tracking!CE35</f>
        <v>7.3213886956521721</v>
      </c>
      <c r="J295" s="42">
        <f>Tracking!CS35</f>
        <v>6.9866479525691698</v>
      </c>
      <c r="K295" s="40"/>
      <c r="L295" s="41"/>
      <c r="M295" s="108">
        <v>20.940351739130431</v>
      </c>
      <c r="N295" s="108">
        <v>8.9403517391304366</v>
      </c>
      <c r="O295" s="108">
        <v>4.4017786956521743</v>
      </c>
      <c r="P295" s="108">
        <v>0.51287652173913034</v>
      </c>
      <c r="Q295" s="108">
        <v>2.0314630434782606</v>
      </c>
      <c r="R295" s="108">
        <v>0.52426086956521734</v>
      </c>
      <c r="S295" s="108">
        <v>9.4282173913043485E-2</v>
      </c>
      <c r="T295" s="108">
        <v>0.85963565217391313</v>
      </c>
      <c r="U295" s="108">
        <v>0.51605478260869564</v>
      </c>
      <c r="V295" s="110">
        <v>12</v>
      </c>
      <c r="W295" s="38">
        <f>Tracking!CD35</f>
        <v>14.73847958333333</v>
      </c>
      <c r="X295" s="42">
        <f>Tracking!CR35</f>
        <v>16.419112800579708</v>
      </c>
      <c r="Y295" s="40"/>
      <c r="Z295" s="41"/>
      <c r="AA295" s="108">
        <v>45.148932916666666</v>
      </c>
      <c r="AB295" s="108">
        <v>33.148932916666659</v>
      </c>
      <c r="AC295" s="108">
        <v>21.078612083333333</v>
      </c>
      <c r="AD295" s="108">
        <v>2.9903516666666667</v>
      </c>
      <c r="AE295" s="108">
        <v>5.3479345833333332</v>
      </c>
      <c r="AF295" s="108">
        <v>1.6202916666666669</v>
      </c>
      <c r="AG295" s="108">
        <v>0.18814791666666666</v>
      </c>
      <c r="AH295" s="108">
        <v>1.2499016666666667</v>
      </c>
      <c r="AI295" s="108">
        <v>0.67369166666666658</v>
      </c>
      <c r="AJ295" s="110">
        <v>12</v>
      </c>
      <c r="AK295" s="38">
        <f t="shared" si="2500"/>
        <v>7.3213886956521721</v>
      </c>
      <c r="AL295" s="121">
        <f t="shared" si="2491"/>
        <v>1</v>
      </c>
      <c r="AM295" s="121">
        <f t="shared" si="2492"/>
        <v>0.21020557584172472</v>
      </c>
      <c r="AN295" s="121">
        <f t="shared" si="2493"/>
        <v>2.4492259162043475E-2</v>
      </c>
      <c r="AO295" s="121">
        <f t="shared" si="2494"/>
        <v>9.7011887325757939E-2</v>
      </c>
      <c r="AP295" s="121">
        <f t="shared" si="2495"/>
        <v>2.5035915160180961E-2</v>
      </c>
      <c r="AQ295" s="121">
        <f t="shared" si="2496"/>
        <v>4.5024159616603773E-3</v>
      </c>
      <c r="AR295" s="121">
        <f t="shared" si="2497"/>
        <v>4.1051633844695408E-2</v>
      </c>
      <c r="AS295" s="121">
        <f t="shared" si="2498"/>
        <v>2.4644036023729433E-2</v>
      </c>
      <c r="AT295" s="122">
        <f t="shared" si="2499"/>
        <v>0.57305627668020787</v>
      </c>
      <c r="AU295" s="38">
        <f t="shared" si="2501"/>
        <v>14.73847958333333</v>
      </c>
      <c r="AV295" s="121">
        <f t="shared" si="2520"/>
        <v>1</v>
      </c>
      <c r="AW295" s="121">
        <f t="shared" si="2521"/>
        <v>0.46686844453752729</v>
      </c>
      <c r="AX295" s="121">
        <f t="shared" si="2522"/>
        <v>6.6233052997865707E-2</v>
      </c>
      <c r="AY295" s="121">
        <f t="shared" si="2523"/>
        <v>0.11845096302063765</v>
      </c>
      <c r="AZ295" s="121">
        <f t="shared" si="2524"/>
        <v>3.5887706796023489E-2</v>
      </c>
      <c r="BA295" s="121">
        <f t="shared" si="2525"/>
        <v>4.1672727241181843E-3</v>
      </c>
      <c r="BB295" s="121">
        <f t="shared" si="2526"/>
        <v>2.7683969164313676E-2</v>
      </c>
      <c r="BC295" s="121">
        <f t="shared" si="2527"/>
        <v>1.4921541288918795E-2</v>
      </c>
      <c r="BD295" s="122">
        <f t="shared" si="2528"/>
        <v>0.26578701255573234</v>
      </c>
      <c r="BE295" s="38">
        <f t="shared" si="2502"/>
        <v>7.3213886956521721</v>
      </c>
      <c r="BF295" s="123">
        <f t="shared" si="2529"/>
        <v>7.3213886956521721</v>
      </c>
      <c r="BG295" s="123">
        <f t="shared" si="2503"/>
        <v>1.5389967267306588</v>
      </c>
      <c r="BH295" s="123">
        <f t="shared" si="2504"/>
        <v>0.17931734935996843</v>
      </c>
      <c r="BI295" s="123">
        <f t="shared" si="2505"/>
        <v>0.71026173521068636</v>
      </c>
      <c r="BJ295" s="123">
        <f t="shared" si="2506"/>
        <v>0.18329766623905572</v>
      </c>
      <c r="BK295" s="123">
        <f t="shared" si="2507"/>
        <v>3.2963937324824187E-2</v>
      </c>
      <c r="BL295" s="123">
        <f t="shared" si="2508"/>
        <v>0.30055496796860509</v>
      </c>
      <c r="BM295" s="123">
        <f t="shared" si="2509"/>
        <v>0.18042856675937757</v>
      </c>
      <c r="BN295" s="124">
        <f t="shared" si="2510"/>
        <v>4.1955677460589973</v>
      </c>
      <c r="BO295" s="38">
        <f t="shared" si="2511"/>
        <v>14.73847958333333</v>
      </c>
      <c r="BP295" s="123">
        <f t="shared" si="2530"/>
        <v>14.73847958333333</v>
      </c>
      <c r="BQ295" s="123">
        <f t="shared" si="2512"/>
        <v>6.880931037918935</v>
      </c>
      <c r="BR295" s="123">
        <f t="shared" si="2513"/>
        <v>0.97617449935087808</v>
      </c>
      <c r="BS295" s="123">
        <f t="shared" si="2514"/>
        <v>1.7457871001058394</v>
      </c>
      <c r="BT295" s="123">
        <f t="shared" si="2515"/>
        <v>0.52893023390584493</v>
      </c>
      <c r="BU295" s="123">
        <f t="shared" si="2516"/>
        <v>6.1419263962597725E-2</v>
      </c>
      <c r="BV295" s="123">
        <f t="shared" si="2517"/>
        <v>0.40801961431386657</v>
      </c>
      <c r="BW295" s="123">
        <f t="shared" si="2518"/>
        <v>0.21992083163859497</v>
      </c>
      <c r="BX295" s="124">
        <f t="shared" si="2519"/>
        <v>3.9172964580678205</v>
      </c>
      <c r="BY295" s="114">
        <v>2.9878434782608703</v>
      </c>
      <c r="BZ295" s="115">
        <v>1.5551173913043477</v>
      </c>
      <c r="CA295" s="115">
        <v>2.8885947826086951</v>
      </c>
      <c r="CB295" s="115">
        <v>1.5235630434782608</v>
      </c>
      <c r="CC295" s="115">
        <v>0.54354173913043469</v>
      </c>
      <c r="CD295" s="115">
        <v>5.8716956521739132E-2</v>
      </c>
      <c r="CE295" s="115">
        <v>0.69269478260869577</v>
      </c>
      <c r="CF295" s="115">
        <v>5.2426086956521727E-2</v>
      </c>
      <c r="CG295" s="115">
        <v>9.4282173913043485E-2</v>
      </c>
      <c r="CH295" s="115">
        <v>1.4327260869565217</v>
      </c>
      <c r="CI295" s="115">
        <v>8.1900000000000001E-2</v>
      </c>
      <c r="CJ295" s="115">
        <v>9.3765217391304344E-3</v>
      </c>
      <c r="CK295" s="115">
        <v>2.3913043478260871E-5</v>
      </c>
      <c r="CL295" s="115">
        <v>5.6217391304347818E-4</v>
      </c>
      <c r="CM295" s="115">
        <v>7.0665217391304366E-3</v>
      </c>
      <c r="CN295" s="115">
        <v>0.11617826086956522</v>
      </c>
      <c r="CO295" s="115">
        <v>2.0013043478260873E-2</v>
      </c>
      <c r="CP295" s="115">
        <v>2.173913043478261E-5</v>
      </c>
      <c r="CQ295" s="115">
        <v>-1.1452173913043477E-2</v>
      </c>
      <c r="CR295" s="115">
        <v>6.8543478260869553E-2</v>
      </c>
      <c r="CS295" s="115">
        <v>0.15254347826086956</v>
      </c>
      <c r="CT295" s="115">
        <v>9.140869565217391E-2</v>
      </c>
      <c r="CU295" s="115">
        <v>8.3786956521739148E-2</v>
      </c>
      <c r="CV295" s="115">
        <v>0.38483043478260864</v>
      </c>
      <c r="CW295" s="115">
        <v>4.5499999999999992E-2</v>
      </c>
      <c r="CX295" s="115">
        <v>1.1567826086956523E-2</v>
      </c>
      <c r="CY295" s="115">
        <v>3.0000000000000004E-5</v>
      </c>
      <c r="CZ295" s="115">
        <v>1.1652173913043479E-4</v>
      </c>
      <c r="DA295" s="115">
        <v>7.5908695652173912E-3</v>
      </c>
      <c r="DB295" s="115">
        <v>4.4304347826086961E-4</v>
      </c>
      <c r="DC295" s="115">
        <v>6.3386956521739122E-3</v>
      </c>
      <c r="DD295" s="115">
        <v>7.4173913043478271E-4</v>
      </c>
      <c r="DE295" s="115">
        <v>4.7826086956521735E-5</v>
      </c>
      <c r="DF295" s="115">
        <v>4.5517391304347822E-2</v>
      </c>
      <c r="DG295" s="115">
        <v>5.2695652173913041E-3</v>
      </c>
      <c r="DH295" s="115">
        <v>8.3217391304347846E-4</v>
      </c>
      <c r="DI295" s="115">
        <v>3.0231304347826088E-2</v>
      </c>
      <c r="DJ295" s="115">
        <v>8.0000000000000007E-5</v>
      </c>
      <c r="DK295" s="115">
        <v>2.3043478260869563E-5</v>
      </c>
      <c r="DL295" s="115">
        <v>1.698826086956522E-2</v>
      </c>
      <c r="DM295" s="115">
        <v>2.9236086956521749E-2</v>
      </c>
      <c r="DN295" s="115">
        <v>7.1739130434782602E-5</v>
      </c>
      <c r="DO295" s="115">
        <v>0.34619130434782613</v>
      </c>
      <c r="DP295" s="115">
        <v>0.1317678260869565</v>
      </c>
      <c r="DQ295" s="115">
        <v>6.6999999999999981E-4</v>
      </c>
      <c r="DR295" s="115">
        <v>1.2826086956521738E-4</v>
      </c>
      <c r="DS295" s="115">
        <v>2.8373913043478259E-3</v>
      </c>
      <c r="DT295" s="115">
        <v>6.2608695652173948E-5</v>
      </c>
      <c r="DU295" s="116">
        <v>210.66414086956524</v>
      </c>
      <c r="DV295" s="114">
        <v>7.2189217391304359</v>
      </c>
      <c r="DW295" s="115">
        <v>5.2525909090909089</v>
      </c>
      <c r="DX295" s="115">
        <v>6.9171040909090911</v>
      </c>
      <c r="DY295" s="115">
        <v>4.8730816666666668</v>
      </c>
      <c r="DZ295" s="115">
        <v>2.37342875</v>
      </c>
      <c r="EA295" s="115">
        <v>0.33356750000000002</v>
      </c>
      <c r="EB295" s="115">
        <v>1.7124300000000001</v>
      </c>
      <c r="EC295" s="115">
        <v>0.16202916666666667</v>
      </c>
      <c r="ED295" s="115">
        <v>0.18814791666666666</v>
      </c>
      <c r="EE295" s="115">
        <v>2.08317</v>
      </c>
      <c r="EF295" s="115">
        <v>0.1034775</v>
      </c>
      <c r="EG295" s="115">
        <v>1.6900909090909091E-2</v>
      </c>
      <c r="EH295" s="115">
        <v>1.1818181818181819E-4</v>
      </c>
      <c r="EI295" s="115">
        <v>1.5163636363636364E-3</v>
      </c>
      <c r="EJ295" s="115">
        <v>1.6277272727272727E-2</v>
      </c>
      <c r="EK295" s="115">
        <v>0.37717916666666657</v>
      </c>
      <c r="EL295" s="115">
        <v>4.4775000000000002E-2</v>
      </c>
      <c r="EM295" s="115">
        <v>1.3750000000000001E-4</v>
      </c>
      <c r="EN295" s="115">
        <v>-3.6750000000000012E-3</v>
      </c>
      <c r="EO295" s="115">
        <v>0.22637083333333327</v>
      </c>
      <c r="EP295" s="115">
        <v>0.27313749999999998</v>
      </c>
      <c r="EQ295" s="115">
        <v>0.19545416666666668</v>
      </c>
      <c r="ER295" s="115">
        <v>0.26006250000000003</v>
      </c>
      <c r="ES295" s="115">
        <v>0.95134999999999981</v>
      </c>
      <c r="ET295" s="115">
        <v>5.7487500000000004E-2</v>
      </c>
      <c r="EU295" s="115">
        <v>1.9049999999999998E-3</v>
      </c>
      <c r="EV295" s="115">
        <v>9.8181818181818209E-5</v>
      </c>
      <c r="EW295" s="115">
        <v>4.9590909090909091E-4</v>
      </c>
      <c r="EX295" s="115">
        <v>1.6522272727272729E-2</v>
      </c>
      <c r="EY295" s="115">
        <v>8.8954545454545438E-4</v>
      </c>
      <c r="EZ295" s="115">
        <v>1.1597272727272729E-2</v>
      </c>
      <c r="FA295" s="115">
        <v>8.1272727272727258E-4</v>
      </c>
      <c r="FB295" s="115">
        <v>3.6136363636363628E-4</v>
      </c>
      <c r="FC295" s="115">
        <v>0.25857916666666669</v>
      </c>
      <c r="FD295" s="115">
        <v>2.1908333333333332E-2</v>
      </c>
      <c r="FE295" s="115">
        <v>2.6690909090909087E-3</v>
      </c>
      <c r="FF295" s="115">
        <v>5.1346818181818181E-2</v>
      </c>
      <c r="FG295" s="115">
        <v>1.2818181818181819E-4</v>
      </c>
      <c r="FH295" s="115">
        <v>2.0818181818181813E-4</v>
      </c>
      <c r="FI295" s="115">
        <v>3.6222727272727281E-2</v>
      </c>
      <c r="FJ295" s="115">
        <v>8.734909090909089E-2</v>
      </c>
      <c r="FK295" s="115">
        <v>2.9863636363636371E-4</v>
      </c>
      <c r="FL295" s="115">
        <v>1.6108125000000004</v>
      </c>
      <c r="FM295" s="115">
        <v>0.58631409090909092</v>
      </c>
      <c r="FN295" s="115">
        <v>1.2886363636363635E-3</v>
      </c>
      <c r="FO295" s="115">
        <v>8.3681818181818195E-4</v>
      </c>
      <c r="FP295" s="115">
        <v>4.4695454545454543E-3</v>
      </c>
      <c r="FQ295" s="115">
        <v>1.0772727272727274E-4</v>
      </c>
      <c r="FR295" s="116">
        <v>97.396125416666678</v>
      </c>
    </row>
    <row r="296" spans="1:174" x14ac:dyDescent="0.2">
      <c r="A296" s="2" t="s">
        <v>5</v>
      </c>
      <c r="B296" s="21">
        <v>2013</v>
      </c>
      <c r="C296" s="38">
        <f>C287</f>
        <v>9.1560898190476188</v>
      </c>
      <c r="D296" s="42">
        <f>Tracking!CK36</f>
        <v>19.050954293137007</v>
      </c>
      <c r="E296" s="42">
        <f>Tracking!CP36</f>
        <v>8.1413061369047668</v>
      </c>
      <c r="F296" s="42">
        <f>Tracking!CQ36</f>
        <v>17.827750876461053</v>
      </c>
      <c r="G296" s="42">
        <f>G287</f>
        <v>5.0179607756999998</v>
      </c>
      <c r="H296" s="104">
        <f>H287</f>
        <v>9.9760873409999995</v>
      </c>
      <c r="I296" s="38">
        <f>Tracking!CE36</f>
        <v>6.545156363636365</v>
      </c>
      <c r="J296" s="42">
        <f>Tracking!CS36</f>
        <v>6.7309323086297752</v>
      </c>
      <c r="K296" s="40"/>
      <c r="L296" s="41"/>
      <c r="M296" s="108">
        <v>19.400299545454541</v>
      </c>
      <c r="N296" s="108">
        <v>7.400299545454545</v>
      </c>
      <c r="O296" s="108">
        <v>3.566450909090908</v>
      </c>
      <c r="P296" s="108">
        <v>0.53178545454545445</v>
      </c>
      <c r="Q296" s="108">
        <v>1.6560704545454548</v>
      </c>
      <c r="R296" s="108">
        <v>0.41431818181818175</v>
      </c>
      <c r="S296" s="108">
        <v>4.4848181818181815E-2</v>
      </c>
      <c r="T296" s="108">
        <v>0.66936181818181817</v>
      </c>
      <c r="U296" s="108">
        <v>0.51746545454545445</v>
      </c>
      <c r="V296" s="110">
        <v>12</v>
      </c>
      <c r="W296" s="38">
        <f>Tracking!CD36</f>
        <v>14.423458181818178</v>
      </c>
      <c r="X296" s="42">
        <f>Tracking!CR36</f>
        <v>15.802426276943345</v>
      </c>
      <c r="Y296" s="40"/>
      <c r="Z296" s="41"/>
      <c r="AA296" s="108">
        <v>43.404542727272734</v>
      </c>
      <c r="AB296" s="108">
        <v>31.404542727272727</v>
      </c>
      <c r="AC296" s="108">
        <v>19.782905454545457</v>
      </c>
      <c r="AD296" s="108">
        <v>2.913406818181818</v>
      </c>
      <c r="AE296" s="108">
        <v>4.9315050000000005</v>
      </c>
      <c r="AF296" s="108">
        <v>1.5249545454545455</v>
      </c>
      <c r="AG296" s="108">
        <v>0.17502136363636367</v>
      </c>
      <c r="AH296" s="108">
        <v>1.2489940909090906</v>
      </c>
      <c r="AI296" s="108">
        <v>0.82775727272727262</v>
      </c>
      <c r="AJ296" s="110">
        <v>12</v>
      </c>
      <c r="AK296" s="38">
        <f t="shared" si="2500"/>
        <v>6.545156363636365</v>
      </c>
      <c r="AL296" s="121">
        <f t="shared" si="2491"/>
        <v>1</v>
      </c>
      <c r="AM296" s="121">
        <f t="shared" si="2492"/>
        <v>0.18383483722685723</v>
      </c>
      <c r="AN296" s="121">
        <f t="shared" si="2493"/>
        <v>2.7411198126064549E-2</v>
      </c>
      <c r="AO296" s="121">
        <f t="shared" si="2494"/>
        <v>8.5363138371410838E-2</v>
      </c>
      <c r="AP296" s="121">
        <f t="shared" si="2495"/>
        <v>2.1356277558882118E-2</v>
      </c>
      <c r="AQ296" s="121">
        <f t="shared" si="2496"/>
        <v>2.3117262552108209E-3</v>
      </c>
      <c r="AR296" s="121">
        <f t="shared" si="2497"/>
        <v>3.4502653766428498E-2</v>
      </c>
      <c r="AS296" s="121">
        <f t="shared" si="2498"/>
        <v>2.6673065193299851E-2</v>
      </c>
      <c r="AT296" s="122">
        <f t="shared" si="2499"/>
        <v>0.61854715036147889</v>
      </c>
      <c r="AU296" s="38">
        <f t="shared" si="2501"/>
        <v>14.423458181818178</v>
      </c>
      <c r="AV296" s="121">
        <f t="shared" si="2520"/>
        <v>1</v>
      </c>
      <c r="AW296" s="121">
        <f t="shared" si="2521"/>
        <v>0.45577960765187603</v>
      </c>
      <c r="AX296" s="121">
        <f t="shared" si="2522"/>
        <v>6.7122163605958532E-2</v>
      </c>
      <c r="AY296" s="121">
        <f t="shared" si="2523"/>
        <v>0.11361725501836349</v>
      </c>
      <c r="AZ296" s="121">
        <f t="shared" si="2524"/>
        <v>3.513352404232007E-2</v>
      </c>
      <c r="BA296" s="121">
        <f t="shared" si="2525"/>
        <v>4.0323282458264685E-3</v>
      </c>
      <c r="BB296" s="121">
        <f t="shared" si="2526"/>
        <v>2.877565370880638E-2</v>
      </c>
      <c r="BC296" s="121">
        <f t="shared" si="2527"/>
        <v>1.9070752062252717E-2</v>
      </c>
      <c r="BD296" s="122">
        <f t="shared" si="2528"/>
        <v>0.2764687575538019</v>
      </c>
      <c r="BE296" s="38">
        <f t="shared" si="2502"/>
        <v>6.545156363636365</v>
      </c>
      <c r="BF296" s="123">
        <f t="shared" si="2529"/>
        <v>6.545156363636365</v>
      </c>
      <c r="BG296" s="123">
        <f t="shared" si="2503"/>
        <v>1.2032277547334198</v>
      </c>
      <c r="BH296" s="123">
        <f t="shared" si="2504"/>
        <v>0.1794105778497086</v>
      </c>
      <c r="BI296" s="123">
        <f t="shared" si="2505"/>
        <v>0.55871508833161121</v>
      </c>
      <c r="BJ296" s="123">
        <f t="shared" si="2506"/>
        <v>0.1397801759681018</v>
      </c>
      <c r="BK296" s="123">
        <f t="shared" si="2507"/>
        <v>1.5130609810278368E-2</v>
      </c>
      <c r="BL296" s="123">
        <f t="shared" si="2508"/>
        <v>0.22582526386168167</v>
      </c>
      <c r="BM296" s="123">
        <f t="shared" si="2509"/>
        <v>0.17457938238761414</v>
      </c>
      <c r="BN296" s="124">
        <f t="shared" si="2510"/>
        <v>4.0484878173975734</v>
      </c>
      <c r="BO296" s="38">
        <f t="shared" si="2511"/>
        <v>14.423458181818178</v>
      </c>
      <c r="BP296" s="123">
        <f t="shared" si="2530"/>
        <v>14.423458181818178</v>
      </c>
      <c r="BQ296" s="123">
        <f t="shared" si="2512"/>
        <v>6.5739181110923308</v>
      </c>
      <c r="BR296" s="123">
        <f t="shared" si="2513"/>
        <v>0.968133719843701</v>
      </c>
      <c r="BS296" s="123">
        <f t="shared" si="2514"/>
        <v>1.6387537264903373</v>
      </c>
      <c r="BT296" s="123">
        <f t="shared" si="2515"/>
        <v>0.50674691480430711</v>
      </c>
      <c r="BU296" s="123">
        <f t="shared" si="2516"/>
        <v>5.8160117829042318E-2</v>
      </c>
      <c r="BV296" s="123">
        <f t="shared" si="2517"/>
        <v>0.41504443792344997</v>
      </c>
      <c r="BW296" s="123">
        <f t="shared" si="2518"/>
        <v>0.27506619486572487</v>
      </c>
      <c r="BX296" s="124">
        <f t="shared" si="2519"/>
        <v>3.9876355631564904</v>
      </c>
      <c r="BY296" s="114">
        <v>2.401933333333333</v>
      </c>
      <c r="BZ296" s="115">
        <v>1.2702136363636363</v>
      </c>
      <c r="CA296" s="115">
        <v>2.3544709523809524</v>
      </c>
      <c r="CB296" s="115">
        <v>1.2449013636363635</v>
      </c>
      <c r="CC296" s="115">
        <v>0.44634363636363633</v>
      </c>
      <c r="CD296" s="115">
        <v>6.2165909090909091E-2</v>
      </c>
      <c r="CE296" s="115">
        <v>0.56884090909090912</v>
      </c>
      <c r="CF296" s="115">
        <v>4.1431818181818188E-2</v>
      </c>
      <c r="CG296" s="115">
        <v>4.4848181818181815E-2</v>
      </c>
      <c r="CH296" s="115">
        <v>1.1156031818181817</v>
      </c>
      <c r="CI296" s="115">
        <v>8.1269999999999995E-2</v>
      </c>
      <c r="CJ296" s="115">
        <v>4.7368181818181814E-3</v>
      </c>
      <c r="CK296" s="115">
        <v>4.500000000000001E-5</v>
      </c>
      <c r="CL296" s="115">
        <v>4.9727272727272738E-4</v>
      </c>
      <c r="CM296" s="115">
        <v>4.1077272727272724E-3</v>
      </c>
      <c r="CN296" s="115">
        <v>8.6518181818181841E-2</v>
      </c>
      <c r="CO296" s="115">
        <v>1.7759090909090905E-2</v>
      </c>
      <c r="CP296" s="115">
        <v>0</v>
      </c>
      <c r="CQ296" s="115">
        <v>-2.7727272727272735E-4</v>
      </c>
      <c r="CR296" s="115">
        <v>5.4849999999999996E-2</v>
      </c>
      <c r="CS296" s="115">
        <v>0.12634545454545457</v>
      </c>
      <c r="CT296" s="115">
        <v>7.2259090909090912E-2</v>
      </c>
      <c r="CU296" s="115">
        <v>6.2845454545454538E-2</v>
      </c>
      <c r="CV296" s="115">
        <v>0.31602272727272723</v>
      </c>
      <c r="CW296" s="115">
        <v>4.6136363636363635E-2</v>
      </c>
      <c r="CX296" s="115">
        <v>1.5405454545454545E-2</v>
      </c>
      <c r="CY296" s="115">
        <v>3.7727272727272731E-5</v>
      </c>
      <c r="CZ296" s="115">
        <v>1.1318181818181818E-4</v>
      </c>
      <c r="DA296" s="115">
        <v>4.2563636363636354E-3</v>
      </c>
      <c r="DB296" s="115">
        <v>2.618181818181818E-4</v>
      </c>
      <c r="DC296" s="115">
        <v>5.0122727272727272E-3</v>
      </c>
      <c r="DD296" s="115">
        <v>6.4909090909090928E-4</v>
      </c>
      <c r="DE296" s="115">
        <v>6.2727272727272729E-5</v>
      </c>
      <c r="DF296" s="115">
        <v>4.7640909090909095E-2</v>
      </c>
      <c r="DG296" s="115">
        <v>6.8318181818181828E-3</v>
      </c>
      <c r="DH296" s="115">
        <v>1.0513636363636365E-3</v>
      </c>
      <c r="DI296" s="115">
        <v>2.6940909090909095E-2</v>
      </c>
      <c r="DJ296" s="115">
        <v>2.8636363636363627E-5</v>
      </c>
      <c r="DK296" s="115">
        <v>3.3636363636363636E-5</v>
      </c>
      <c r="DL296" s="115">
        <v>6.6922727272727281E-3</v>
      </c>
      <c r="DM296" s="115">
        <v>3.5906363636363632E-2</v>
      </c>
      <c r="DN296" s="115">
        <v>2.5000000000000001E-5</v>
      </c>
      <c r="DO296" s="115">
        <v>0.31924090909090913</v>
      </c>
      <c r="DP296" s="115">
        <v>0.10820454545454546</v>
      </c>
      <c r="DQ296" s="115">
        <v>3.7136363636363636E-4</v>
      </c>
      <c r="DR296" s="115">
        <v>7.3181818181818184E-5</v>
      </c>
      <c r="DS296" s="115">
        <v>1.8245454545454546E-3</v>
      </c>
      <c r="DT296" s="115">
        <v>1.3454545454545452E-4</v>
      </c>
      <c r="DU296" s="116">
        <v>229.65908499999998</v>
      </c>
      <c r="DV296" s="114">
        <v>6.9741818181818189</v>
      </c>
      <c r="DW296" s="115">
        <v>5.1694842105263161</v>
      </c>
      <c r="DX296" s="115">
        <v>6.9372105263157886</v>
      </c>
      <c r="DY296" s="115">
        <v>4.619152727272728</v>
      </c>
      <c r="DZ296" s="115">
        <v>2.2557277272727272</v>
      </c>
      <c r="EA296" s="115">
        <v>0.33365727272727275</v>
      </c>
      <c r="EB296" s="115">
        <v>1.5709336363636366</v>
      </c>
      <c r="EC296" s="115">
        <v>0.15249545454545455</v>
      </c>
      <c r="ED296" s="115">
        <v>0.17502136363636367</v>
      </c>
      <c r="EE296" s="115">
        <v>2.0816577272727277</v>
      </c>
      <c r="EF296" s="115">
        <v>0.13131818181818183</v>
      </c>
      <c r="EG296" s="115">
        <v>1.8198421052631576E-2</v>
      </c>
      <c r="EH296" s="115">
        <v>4.6315789473684214E-5</v>
      </c>
      <c r="EI296" s="115">
        <v>1.4847368421052633E-3</v>
      </c>
      <c r="EJ296" s="115">
        <v>1.4706842105263155E-2</v>
      </c>
      <c r="EK296" s="115">
        <v>0.36799999999999999</v>
      </c>
      <c r="EL296" s="115">
        <v>3.592272727272728E-2</v>
      </c>
      <c r="EM296" s="115">
        <v>0</v>
      </c>
      <c r="EN296" s="115">
        <v>1.9368181818181816E-2</v>
      </c>
      <c r="EO296" s="115">
        <v>0.20668636363636364</v>
      </c>
      <c r="EP296" s="115">
        <v>0.21540909090909091</v>
      </c>
      <c r="EQ296" s="115">
        <v>0.17985000000000004</v>
      </c>
      <c r="ER296" s="115">
        <v>0.25142727272727278</v>
      </c>
      <c r="ES296" s="115">
        <v>0.87274090909090873</v>
      </c>
      <c r="ET296" s="115">
        <v>7.3854545454545451E-2</v>
      </c>
      <c r="EU296" s="115">
        <v>5.9026315789473677E-3</v>
      </c>
      <c r="EV296" s="115">
        <v>1.2631578947368426E-4</v>
      </c>
      <c r="EW296" s="115">
        <v>4.4263157894736848E-4</v>
      </c>
      <c r="EX296" s="115">
        <v>1.5437368421052635E-2</v>
      </c>
      <c r="EY296" s="115">
        <v>9.9736842105263156E-4</v>
      </c>
      <c r="EZ296" s="115">
        <v>1.3148947368421052E-2</v>
      </c>
      <c r="FA296" s="115">
        <v>7.899999999999999E-4</v>
      </c>
      <c r="FB296" s="115">
        <v>2.4526315789473685E-4</v>
      </c>
      <c r="FC296" s="115">
        <v>0.25864999999999999</v>
      </c>
      <c r="FD296" s="115">
        <v>1.0359090909090908E-2</v>
      </c>
      <c r="FE296" s="115">
        <v>1.8910526315789472E-3</v>
      </c>
      <c r="FF296" s="115">
        <v>5.4288421052631576E-2</v>
      </c>
      <c r="FG296" s="115">
        <v>1.2842105263157893E-4</v>
      </c>
      <c r="FH296" s="115">
        <v>1.6000000000000001E-4</v>
      </c>
      <c r="FI296" s="115">
        <v>3.1245789473684213E-2</v>
      </c>
      <c r="FJ296" s="115">
        <v>0.10500315789473684</v>
      </c>
      <c r="FK296" s="115">
        <v>2.3789473684210526E-4</v>
      </c>
      <c r="FL296" s="115">
        <v>1.6085181818181817</v>
      </c>
      <c r="FM296" s="115">
        <v>0.56717263157894737</v>
      </c>
      <c r="FN296" s="115">
        <v>1.2473684210526313E-3</v>
      </c>
      <c r="FO296" s="115">
        <v>2.8473684210526313E-4</v>
      </c>
      <c r="FP296" s="115">
        <v>4.3552631578947371E-3</v>
      </c>
      <c r="FQ296" s="115">
        <v>2.9105263157894738E-4</v>
      </c>
      <c r="FR296" s="116">
        <v>99.59945954545455</v>
      </c>
    </row>
    <row r="297" spans="1:174" x14ac:dyDescent="0.2">
      <c r="A297" s="2" t="s">
        <v>5</v>
      </c>
      <c r="B297" s="21">
        <v>2014</v>
      </c>
      <c r="C297" s="38">
        <f>C287</f>
        <v>9.1560898190476188</v>
      </c>
      <c r="D297" s="42">
        <f>Tracking!CK37</f>
        <v>18.873015725448045</v>
      </c>
      <c r="E297" s="42">
        <f>Tracking!CP37</f>
        <v>8.0285523944444499</v>
      </c>
      <c r="F297" s="42">
        <f>Tracking!CQ37</f>
        <v>17.513900818030319</v>
      </c>
      <c r="G297" s="42">
        <f>G287</f>
        <v>5.0179607756999998</v>
      </c>
      <c r="H297" s="104">
        <f>H287</f>
        <v>9.9760873409999995</v>
      </c>
      <c r="I297" s="38">
        <f>Tracking!CE37</f>
        <v>6.9004790476190481</v>
      </c>
      <c r="J297" s="42">
        <f>Tracking!CS37</f>
        <v>6.7440330348202524</v>
      </c>
      <c r="K297" s="40"/>
      <c r="L297" s="41"/>
      <c r="M297" s="108">
        <v>20.081737619047615</v>
      </c>
      <c r="N297" s="108">
        <v>8.0817376190476189</v>
      </c>
      <c r="O297" s="108">
        <v>4.0175714285714275</v>
      </c>
      <c r="P297" s="108">
        <v>0.45237857142857124</v>
      </c>
      <c r="Q297" s="108">
        <v>2.0136133333333333</v>
      </c>
      <c r="R297" s="108">
        <v>0.41233333333333327</v>
      </c>
      <c r="S297" s="108">
        <v>6.0580952380952381E-2</v>
      </c>
      <c r="T297" s="108">
        <v>0.78695761904761896</v>
      </c>
      <c r="U297" s="108">
        <v>0.33830142857142859</v>
      </c>
      <c r="V297" s="110">
        <v>12</v>
      </c>
      <c r="W297" s="38">
        <f>Tracking!CD37</f>
        <v>14.153976818181816</v>
      </c>
      <c r="X297" s="42">
        <f>Tracking!CR37</f>
        <v>15.230458840579709</v>
      </c>
      <c r="Y297" s="40"/>
      <c r="Z297" s="41"/>
      <c r="AA297" s="108">
        <v>42.429524545454541</v>
      </c>
      <c r="AB297" s="108">
        <v>30.429524545454555</v>
      </c>
      <c r="AC297" s="108">
        <v>18.034545909090909</v>
      </c>
      <c r="AD297" s="108">
        <v>2.7000472727272733</v>
      </c>
      <c r="AE297" s="108">
        <v>5.4235368181818178</v>
      </c>
      <c r="AF297" s="108">
        <v>1.6449545454545456</v>
      </c>
      <c r="AG297" s="108">
        <v>0.15359863636363638</v>
      </c>
      <c r="AH297" s="108">
        <v>1.7365063636363642</v>
      </c>
      <c r="AI297" s="108">
        <v>0.73633272727272747</v>
      </c>
      <c r="AJ297" s="110">
        <v>12</v>
      </c>
      <c r="AK297" s="38">
        <f t="shared" si="2500"/>
        <v>6.9004790476190481</v>
      </c>
      <c r="AL297" s="121">
        <f t="shared" si="2491"/>
        <v>1</v>
      </c>
      <c r="AM297" s="121">
        <f t="shared" si="2492"/>
        <v>0.20006094615840134</v>
      </c>
      <c r="AN297" s="121">
        <f t="shared" si="2493"/>
        <v>2.2526863960192777E-2</v>
      </c>
      <c r="AO297" s="121">
        <f t="shared" si="2494"/>
        <v>0.10027087155164363</v>
      </c>
      <c r="AP297" s="121">
        <f t="shared" si="2495"/>
        <v>2.0532751754620743E-2</v>
      </c>
      <c r="AQ297" s="121">
        <f t="shared" si="2496"/>
        <v>3.0167186490620756E-3</v>
      </c>
      <c r="AR297" s="121">
        <f t="shared" si="2497"/>
        <v>3.9187725383942183E-2</v>
      </c>
      <c r="AS297" s="121">
        <f t="shared" si="2498"/>
        <v>1.6846222920996051E-2</v>
      </c>
      <c r="AT297" s="122">
        <f t="shared" si="2499"/>
        <v>0.59755785219591495</v>
      </c>
      <c r="AU297" s="38">
        <f t="shared" si="2501"/>
        <v>14.153976818181816</v>
      </c>
      <c r="AV297" s="121">
        <f t="shared" si="2520"/>
        <v>1</v>
      </c>
      <c r="AW297" s="121">
        <f t="shared" si="2521"/>
        <v>0.4250470893156153</v>
      </c>
      <c r="AX297" s="121">
        <f t="shared" si="2522"/>
        <v>6.3636048286016642E-2</v>
      </c>
      <c r="AY297" s="121">
        <f t="shared" si="2523"/>
        <v>0.12782459563909582</v>
      </c>
      <c r="AZ297" s="121">
        <f t="shared" si="2524"/>
        <v>3.8769101541364523E-2</v>
      </c>
      <c r="BA297" s="121">
        <f t="shared" si="2525"/>
        <v>3.6200885588309369E-3</v>
      </c>
      <c r="BB297" s="121">
        <f t="shared" si="2526"/>
        <v>4.0926840030367381E-2</v>
      </c>
      <c r="BC297" s="121">
        <f t="shared" si="2527"/>
        <v>1.735425355718747E-2</v>
      </c>
      <c r="BD297" s="122">
        <f t="shared" si="2528"/>
        <v>0.28282192950676266</v>
      </c>
      <c r="BE297" s="38">
        <f t="shared" si="2502"/>
        <v>6.9004790476190481</v>
      </c>
      <c r="BF297" s="123">
        <f t="shared" si="2529"/>
        <v>6.9004790476190481</v>
      </c>
      <c r="BG297" s="123">
        <f t="shared" si="2503"/>
        <v>1.3805163672128908</v>
      </c>
      <c r="BH297" s="123">
        <f t="shared" si="2504"/>
        <v>0.15544615276587492</v>
      </c>
      <c r="BI297" s="123">
        <f t="shared" si="2505"/>
        <v>0.69191704822861777</v>
      </c>
      <c r="BJ297" s="123">
        <f t="shared" si="2506"/>
        <v>0.14168582327272369</v>
      </c>
      <c r="BK297" s="123">
        <f t="shared" si="2507"/>
        <v>2.0816803830414492E-2</v>
      </c>
      <c r="BL297" s="123">
        <f t="shared" si="2508"/>
        <v>0.27041407793574213</v>
      </c>
      <c r="BM297" s="123">
        <f t="shared" si="2509"/>
        <v>0.11624700829785301</v>
      </c>
      <c r="BN297" s="124">
        <f t="shared" si="2510"/>
        <v>4.1234354388181513</v>
      </c>
      <c r="BO297" s="38">
        <f t="shared" si="2511"/>
        <v>14.153976818181816</v>
      </c>
      <c r="BP297" s="123">
        <f t="shared" si="2530"/>
        <v>14.153976818181816</v>
      </c>
      <c r="BQ297" s="123">
        <f t="shared" si="2512"/>
        <v>6.0161066488088748</v>
      </c>
      <c r="BR297" s="123">
        <f t="shared" si="2513"/>
        <v>0.90070315224097819</v>
      </c>
      <c r="BS297" s="123">
        <f t="shared" si="2514"/>
        <v>1.8092263634692267</v>
      </c>
      <c r="BT297" s="123">
        <f t="shared" si="2515"/>
        <v>0.54873696447821041</v>
      </c>
      <c r="BU297" s="123">
        <f t="shared" si="2516"/>
        <v>5.1238649541458299E-2</v>
      </c>
      <c r="BV297" s="123">
        <f t="shared" si="2517"/>
        <v>0.5792775450312555</v>
      </c>
      <c r="BW297" s="123">
        <f t="shared" si="2518"/>
        <v>0.24563170254528077</v>
      </c>
      <c r="BX297" s="124">
        <f t="shared" si="2519"/>
        <v>4.0030550339121707</v>
      </c>
      <c r="BY297" s="114">
        <v>2.7246238095238091</v>
      </c>
      <c r="BZ297" s="115">
        <v>1.5002650000000002</v>
      </c>
      <c r="CA297" s="115">
        <v>2.6531859999999998</v>
      </c>
      <c r="CB297" s="115">
        <v>1.3872233333333335</v>
      </c>
      <c r="CC297" s="115">
        <v>0.49616619047619054</v>
      </c>
      <c r="CD297" s="115">
        <v>5.1747619047619049E-2</v>
      </c>
      <c r="CE297" s="115">
        <v>0.68524285714285726</v>
      </c>
      <c r="CF297" s="115">
        <v>4.123333333333333E-2</v>
      </c>
      <c r="CG297" s="115">
        <v>6.0580952380952381E-2</v>
      </c>
      <c r="CH297" s="115">
        <v>1.3115961904761906</v>
      </c>
      <c r="CI297" s="115">
        <v>5.2253333333333339E-2</v>
      </c>
      <c r="CJ297" s="115">
        <v>7.0009999999999985E-3</v>
      </c>
      <c r="CK297" s="115">
        <v>7.6000000000000004E-5</v>
      </c>
      <c r="CL297" s="115">
        <v>5.8850000000000016E-4</v>
      </c>
      <c r="CM297" s="115">
        <v>4.2104999999999998E-3</v>
      </c>
      <c r="CN297" s="115">
        <v>0.10413333333333333</v>
      </c>
      <c r="CO297" s="115">
        <v>1.7952380952380949E-2</v>
      </c>
      <c r="CP297" s="115">
        <v>2.380952380952381E-5</v>
      </c>
      <c r="CQ297" s="115">
        <v>-6.8714285714285717E-3</v>
      </c>
      <c r="CR297" s="115">
        <v>7.1147619047619043E-2</v>
      </c>
      <c r="CS297" s="115">
        <v>0.15522857142857141</v>
      </c>
      <c r="CT297" s="115">
        <v>8.0309523809523817E-2</v>
      </c>
      <c r="CU297" s="115">
        <v>8.087619047619049E-2</v>
      </c>
      <c r="CV297" s="115">
        <v>0.38069047619047619</v>
      </c>
      <c r="CW297" s="115">
        <v>2.9747619047619044E-2</v>
      </c>
      <c r="CX297" s="115">
        <v>6.2785000000000011E-3</v>
      </c>
      <c r="CY297" s="115">
        <v>8.7000000000000001E-5</v>
      </c>
      <c r="CZ297" s="115">
        <v>1.1750000000000001E-4</v>
      </c>
      <c r="DA297" s="115">
        <v>5.0740000000000004E-3</v>
      </c>
      <c r="DB297" s="115">
        <v>3.1449999999999984E-4</v>
      </c>
      <c r="DC297" s="115">
        <v>3.5624999999999997E-3</v>
      </c>
      <c r="DD297" s="115">
        <v>4.5599999999999997E-4</v>
      </c>
      <c r="DE297" s="115">
        <v>7.0000000000000007E-5</v>
      </c>
      <c r="DF297" s="115">
        <v>4.0114285714285713E-2</v>
      </c>
      <c r="DG297" s="115">
        <v>1.1304761904761904E-2</v>
      </c>
      <c r="DH297" s="115">
        <v>8.1399999999999984E-4</v>
      </c>
      <c r="DI297" s="115">
        <v>2.1856E-2</v>
      </c>
      <c r="DJ297" s="115">
        <v>9.6499999999999987E-5</v>
      </c>
      <c r="DK297" s="115">
        <v>2.0499999999999993E-5</v>
      </c>
      <c r="DL297" s="115">
        <v>9.7919999999999986E-3</v>
      </c>
      <c r="DM297" s="115">
        <v>2.5995499999999998E-2</v>
      </c>
      <c r="DN297" s="115">
        <v>7.4499999999999981E-5</v>
      </c>
      <c r="DO297" s="115">
        <v>0.32431428571428578</v>
      </c>
      <c r="DP297" s="115">
        <v>0.12219499999999998</v>
      </c>
      <c r="DQ297" s="115">
        <v>3.1149999999999998E-4</v>
      </c>
      <c r="DR297" s="115">
        <v>9.7999999999999997E-5</v>
      </c>
      <c r="DS297" s="115">
        <v>1.1999999999999999E-3</v>
      </c>
      <c r="DT297" s="115">
        <v>4.8499999999999973E-5</v>
      </c>
      <c r="DU297" s="116">
        <v>220.65223904761908</v>
      </c>
      <c r="DV297" s="114">
        <v>7.6826650000000001</v>
      </c>
      <c r="DW297" s="115">
        <v>4.7882999999999996</v>
      </c>
      <c r="DX297" s="115">
        <v>7.1884615000000007</v>
      </c>
      <c r="DY297" s="115">
        <v>4.4824786363636369</v>
      </c>
      <c r="DZ297" s="115">
        <v>2.020195909090909</v>
      </c>
      <c r="EA297" s="115">
        <v>0.31344090909090905</v>
      </c>
      <c r="EB297" s="115">
        <v>1.7209063636363633</v>
      </c>
      <c r="EC297" s="115">
        <v>0.16449545454545453</v>
      </c>
      <c r="ED297" s="115">
        <v>0.15359863636363638</v>
      </c>
      <c r="EE297" s="115">
        <v>2.8941772727272723</v>
      </c>
      <c r="EF297" s="115">
        <v>0.10984090909090907</v>
      </c>
      <c r="EG297" s="115">
        <v>1.791727272727273E-2</v>
      </c>
      <c r="EH297" s="115">
        <v>1.4000000000000001E-4</v>
      </c>
      <c r="EI297" s="115">
        <v>1.9995454545454548E-3</v>
      </c>
      <c r="EJ297" s="115">
        <v>1.2552727272727273E-2</v>
      </c>
      <c r="EK297" s="115">
        <v>0.38632272727272726</v>
      </c>
      <c r="EL297" s="115">
        <v>3.743181818181817E-2</v>
      </c>
      <c r="EM297" s="115">
        <v>7.2727272727272715E-5</v>
      </c>
      <c r="EN297" s="115">
        <v>3.7322727272727278E-2</v>
      </c>
      <c r="EO297" s="115">
        <v>0.22206818181818183</v>
      </c>
      <c r="EP297" s="115">
        <v>0.24979090909090909</v>
      </c>
      <c r="EQ297" s="115">
        <v>0.18754545454545457</v>
      </c>
      <c r="ER297" s="115">
        <v>0.25933181818181822</v>
      </c>
      <c r="ES297" s="115">
        <v>0.95605909090909091</v>
      </c>
      <c r="ET297" s="115">
        <v>6.1727272727272735E-2</v>
      </c>
      <c r="EU297" s="115">
        <v>7.5759090909090906E-3</v>
      </c>
      <c r="EV297" s="115">
        <v>1.4136363636363641E-4</v>
      </c>
      <c r="EW297" s="115">
        <v>4.9363636363636363E-4</v>
      </c>
      <c r="EX297" s="115">
        <v>1.3862727272727271E-2</v>
      </c>
      <c r="EY297" s="115">
        <v>9.0318181818181817E-4</v>
      </c>
      <c r="EZ297" s="115">
        <v>1.5534999999999998E-2</v>
      </c>
      <c r="FA297" s="115">
        <v>7.5681818181818174E-4</v>
      </c>
      <c r="FB297" s="115">
        <v>1.8000000000000001E-4</v>
      </c>
      <c r="FC297" s="115">
        <v>0.24287727272727275</v>
      </c>
      <c r="FD297" s="115">
        <v>1.467272727272727E-2</v>
      </c>
      <c r="FE297" s="115">
        <v>9.5954545454545468E-4</v>
      </c>
      <c r="FF297" s="115">
        <v>5.110909090909091E-2</v>
      </c>
      <c r="FG297" s="115">
        <v>3.7727272727272725E-5</v>
      </c>
      <c r="FH297" s="115">
        <v>1.4863636363636362E-4</v>
      </c>
      <c r="FI297" s="115">
        <v>2.3373181818181821E-2</v>
      </c>
      <c r="FJ297" s="115">
        <v>8.4887727272727281E-2</v>
      </c>
      <c r="FK297" s="115">
        <v>1.5272727272727272E-4</v>
      </c>
      <c r="FL297" s="115">
        <v>1.297759090909091</v>
      </c>
      <c r="FM297" s="115">
        <v>0.48974454545454549</v>
      </c>
      <c r="FN297" s="115">
        <v>1.0172727272727273E-3</v>
      </c>
      <c r="FO297" s="115">
        <v>2.6136363636363634E-4</v>
      </c>
      <c r="FP297" s="115">
        <v>4.4259090909090906E-3</v>
      </c>
      <c r="FQ297" s="115">
        <v>1.3590909090909091E-4</v>
      </c>
      <c r="FR297" s="116">
        <v>103.07728772727273</v>
      </c>
    </row>
    <row r="298" spans="1:174" x14ac:dyDescent="0.2">
      <c r="A298" s="2" t="s">
        <v>5</v>
      </c>
      <c r="B298" s="21">
        <v>2015</v>
      </c>
      <c r="C298" s="38">
        <f>C287</f>
        <v>9.1560898190476188</v>
      </c>
      <c r="D298" s="42">
        <f>Tracking!CK38</f>
        <v>18.695077157759084</v>
      </c>
      <c r="E298" s="42">
        <f>Tracking!CP38</f>
        <v>7.9157986519841321</v>
      </c>
      <c r="F298" s="42">
        <f>Tracking!CQ38</f>
        <v>17.200050759599584</v>
      </c>
      <c r="G298" s="42">
        <f>G287</f>
        <v>5.0179607756999998</v>
      </c>
      <c r="H298" s="104">
        <f>H287</f>
        <v>9.9760873409999995</v>
      </c>
      <c r="I298" s="38">
        <f>Tracking!CE38</f>
        <v>6.638016666666668</v>
      </c>
      <c r="J298" s="42">
        <f>Tracking!CS38</f>
        <v>6.8758310638057596</v>
      </c>
      <c r="K298" s="40"/>
      <c r="L298" s="41"/>
      <c r="M298" s="108">
        <v>19.507530476190475</v>
      </c>
      <c r="N298" s="108">
        <v>7.5075304761904764</v>
      </c>
      <c r="O298" s="108">
        <v>2.9793242857142856</v>
      </c>
      <c r="P298" s="108">
        <v>0.48004571428571424</v>
      </c>
      <c r="Q298" s="108">
        <v>2.1456514285714285</v>
      </c>
      <c r="R298" s="108">
        <v>0.35082857142857143</v>
      </c>
      <c r="S298" s="108">
        <v>3.9661428571428563E-2</v>
      </c>
      <c r="T298" s="108">
        <v>0.78357952380952378</v>
      </c>
      <c r="U298" s="108">
        <v>0.72843999999999998</v>
      </c>
      <c r="V298" s="110">
        <v>12</v>
      </c>
      <c r="W298" s="38">
        <f>Tracking!CD38</f>
        <v>14.525514999999997</v>
      </c>
      <c r="X298" s="42">
        <f>Tracking!CR38</f>
        <v>14.845006090579707</v>
      </c>
      <c r="Y298" s="40"/>
      <c r="Z298" s="41"/>
      <c r="AA298" s="108">
        <v>44.35242090909091</v>
      </c>
      <c r="AB298" s="108">
        <v>32.35242090909091</v>
      </c>
      <c r="AC298" s="108">
        <v>19.087647727272724</v>
      </c>
      <c r="AD298" s="108">
        <v>3.5576395454545451</v>
      </c>
      <c r="AE298" s="108">
        <v>5.592838636363636</v>
      </c>
      <c r="AF298" s="108">
        <v>1.6121181818181818</v>
      </c>
      <c r="AG298" s="108">
        <v>0.2079709090909091</v>
      </c>
      <c r="AH298" s="108">
        <v>1.1761877272727272</v>
      </c>
      <c r="AI298" s="108">
        <v>1.118016818181818</v>
      </c>
      <c r="AJ298" s="110">
        <v>12</v>
      </c>
      <c r="AK298" s="38">
        <f t="shared" si="2500"/>
        <v>6.638016666666668</v>
      </c>
      <c r="AL298" s="121">
        <f t="shared" si="2491"/>
        <v>1</v>
      </c>
      <c r="AM298" s="121">
        <f t="shared" si="2492"/>
        <v>0.15272688100375598</v>
      </c>
      <c r="AN298" s="121">
        <f t="shared" si="2493"/>
        <v>2.460822577576513E-2</v>
      </c>
      <c r="AO298" s="121">
        <f t="shared" si="2494"/>
        <v>0.10999093048657596</v>
      </c>
      <c r="AP298" s="121">
        <f t="shared" si="2495"/>
        <v>1.7984263659450293E-2</v>
      </c>
      <c r="AQ298" s="121">
        <f t="shared" si="2496"/>
        <v>2.03313426165534E-3</v>
      </c>
      <c r="AR298" s="121">
        <f t="shared" si="2497"/>
        <v>4.0168053294388342E-2</v>
      </c>
      <c r="AS298" s="121">
        <f t="shared" si="2498"/>
        <v>3.7341476969064986E-2</v>
      </c>
      <c r="AT298" s="122">
        <f t="shared" si="2499"/>
        <v>0.6151470589599416</v>
      </c>
      <c r="AU298" s="38">
        <f t="shared" si="2501"/>
        <v>14.525514999999997</v>
      </c>
      <c r="AV298" s="121">
        <f t="shared" si="2520"/>
        <v>1</v>
      </c>
      <c r="AW298" s="121">
        <f t="shared" si="2521"/>
        <v>0.43036315348820864</v>
      </c>
      <c r="AX298" s="121">
        <f t="shared" si="2522"/>
        <v>8.0212973103466742E-2</v>
      </c>
      <c r="AY298" s="121">
        <f t="shared" si="2523"/>
        <v>0.12609996301728985</v>
      </c>
      <c r="AZ298" s="121">
        <f t="shared" si="2524"/>
        <v>3.6347918530141521E-2</v>
      </c>
      <c r="BA298" s="121">
        <f t="shared" si="2525"/>
        <v>4.6890542799723775E-3</v>
      </c>
      <c r="BB298" s="121">
        <f t="shared" si="2526"/>
        <v>2.6519132511020255E-2</v>
      </c>
      <c r="BC298" s="121">
        <f t="shared" si="2527"/>
        <v>2.5207571430506923E-2</v>
      </c>
      <c r="BD298" s="122">
        <f t="shared" si="2528"/>
        <v>0.27056020289391602</v>
      </c>
      <c r="BE298" s="38">
        <f t="shared" si="2502"/>
        <v>6.638016666666668</v>
      </c>
      <c r="BF298" s="123">
        <f t="shared" si="2529"/>
        <v>6.638016666666668</v>
      </c>
      <c r="BG298" s="123">
        <f t="shared" si="2503"/>
        <v>1.0138035815509492</v>
      </c>
      <c r="BH298" s="123">
        <f t="shared" si="2504"/>
        <v>0.16334981283662522</v>
      </c>
      <c r="BI298" s="123">
        <f t="shared" si="2505"/>
        <v>0.73012162975206618</v>
      </c>
      <c r="BJ298" s="123">
        <f t="shared" si="2506"/>
        <v>0.11937984190915873</v>
      </c>
      <c r="BK298" s="123">
        <f t="shared" si="2507"/>
        <v>1.3495979114439177E-2</v>
      </c>
      <c r="BL298" s="123">
        <f t="shared" si="2508"/>
        <v>0.2666362072357048</v>
      </c>
      <c r="BM298" s="123">
        <f t="shared" si="2509"/>
        <v>0.2478733464786029</v>
      </c>
      <c r="BN298" s="124">
        <f t="shared" si="2510"/>
        <v>4.0833564298270755</v>
      </c>
      <c r="BO298" s="38">
        <f t="shared" si="2511"/>
        <v>14.525514999999997</v>
      </c>
      <c r="BP298" s="123">
        <f t="shared" si="2530"/>
        <v>14.525514999999997</v>
      </c>
      <c r="BQ298" s="123">
        <f t="shared" si="2512"/>
        <v>6.2512464414402755</v>
      </c>
      <c r="BR298" s="123">
        <f t="shared" si="2513"/>
        <v>1.1651347440090025</v>
      </c>
      <c r="BS298" s="123">
        <f t="shared" si="2514"/>
        <v>1.8316669043070886</v>
      </c>
      <c r="BT298" s="123">
        <f t="shared" si="2515"/>
        <v>0.52797223582834851</v>
      </c>
      <c r="BU298" s="123">
        <f t="shared" si="2516"/>
        <v>6.8110928279552951E-2</v>
      </c>
      <c r="BV298" s="123">
        <f t="shared" si="2517"/>
        <v>0.38520405707581229</v>
      </c>
      <c r="BW298" s="123">
        <f t="shared" si="2518"/>
        <v>0.36615295692739969</v>
      </c>
      <c r="BX298" s="124">
        <f t="shared" si="2519"/>
        <v>3.9300262855386197</v>
      </c>
      <c r="BY298" s="114">
        <v>2.6293461904761908</v>
      </c>
      <c r="BZ298" s="115">
        <v>1.3233804761904762</v>
      </c>
      <c r="CA298" s="115">
        <v>2.5753366666666664</v>
      </c>
      <c r="CB298" s="115">
        <v>1.3291738095238095</v>
      </c>
      <c r="CC298" s="115">
        <v>0.35884904761904762</v>
      </c>
      <c r="CD298" s="115">
        <v>5.4105714285714278E-2</v>
      </c>
      <c r="CE298" s="115">
        <v>0.72831190476190477</v>
      </c>
      <c r="CF298" s="115">
        <v>3.5082857142857138E-2</v>
      </c>
      <c r="CG298" s="115">
        <v>3.9661428571428563E-2</v>
      </c>
      <c r="CH298" s="115">
        <v>1.3059657142857144</v>
      </c>
      <c r="CI298" s="115">
        <v>0.11316428571428572</v>
      </c>
      <c r="CJ298" s="115">
        <v>4.3933333333333333E-3</v>
      </c>
      <c r="CK298" s="115">
        <v>4.2380952380952385E-5</v>
      </c>
      <c r="CL298" s="115">
        <v>4.7428571428571431E-4</v>
      </c>
      <c r="CM298" s="115">
        <v>4.2919047619047624E-3</v>
      </c>
      <c r="CN298" s="115">
        <v>8.5387619047619046E-2</v>
      </c>
      <c r="CO298" s="115">
        <v>1.7703809523809528E-2</v>
      </c>
      <c r="CP298" s="115">
        <v>1.4714285714285713E-4</v>
      </c>
      <c r="CQ298" s="115">
        <v>-7.7619047619047624E-3</v>
      </c>
      <c r="CR298" s="115">
        <v>5.3203809523809528E-2</v>
      </c>
      <c r="CS298" s="115">
        <v>0.19890095238095243</v>
      </c>
      <c r="CT298" s="115">
        <v>9.2119047619047628E-2</v>
      </c>
      <c r="CU298" s="115">
        <v>6.8155714285714292E-2</v>
      </c>
      <c r="CV298" s="115">
        <v>0.40461761904761911</v>
      </c>
      <c r="CW298" s="115">
        <v>6.3176666666666673E-2</v>
      </c>
      <c r="CX298" s="115">
        <v>3.6506666666666673E-2</v>
      </c>
      <c r="CY298" s="115">
        <v>2.4285714285714288E-5</v>
      </c>
      <c r="CZ298" s="115">
        <v>1.0809523809523811E-4</v>
      </c>
      <c r="DA298" s="115">
        <v>3.133333333333333E-3</v>
      </c>
      <c r="DB298" s="115">
        <v>2.5619047619047616E-4</v>
      </c>
      <c r="DC298" s="115">
        <v>5.6500000000000005E-3</v>
      </c>
      <c r="DD298" s="115">
        <v>5.6619047619047632E-4</v>
      </c>
      <c r="DE298" s="115">
        <v>1.904761904761906E-6</v>
      </c>
      <c r="DF298" s="115">
        <v>4.1941904761904764E-2</v>
      </c>
      <c r="DG298" s="115">
        <v>7.9495238095238108E-3</v>
      </c>
      <c r="DH298" s="115">
        <v>5.7809523809523812E-4</v>
      </c>
      <c r="DI298" s="115">
        <v>2.7758571428571428E-2</v>
      </c>
      <c r="DJ298" s="115">
        <v>1.0238095238095239E-4</v>
      </c>
      <c r="DK298" s="115">
        <v>7.6190476190476315E-6</v>
      </c>
      <c r="DL298" s="115">
        <v>6.0485714285714283E-3</v>
      </c>
      <c r="DM298" s="115">
        <v>4.4681428571428573E-2</v>
      </c>
      <c r="DN298" s="115">
        <v>7.0476190476190492E-5</v>
      </c>
      <c r="DO298" s="115">
        <v>0.21708523809523805</v>
      </c>
      <c r="DP298" s="115">
        <v>8.6993809523809529E-2</v>
      </c>
      <c r="DQ298" s="115">
        <v>1.8380952380952381E-4</v>
      </c>
      <c r="DR298" s="115">
        <v>2.7619047619047626E-5</v>
      </c>
      <c r="DS298" s="115">
        <v>1.1285714285714284E-3</v>
      </c>
      <c r="DT298" s="115">
        <v>1.3047619047619046E-4</v>
      </c>
      <c r="DU298" s="116">
        <v>225.87921</v>
      </c>
      <c r="DV298" s="114">
        <v>7.1540913636363657</v>
      </c>
      <c r="DW298" s="115">
        <v>5.1937790909090911</v>
      </c>
      <c r="DX298" s="115">
        <v>6.6123849999999997</v>
      </c>
      <c r="DY298" s="115">
        <v>4.9450668181818171</v>
      </c>
      <c r="DZ298" s="115">
        <v>2.1991586363636362</v>
      </c>
      <c r="EA298" s="115">
        <v>0.42507818181818185</v>
      </c>
      <c r="EB298" s="115">
        <v>1.7680450000000001</v>
      </c>
      <c r="EC298" s="115">
        <v>0.16121181818181815</v>
      </c>
      <c r="ED298" s="115">
        <v>0.2079709090909091</v>
      </c>
      <c r="EE298" s="115">
        <v>1.9603122727272722</v>
      </c>
      <c r="EF298" s="115">
        <v>0.18360090909090906</v>
      </c>
      <c r="EG298" s="115">
        <v>2.2860454545454545E-2</v>
      </c>
      <c r="EH298" s="115">
        <v>1.45E-4</v>
      </c>
      <c r="EI298" s="115">
        <v>2.9490909090909086E-3</v>
      </c>
      <c r="EJ298" s="115">
        <v>1.7895909090909087E-2</v>
      </c>
      <c r="EK298" s="115">
        <v>0.37217863636363641</v>
      </c>
      <c r="EL298" s="115">
        <v>2.982636363636363E-2</v>
      </c>
      <c r="EM298" s="115">
        <v>0</v>
      </c>
      <c r="EN298" s="115">
        <v>5.8418181818181815E-3</v>
      </c>
      <c r="EO298" s="115">
        <v>0.20089045454545459</v>
      </c>
      <c r="EP298" s="115">
        <v>0.33001000000000003</v>
      </c>
      <c r="EQ298" s="115">
        <v>0.20471181818181819</v>
      </c>
      <c r="ER298" s="115">
        <v>0.2407931818181818</v>
      </c>
      <c r="ES298" s="115">
        <v>0.98224727272727297</v>
      </c>
      <c r="ET298" s="115">
        <v>0.10520363636363637</v>
      </c>
      <c r="EU298" s="115">
        <v>3.2411363636363627E-2</v>
      </c>
      <c r="EV298" s="115">
        <v>1.1409090909090913E-4</v>
      </c>
      <c r="EW298" s="115">
        <v>4.5272727272727283E-4</v>
      </c>
      <c r="EX298" s="115">
        <v>1.7441818181818183E-2</v>
      </c>
      <c r="EY298" s="115">
        <v>1.0018181818181816E-3</v>
      </c>
      <c r="EZ298" s="115">
        <v>2.5392727272727275E-2</v>
      </c>
      <c r="FA298" s="115">
        <v>7.7681818181818169E-4</v>
      </c>
      <c r="FB298" s="115">
        <v>1.5409090909090912E-4</v>
      </c>
      <c r="FC298" s="115">
        <v>0.32942681818181813</v>
      </c>
      <c r="FD298" s="115">
        <v>9.5354545454545431E-3</v>
      </c>
      <c r="FE298" s="115">
        <v>6.3909090909090914E-4</v>
      </c>
      <c r="FF298" s="115">
        <v>5.1334545454545452E-2</v>
      </c>
      <c r="FG298" s="115">
        <v>3.1818181818181859E-6</v>
      </c>
      <c r="FH298" s="115">
        <v>2.9999999999999997E-4</v>
      </c>
      <c r="FI298" s="115">
        <v>3.3625909090909088E-2</v>
      </c>
      <c r="FJ298" s="115">
        <v>0.13649318181818182</v>
      </c>
      <c r="FK298" s="115">
        <v>2.2090909090909095E-4</v>
      </c>
      <c r="FL298" s="115">
        <v>1.3821931818181818</v>
      </c>
      <c r="FM298" s="115">
        <v>0.53312954545454538</v>
      </c>
      <c r="FN298" s="115">
        <v>1.3249999999999998E-3</v>
      </c>
      <c r="FO298" s="115">
        <v>1.7227272727272726E-4</v>
      </c>
      <c r="FP298" s="115">
        <v>4.3431818181818189E-3</v>
      </c>
      <c r="FQ298" s="115">
        <v>3.1181818181818182E-4</v>
      </c>
      <c r="FR298" s="116">
        <v>99.676186818181804</v>
      </c>
    </row>
    <row r="299" spans="1:174" x14ac:dyDescent="0.2">
      <c r="A299" s="2" t="s">
        <v>5</v>
      </c>
      <c r="B299" s="21">
        <v>2016</v>
      </c>
      <c r="C299" s="38">
        <f>C287</f>
        <v>9.1560898190476188</v>
      </c>
      <c r="D299" s="42">
        <f>Tracking!CK39</f>
        <v>18.517138590070122</v>
      </c>
      <c r="E299" s="42">
        <f>Tracking!CP39</f>
        <v>7.8030449095238144</v>
      </c>
      <c r="F299" s="42">
        <f>Tracking!CQ39</f>
        <v>16.88620070116885</v>
      </c>
      <c r="G299" s="42">
        <f>G287</f>
        <v>5.0179607756999998</v>
      </c>
      <c r="H299" s="104">
        <f>H287</f>
        <v>9.9760873409999995</v>
      </c>
      <c r="I299" s="38">
        <f>Tracking!CE39</f>
        <v>6.0893036363636375</v>
      </c>
      <c r="J299" s="42">
        <f>Tracking!CS39</f>
        <v>6.6988688819875772</v>
      </c>
      <c r="K299" s="40"/>
      <c r="L299" s="41"/>
      <c r="M299" s="108">
        <v>18.464557727272727</v>
      </c>
      <c r="N299" s="108">
        <v>6.4645577272727275</v>
      </c>
      <c r="O299" s="108">
        <v>2.8047736363636369</v>
      </c>
      <c r="P299" s="108">
        <v>0.68602363636363628</v>
      </c>
      <c r="Q299" s="108">
        <v>1.3279031818181817</v>
      </c>
      <c r="R299" s="108">
        <v>0.20468636363636358</v>
      </c>
      <c r="S299" s="108">
        <v>4.3286818181818183E-2</v>
      </c>
      <c r="T299" s="108">
        <v>0.73857909090909102</v>
      </c>
      <c r="U299" s="108">
        <v>0.65930272727272721</v>
      </c>
      <c r="V299" s="110">
        <v>12</v>
      </c>
      <c r="W299" s="38">
        <f>Tracking!CD39</f>
        <v>12.56302304347826</v>
      </c>
      <c r="X299" s="42">
        <f>Tracking!CR39</f>
        <v>14.080890525362316</v>
      </c>
      <c r="Y299" s="40"/>
      <c r="Z299" s="41"/>
      <c r="AA299" s="108">
        <v>36.115960869565221</v>
      </c>
      <c r="AB299" s="108">
        <v>24.115960869565214</v>
      </c>
      <c r="AC299" s="108">
        <v>12.713234782608696</v>
      </c>
      <c r="AD299" s="108">
        <v>3.7279269565217392</v>
      </c>
      <c r="AE299" s="108">
        <v>4.2231295652173921</v>
      </c>
      <c r="AF299" s="108">
        <v>1.3392434782608695</v>
      </c>
      <c r="AG299" s="108">
        <v>0.14020086956521743</v>
      </c>
      <c r="AH299" s="108">
        <v>1.1608113043478261</v>
      </c>
      <c r="AI299" s="108">
        <v>0.81141521739130429</v>
      </c>
      <c r="AJ299" s="110">
        <v>12</v>
      </c>
      <c r="AK299" s="38">
        <f t="shared" si="2500"/>
        <v>6.0893036363636375</v>
      </c>
      <c r="AL299" s="121">
        <f t="shared" si="2491"/>
        <v>1</v>
      </c>
      <c r="AM299" s="121">
        <f t="shared" si="2492"/>
        <v>0.15190039630469454</v>
      </c>
      <c r="AN299" s="121">
        <f t="shared" si="2493"/>
        <v>3.7153537414565743E-2</v>
      </c>
      <c r="AO299" s="121">
        <f t="shared" si="2494"/>
        <v>7.1916327562876164E-2</v>
      </c>
      <c r="AP299" s="121">
        <f t="shared" si="2495"/>
        <v>1.1085365090225554E-2</v>
      </c>
      <c r="AQ299" s="121">
        <f t="shared" si="2496"/>
        <v>2.3443192531972866E-3</v>
      </c>
      <c r="AR299" s="121">
        <f t="shared" si="2497"/>
        <v>3.9999825710322144E-2</v>
      </c>
      <c r="AS299" s="121">
        <f t="shared" si="2498"/>
        <v>3.5706391510202086E-2</v>
      </c>
      <c r="AT299" s="122">
        <f t="shared" si="2499"/>
        <v>0.64989371406798579</v>
      </c>
      <c r="AU299" s="38">
        <f t="shared" si="2501"/>
        <v>12.56302304347826</v>
      </c>
      <c r="AV299" s="121">
        <f t="shared" si="2520"/>
        <v>1</v>
      </c>
      <c r="AW299" s="121">
        <f t="shared" si="2521"/>
        <v>0.35201153386236195</v>
      </c>
      <c r="AX299" s="121">
        <f t="shared" si="2522"/>
        <v>0.10322103764552611</v>
      </c>
      <c r="AY299" s="121">
        <f t="shared" si="2523"/>
        <v>0.11693249919251648</v>
      </c>
      <c r="AZ299" s="121">
        <f t="shared" si="2524"/>
        <v>3.7081762357026052E-2</v>
      </c>
      <c r="BA299" s="121">
        <f t="shared" si="2525"/>
        <v>3.8819642670330878E-3</v>
      </c>
      <c r="BB299" s="121">
        <f t="shared" si="2526"/>
        <v>3.2141227213645512E-2</v>
      </c>
      <c r="BC299" s="121">
        <f t="shared" si="2527"/>
        <v>2.2466942533296428E-2</v>
      </c>
      <c r="BD299" s="122">
        <f t="shared" si="2528"/>
        <v>0.33226306904414532</v>
      </c>
      <c r="BE299" s="38">
        <f t="shared" si="2502"/>
        <v>6.0893036363636375</v>
      </c>
      <c r="BF299" s="123">
        <f t="shared" si="2529"/>
        <v>6.0893036363636375</v>
      </c>
      <c r="BG299" s="123">
        <f t="shared" si="2503"/>
        <v>0.92496763558325412</v>
      </c>
      <c r="BH299" s="123">
        <f t="shared" si="2504"/>
        <v>0.22623917048228764</v>
      </c>
      <c r="BI299" s="123">
        <f t="shared" si="2505"/>
        <v>0.43792035494254034</v>
      </c>
      <c r="BJ299" s="123">
        <f t="shared" si="2506"/>
        <v>6.7502153954328986E-2</v>
      </c>
      <c r="BK299" s="123">
        <f t="shared" si="2507"/>
        <v>1.4275271753291524E-2</v>
      </c>
      <c r="BL299" s="123">
        <f t="shared" si="2508"/>
        <v>0.24357108415177636</v>
      </c>
      <c r="BM299" s="123">
        <f t="shared" si="2509"/>
        <v>0.21742705966449727</v>
      </c>
      <c r="BN299" s="124">
        <f t="shared" si="2510"/>
        <v>3.9574001563240562</v>
      </c>
      <c r="BO299" s="38">
        <f t="shared" si="2511"/>
        <v>12.56302304347826</v>
      </c>
      <c r="BP299" s="123">
        <f t="shared" si="2530"/>
        <v>12.56302304347826</v>
      </c>
      <c r="BQ299" s="123">
        <f t="shared" si="2512"/>
        <v>4.4223290114829812</v>
      </c>
      <c r="BR299" s="123">
        <f t="shared" si="2513"/>
        <v>1.2967682745124816</v>
      </c>
      <c r="BS299" s="123">
        <f t="shared" si="2514"/>
        <v>1.4690256818870877</v>
      </c>
      <c r="BT299" s="123">
        <f t="shared" si="2515"/>
        <v>0.46585903498410303</v>
      </c>
      <c r="BU299" s="123">
        <f t="shared" si="2516"/>
        <v>4.8769206540695879E-2</v>
      </c>
      <c r="BV299" s="123">
        <f t="shared" si="2517"/>
        <v>0.40379097813069914</v>
      </c>
      <c r="BW299" s="123">
        <f t="shared" si="2518"/>
        <v>0.28225271676230484</v>
      </c>
      <c r="BX299" s="124">
        <f t="shared" si="2519"/>
        <v>4.1742285928984062</v>
      </c>
      <c r="BY299" s="114">
        <v>2.3178222727272724</v>
      </c>
      <c r="BZ299" s="115">
        <v>1.0868559090909091</v>
      </c>
      <c r="CA299" s="115">
        <v>2.2515499999999999</v>
      </c>
      <c r="CB299" s="115">
        <v>1.0631222727272729</v>
      </c>
      <c r="CC299" s="115">
        <v>0.35411954545454544</v>
      </c>
      <c r="CD299" s="115">
        <v>8.1201363636363641E-2</v>
      </c>
      <c r="CE299" s="115">
        <v>0.45945863636363637</v>
      </c>
      <c r="CF299" s="115">
        <v>2.0468636363636362E-2</v>
      </c>
      <c r="CG299" s="115">
        <v>4.3286818181818183E-2</v>
      </c>
      <c r="CH299" s="115">
        <v>1.2309663636363635</v>
      </c>
      <c r="CI299" s="115">
        <v>0.10458590909090909</v>
      </c>
      <c r="CJ299" s="115">
        <v>5.1677272727272726E-3</v>
      </c>
      <c r="CK299" s="115">
        <v>4.7727272727272724E-5</v>
      </c>
      <c r="CL299" s="115">
        <v>6.0363636363636359E-4</v>
      </c>
      <c r="CM299" s="115">
        <v>4.4981818181818178E-3</v>
      </c>
      <c r="CN299" s="115">
        <v>6.1366363636363649E-2</v>
      </c>
      <c r="CO299" s="115">
        <v>1.1809090909090908E-2</v>
      </c>
      <c r="CP299" s="115">
        <v>0</v>
      </c>
      <c r="CQ299" s="115">
        <v>-6.5340909090909069E-3</v>
      </c>
      <c r="CR299" s="115">
        <v>3.8139090909090914E-2</v>
      </c>
      <c r="CS299" s="115">
        <v>0.11900454545454546</v>
      </c>
      <c r="CT299" s="115">
        <v>5.1912272727272731E-2</v>
      </c>
      <c r="CU299" s="115">
        <v>5.2733181818181825E-2</v>
      </c>
      <c r="CV299" s="115">
        <v>0.25525500000000001</v>
      </c>
      <c r="CW299" s="115">
        <v>5.8561363636363634E-2</v>
      </c>
      <c r="CX299" s="115">
        <v>2.9742727272727268E-2</v>
      </c>
      <c r="CY299" s="115">
        <v>6.6363636363636375E-5</v>
      </c>
      <c r="CZ299" s="115">
        <v>1.6454545454545454E-4</v>
      </c>
      <c r="DA299" s="115">
        <v>3.1686363636363635E-3</v>
      </c>
      <c r="DB299" s="115">
        <v>1.8136363636363635E-4</v>
      </c>
      <c r="DC299" s="115">
        <v>6.3836363636363639E-3</v>
      </c>
      <c r="DD299" s="115">
        <v>4.5409090909090914E-4</v>
      </c>
      <c r="DE299" s="115">
        <v>2.8636363636363637E-5</v>
      </c>
      <c r="DF299" s="115">
        <v>6.2946818181818187E-2</v>
      </c>
      <c r="DG299" s="115">
        <v>6.7777272727272721E-3</v>
      </c>
      <c r="DH299" s="115">
        <v>7.8863636363636332E-4</v>
      </c>
      <c r="DI299" s="115">
        <v>3.1818181818181808E-2</v>
      </c>
      <c r="DJ299" s="115">
        <v>8.9090909090909094E-5</v>
      </c>
      <c r="DK299" s="115">
        <v>-6.8181818181818166E-6</v>
      </c>
      <c r="DL299" s="115">
        <v>6.5813636363636361E-3</v>
      </c>
      <c r="DM299" s="115">
        <v>5.2293181818181815E-2</v>
      </c>
      <c r="DN299" s="115">
        <v>1.0954545454545456E-4</v>
      </c>
      <c r="DO299" s="115">
        <v>0.2260240909090909</v>
      </c>
      <c r="DP299" s="115">
        <v>8.5847272727272717E-2</v>
      </c>
      <c r="DQ299" s="115">
        <v>2.736363636363636E-4</v>
      </c>
      <c r="DR299" s="115">
        <v>3.6363636363636364E-5</v>
      </c>
      <c r="DS299" s="115">
        <v>1.9295454545454548E-3</v>
      </c>
      <c r="DT299" s="115">
        <v>-6.9999999999999994E-5</v>
      </c>
      <c r="DU299" s="116">
        <v>240.16440954545459</v>
      </c>
      <c r="DV299" s="114">
        <v>5.6753136363636365</v>
      </c>
      <c r="DW299" s="115">
        <v>3.7859295652173914</v>
      </c>
      <c r="DX299" s="115">
        <v>5.3872204545454547</v>
      </c>
      <c r="DY299" s="115">
        <v>3.6882904347826089</v>
      </c>
      <c r="DZ299" s="115">
        <v>1.4993252173913045</v>
      </c>
      <c r="EA299" s="115">
        <v>0.41340913043478267</v>
      </c>
      <c r="EB299" s="115">
        <v>1.3757856521739134</v>
      </c>
      <c r="EC299" s="115">
        <v>0.13392434782608695</v>
      </c>
      <c r="ED299" s="115">
        <v>0.14020086956521743</v>
      </c>
      <c r="EE299" s="115">
        <v>1.9346847826086955</v>
      </c>
      <c r="EF299" s="115">
        <v>0.12564478260869566</v>
      </c>
      <c r="EG299" s="115">
        <v>1.6115652173913041E-2</v>
      </c>
      <c r="EH299" s="115">
        <v>8.7826086956521745E-5</v>
      </c>
      <c r="EI299" s="115">
        <v>1.9173913043478261E-3</v>
      </c>
      <c r="EJ299" s="115">
        <v>1.2569565217391302E-2</v>
      </c>
      <c r="EK299" s="115">
        <v>0.24302739130434786</v>
      </c>
      <c r="EL299" s="115">
        <v>3.0124782608695656E-2</v>
      </c>
      <c r="EM299" s="115">
        <v>0</v>
      </c>
      <c r="EN299" s="115">
        <v>1.0468260869565219E-2</v>
      </c>
      <c r="EO299" s="115">
        <v>0.15870478260869569</v>
      </c>
      <c r="EP299" s="115">
        <v>0.26239304347826098</v>
      </c>
      <c r="EQ299" s="115">
        <v>0.19353130434782606</v>
      </c>
      <c r="ER299" s="115">
        <v>0.13922782608695652</v>
      </c>
      <c r="ES299" s="115">
        <v>0.76432521739130455</v>
      </c>
      <c r="ET299" s="115">
        <v>6.9802608695652163E-2</v>
      </c>
      <c r="EU299" s="115">
        <v>7.0726086956521732E-3</v>
      </c>
      <c r="EV299" s="115">
        <v>1.2434782608695654E-4</v>
      </c>
      <c r="EW299" s="115">
        <v>4.0608695652173904E-4</v>
      </c>
      <c r="EX299" s="115">
        <v>1.2152608695652175E-2</v>
      </c>
      <c r="EY299" s="115">
        <v>9.3434782608695641E-4</v>
      </c>
      <c r="EZ299" s="115">
        <v>1.7912608695652171E-2</v>
      </c>
      <c r="FA299" s="115">
        <v>8.7304347826086971E-4</v>
      </c>
      <c r="FB299" s="115">
        <v>6.1739130434782617E-5</v>
      </c>
      <c r="FC299" s="115">
        <v>0.32047260869565219</v>
      </c>
      <c r="FD299" s="115">
        <v>9.0882608695652175E-3</v>
      </c>
      <c r="FE299" s="115">
        <v>7.3391304347826081E-4</v>
      </c>
      <c r="FF299" s="115">
        <v>8.2193913043478256E-2</v>
      </c>
      <c r="FG299" s="115">
        <v>1.4347826086956523E-4</v>
      </c>
      <c r="FH299" s="115">
        <v>1.0782608695652176E-4</v>
      </c>
      <c r="FI299" s="115">
        <v>2.1326956521739132E-2</v>
      </c>
      <c r="FJ299" s="115">
        <v>0.10849347826086955</v>
      </c>
      <c r="FK299" s="115">
        <v>1.61304347826087E-4</v>
      </c>
      <c r="FL299" s="115">
        <v>0.95787304347826085</v>
      </c>
      <c r="FM299" s="115">
        <v>0.36347304347826087</v>
      </c>
      <c r="FN299" s="115">
        <v>8.9913043478260862E-4</v>
      </c>
      <c r="FO299" s="115">
        <v>1.1434782608695654E-4</v>
      </c>
      <c r="FP299" s="115">
        <v>4.9530434782608683E-3</v>
      </c>
      <c r="FQ299" s="115">
        <v>1.3782608695652175E-4</v>
      </c>
      <c r="FR299" s="116">
        <v>121.75205739130433</v>
      </c>
    </row>
    <row r="300" spans="1:174" x14ac:dyDescent="0.2">
      <c r="A300" s="2" t="s">
        <v>5</v>
      </c>
      <c r="B300" s="21">
        <v>2017</v>
      </c>
      <c r="C300" s="38">
        <f>C287</f>
        <v>9.1560898190476188</v>
      </c>
      <c r="D300" s="42">
        <f>Tracking!CK40</f>
        <v>18.33920002238116</v>
      </c>
      <c r="E300" s="42">
        <f>Tracking!CP40</f>
        <v>7.6902911670634966</v>
      </c>
      <c r="F300" s="42">
        <f>Tracking!CQ40</f>
        <v>16.572350642738115</v>
      </c>
      <c r="G300" s="42">
        <f>G287</f>
        <v>5.0179607756999998</v>
      </c>
      <c r="H300" s="104">
        <f>H287</f>
        <v>9.9760873409999995</v>
      </c>
      <c r="I300" s="38">
        <f>Tracking!CE40</f>
        <v>6.7688265217391299</v>
      </c>
      <c r="J300" s="42">
        <f>Tracking!CS40</f>
        <v>6.58835644720497</v>
      </c>
      <c r="K300" s="40"/>
      <c r="L300" s="41"/>
      <c r="M300" s="108">
        <v>19.802381304347822</v>
      </c>
      <c r="N300" s="108">
        <v>7.8023813043478256</v>
      </c>
      <c r="O300" s="108">
        <v>3.0473095652173923</v>
      </c>
      <c r="P300" s="108">
        <v>0.61402739130434791</v>
      </c>
      <c r="Q300" s="108">
        <v>2.4057408695652174</v>
      </c>
      <c r="R300" s="108">
        <v>0.55821739130434789</v>
      </c>
      <c r="S300" s="108">
        <v>7.5381739130434777E-2</v>
      </c>
      <c r="T300" s="108">
        <v>0.72490043478260879</v>
      </c>
      <c r="U300" s="108">
        <v>0.37680217391304344</v>
      </c>
      <c r="V300" s="110">
        <v>12</v>
      </c>
      <c r="W300" s="38">
        <f>Tracking!CD40</f>
        <v>12.128652916666669</v>
      </c>
      <c r="X300" s="42">
        <f>Tracking!CR40</f>
        <v>13.558925192028985</v>
      </c>
      <c r="Y300" s="40"/>
      <c r="Z300" s="41"/>
      <c r="AA300" s="108">
        <v>34.480618333333332</v>
      </c>
      <c r="AB300" s="108">
        <v>22.480618333333336</v>
      </c>
      <c r="AC300" s="108">
        <v>10.56506708333333</v>
      </c>
      <c r="AD300" s="108">
        <v>3.5221920833333331</v>
      </c>
      <c r="AE300" s="108">
        <v>4.6255316666666664</v>
      </c>
      <c r="AF300" s="108">
        <v>1.2529833333333333</v>
      </c>
      <c r="AG300" s="108">
        <v>0.13246791666666671</v>
      </c>
      <c r="AH300" s="108">
        <v>1.2337312499999997</v>
      </c>
      <c r="AI300" s="108">
        <v>1.1486449999999997</v>
      </c>
      <c r="AJ300" s="110">
        <v>12</v>
      </c>
      <c r="AK300" s="38">
        <f t="shared" ref="AK300" si="2531">I300</f>
        <v>6.7688265217391299</v>
      </c>
      <c r="AL300" s="121">
        <f t="shared" ref="AL300" si="2532">M300/M300</f>
        <v>1</v>
      </c>
      <c r="AM300" s="121">
        <f t="shared" ref="AM300" si="2533">O300/M300</f>
        <v>0.15388601594841139</v>
      </c>
      <c r="AN300" s="121">
        <f t="shared" ref="AN300" si="2534">P300/M300</f>
        <v>3.1007755171825305E-2</v>
      </c>
      <c r="AO300" s="121">
        <f t="shared" ref="AO300" si="2535">Q300/M300</f>
        <v>0.12148745307904012</v>
      </c>
      <c r="AP300" s="121">
        <f t="shared" ref="AP300" si="2536">R300/M300</f>
        <v>2.8189407259912997E-2</v>
      </c>
      <c r="AQ300" s="121">
        <f t="shared" ref="AQ300" si="2537">S300/M300</f>
        <v>3.8067007180537381E-3</v>
      </c>
      <c r="AR300" s="121">
        <f t="shared" ref="AR300" si="2538">T300/M300</f>
        <v>3.6606730455364438E-2</v>
      </c>
      <c r="AS300" s="121">
        <f t="shared" ref="AS300" si="2539">U300/M300</f>
        <v>1.9028124351403764E-2</v>
      </c>
      <c r="AT300" s="122">
        <f t="shared" ref="AT300" si="2540">V300/M300</f>
        <v>0.60598772519168054</v>
      </c>
      <c r="AU300" s="38">
        <f t="shared" ref="AU300" si="2541">W300</f>
        <v>12.128652916666669</v>
      </c>
      <c r="AV300" s="121">
        <f t="shared" ref="AV300" si="2542">AA300/AA300</f>
        <v>1</v>
      </c>
      <c r="AW300" s="121">
        <f t="shared" ref="AW300" si="2543">AC300/AA300</f>
        <v>0.30640596352414595</v>
      </c>
      <c r="AX300" s="121">
        <f t="shared" ref="AX300" si="2544">AD300/AA300</f>
        <v>0.10214991069137343</v>
      </c>
      <c r="AY300" s="121">
        <f t="shared" ref="AY300" si="2545">AE300/AA300</f>
        <v>0.13414874472233701</v>
      </c>
      <c r="AZ300" s="121">
        <f t="shared" ref="AZ300" si="2546">AF300/AA300</f>
        <v>3.6338772153689629E-2</v>
      </c>
      <c r="BA300" s="121">
        <f t="shared" ref="BA300" si="2547">AG300/AA300</f>
        <v>3.8418080379552374E-3</v>
      </c>
      <c r="BB300" s="121">
        <f t="shared" ref="BB300" si="2548">AH300/AA300</f>
        <v>3.5780427081474893E-2</v>
      </c>
      <c r="BC300" s="121">
        <f t="shared" ref="BC300" si="2549">AI300/AA300</f>
        <v>3.3312772668278222E-2</v>
      </c>
      <c r="BD300" s="122">
        <f t="shared" ref="BD300" si="2550">AJ300/AA300</f>
        <v>0.34802160112074559</v>
      </c>
      <c r="BE300" s="38">
        <f t="shared" ref="BE300" si="2551">I300</f>
        <v>6.7688265217391299</v>
      </c>
      <c r="BF300" s="123">
        <f t="shared" ref="BF300" si="2552">BE300</f>
        <v>6.7688265217391299</v>
      </c>
      <c r="BG300" s="123">
        <f t="shared" ref="BG300" si="2553">BE300*AM300</f>
        <v>1.0416277460763776</v>
      </c>
      <c r="BH300" s="123">
        <f t="shared" ref="BH300" si="2554">BE300*AN300</f>
        <v>0.2098861155866448</v>
      </c>
      <c r="BI300" s="123">
        <f t="shared" ref="BI300" si="2555">BE300*AO300</f>
        <v>0.82232749445994491</v>
      </c>
      <c r="BJ300" s="123">
        <f t="shared" ref="BJ300" si="2556">BE300*AP300</f>
        <v>0.19080920749300467</v>
      </c>
      <c r="BK300" s="123">
        <f t="shared" ref="BK300" si="2557">BE300*AQ300</f>
        <v>2.5766896780685531E-2</v>
      </c>
      <c r="BL300" s="123">
        <f t="shared" ref="BL300" si="2558">BE300*AR300</f>
        <v>0.24778460798042634</v>
      </c>
      <c r="BM300" s="123">
        <f t="shared" ref="BM300" si="2559">BE300*AS300</f>
        <v>0.12879807276873198</v>
      </c>
      <c r="BN300" s="124">
        <f t="shared" ref="BN300" si="2560">BE300*AT300</f>
        <v>4.1018257861258105</v>
      </c>
      <c r="BO300" s="38">
        <f t="shared" ref="BO300" si="2561">W300</f>
        <v>12.128652916666669</v>
      </c>
      <c r="BP300" s="123">
        <f t="shared" ref="BP300" si="2562">BO300</f>
        <v>12.128652916666669</v>
      </c>
      <c r="BQ300" s="123">
        <f t="shared" ref="BQ300" si="2563">BO300*AW300</f>
        <v>3.7162915831811936</v>
      </c>
      <c r="BR300" s="123">
        <f t="shared" ref="BR300" si="2564">BO300*AX300</f>
        <v>1.2389408122441661</v>
      </c>
      <c r="BS300" s="123">
        <f t="shared" ref="BS300" si="2565">BO300*AY300</f>
        <v>1.6270435639437451</v>
      </c>
      <c r="BT300" s="123">
        <f t="shared" ref="BT300" si="2566">BO300*AZ300</f>
        <v>0.44074035486993324</v>
      </c>
      <c r="BU300" s="123">
        <f t="shared" ref="BU300" si="2567">BO300*BA300</f>
        <v>4.6595956264819244E-2</v>
      </c>
      <c r="BV300" s="123">
        <f t="shared" ref="BV300" si="2568">BO300*BB300</f>
        <v>0.43396838128130949</v>
      </c>
      <c r="BW300" s="123">
        <f t="shared" ref="BW300" si="2569">BO300*BC300</f>
        <v>0.40403905738536633</v>
      </c>
      <c r="BX300" s="124">
        <f t="shared" ref="BX300" si="2570">BO300*BD300</f>
        <v>4.2210332074961352</v>
      </c>
      <c r="BY300" s="114">
        <v>2.5370999999999997</v>
      </c>
      <c r="BZ300" s="115">
        <v>1.3289326086956521</v>
      </c>
      <c r="CA300" s="115">
        <v>2.6326539130434781</v>
      </c>
      <c r="CB300" s="115">
        <v>1.4508939130434781</v>
      </c>
      <c r="CC300" s="115">
        <v>0.3766421739130435</v>
      </c>
      <c r="CD300" s="115">
        <v>7.0402608695652166E-2</v>
      </c>
      <c r="CE300" s="115">
        <v>0.81248130434782628</v>
      </c>
      <c r="CF300" s="115">
        <v>5.5821739130434797E-2</v>
      </c>
      <c r="CG300" s="115">
        <v>7.5381739130434777E-2</v>
      </c>
      <c r="CH300" s="115">
        <v>1.208167391304348</v>
      </c>
      <c r="CI300" s="115">
        <v>6.0164782608695656E-2</v>
      </c>
      <c r="CJ300" s="115">
        <v>8.5152173913043468E-3</v>
      </c>
      <c r="CK300" s="115">
        <v>9.1304347826086949E-5</v>
      </c>
      <c r="CL300" s="115">
        <v>4.9391304347826083E-4</v>
      </c>
      <c r="CM300" s="115">
        <v>4.9626086956521733E-3</v>
      </c>
      <c r="CN300" s="115">
        <v>9.9297391304347823E-2</v>
      </c>
      <c r="CO300" s="115">
        <v>2.9069999999999992E-2</v>
      </c>
      <c r="CP300" s="115">
        <v>0</v>
      </c>
      <c r="CQ300" s="115">
        <v>-1.5826086956521727E-4</v>
      </c>
      <c r="CR300" s="115">
        <v>7.9539130434782598E-2</v>
      </c>
      <c r="CS300" s="115">
        <v>0.19849</v>
      </c>
      <c r="CT300" s="115">
        <v>0.10046434782608696</v>
      </c>
      <c r="CU300" s="115">
        <v>7.3043478260869557E-2</v>
      </c>
      <c r="CV300" s="115">
        <v>0.45137869565217381</v>
      </c>
      <c r="CW300" s="115">
        <v>3.7791304347826078E-2</v>
      </c>
      <c r="CX300" s="115">
        <v>1.4058695652173912E-2</v>
      </c>
      <c r="CY300" s="115">
        <v>7.3913043478260877E-5</v>
      </c>
      <c r="CZ300" s="115">
        <v>2.5999999999999998E-4</v>
      </c>
      <c r="DA300" s="115">
        <v>5.9695652173913059E-3</v>
      </c>
      <c r="DB300" s="115">
        <v>4.1217391304347822E-4</v>
      </c>
      <c r="DC300" s="115">
        <v>4.2204347826086961E-3</v>
      </c>
      <c r="DD300" s="115">
        <v>7.5347826086956534E-4</v>
      </c>
      <c r="DE300" s="115">
        <v>3.6521739130434786E-5</v>
      </c>
      <c r="DF300" s="115">
        <v>5.4575652173913039E-2</v>
      </c>
      <c r="DG300" s="115">
        <v>2.3434782608695655E-3</v>
      </c>
      <c r="DH300" s="115">
        <v>3.7739130434782611E-4</v>
      </c>
      <c r="DI300" s="115">
        <v>3.5067391304347828E-2</v>
      </c>
      <c r="DJ300" s="115">
        <v>1.2565217391304349E-4</v>
      </c>
      <c r="DK300" s="115">
        <v>1.9130434782608697E-5</v>
      </c>
      <c r="DL300" s="115">
        <v>1.3289999999999998E-2</v>
      </c>
      <c r="DM300" s="115">
        <v>3.3540000000000007E-2</v>
      </c>
      <c r="DN300" s="115">
        <v>6.1304347826086965E-5</v>
      </c>
      <c r="DO300" s="115">
        <v>0.24936130434782605</v>
      </c>
      <c r="DP300" s="115">
        <v>9.1306956521739133E-2</v>
      </c>
      <c r="DQ300" s="115">
        <v>5.2652173913043466E-4</v>
      </c>
      <c r="DR300" s="115">
        <v>4.478260869565217E-5</v>
      </c>
      <c r="DS300" s="115">
        <v>1.7795652173913045E-3</v>
      </c>
      <c r="DT300" s="115">
        <v>2.2347826086956517E-4</v>
      </c>
      <c r="DU300" s="116">
        <v>223.27079826086955</v>
      </c>
      <c r="DV300" s="114">
        <v>5.6104704166666659</v>
      </c>
      <c r="DW300" s="115">
        <v>3.6045129166666672</v>
      </c>
      <c r="DX300" s="115">
        <v>5.7623321739130429</v>
      </c>
      <c r="DY300" s="115">
        <v>3.630001249999999</v>
      </c>
      <c r="DZ300" s="115">
        <v>1.2949941666666664</v>
      </c>
      <c r="EA300" s="115">
        <v>0.40764708333333327</v>
      </c>
      <c r="EB300" s="115">
        <v>1.4831216666666671</v>
      </c>
      <c r="EC300" s="115">
        <v>0.12529833333333332</v>
      </c>
      <c r="ED300" s="115">
        <v>0.13246791666666671</v>
      </c>
      <c r="EE300" s="115">
        <v>2.0562175000000003</v>
      </c>
      <c r="EF300" s="115">
        <v>0.18647374999999997</v>
      </c>
      <c r="EG300" s="115">
        <v>1.3692499999999996E-2</v>
      </c>
      <c r="EH300" s="115">
        <v>1.4333333333333334E-4</v>
      </c>
      <c r="EI300" s="115">
        <v>1.745833333333333E-3</v>
      </c>
      <c r="EJ300" s="115">
        <v>1.2558333333333331E-2</v>
      </c>
      <c r="EK300" s="115">
        <v>0.23217499999999999</v>
      </c>
      <c r="EL300" s="115">
        <v>3.307916666666666E-2</v>
      </c>
      <c r="EM300" s="115">
        <v>0</v>
      </c>
      <c r="EN300" s="115">
        <v>2.2528333333333334E-2</v>
      </c>
      <c r="EO300" s="115">
        <v>0.16937625000000001</v>
      </c>
      <c r="EP300" s="115">
        <v>0.29778041666666671</v>
      </c>
      <c r="EQ300" s="115">
        <v>0.19431541666666663</v>
      </c>
      <c r="ER300" s="115">
        <v>0.13995583333333333</v>
      </c>
      <c r="ES300" s="115">
        <v>0.82395625000000006</v>
      </c>
      <c r="ET300" s="115">
        <v>0.10513875</v>
      </c>
      <c r="EU300" s="115">
        <v>2.7817083333333336E-2</v>
      </c>
      <c r="EV300" s="115">
        <v>7.7916666666666672E-5</v>
      </c>
      <c r="EW300" s="115">
        <v>4.4000000000000002E-4</v>
      </c>
      <c r="EX300" s="115">
        <v>1.2146666666666665E-2</v>
      </c>
      <c r="EY300" s="115">
        <v>7.3874999999999993E-4</v>
      </c>
      <c r="EZ300" s="115">
        <v>2.0523749999999997E-2</v>
      </c>
      <c r="FA300" s="115">
        <v>8.2333333333333336E-4</v>
      </c>
      <c r="FB300" s="115">
        <v>5.9166666666666657E-5</v>
      </c>
      <c r="FC300" s="115">
        <v>0.31600583333333332</v>
      </c>
      <c r="FD300" s="115">
        <v>1.3616666666666668E-2</v>
      </c>
      <c r="FE300" s="115">
        <v>4.3583333333333337E-4</v>
      </c>
      <c r="FF300" s="115">
        <v>5.4703749999999995E-2</v>
      </c>
      <c r="FG300" s="115">
        <v>1.2374999999999997E-4</v>
      </c>
      <c r="FH300" s="115">
        <v>1.0749999999999997E-4</v>
      </c>
      <c r="FI300" s="115">
        <v>2.0232916666666663E-2</v>
      </c>
      <c r="FJ300" s="115">
        <v>0.12613375000000002</v>
      </c>
      <c r="FK300" s="115">
        <v>1.7791666666666664E-4</v>
      </c>
      <c r="FL300" s="115">
        <v>0.8807466666666669</v>
      </c>
      <c r="FM300" s="115">
        <v>0.31393791666666665</v>
      </c>
      <c r="FN300" s="115">
        <v>1.0820833333333331E-3</v>
      </c>
      <c r="FO300" s="115">
        <v>1.1416666666666667E-4</v>
      </c>
      <c r="FP300" s="115">
        <v>3.7612499999999994E-3</v>
      </c>
      <c r="FQ300" s="115">
        <v>7.0416666666666693E-5</v>
      </c>
      <c r="FR300" s="116">
        <v>127.06769666666668</v>
      </c>
    </row>
    <row r="301" spans="1:174" x14ac:dyDescent="0.2">
      <c r="A301" s="2" t="str">
        <f>A300</f>
        <v>MOOS1</v>
      </c>
      <c r="B301" s="21">
        <f>B300+1</f>
        <v>2018</v>
      </c>
      <c r="C301" s="38">
        <f>C287</f>
        <v>9.1560898190476188</v>
      </c>
      <c r="D301" s="42">
        <f>Tracking!CK41</f>
        <v>18.161261454692198</v>
      </c>
      <c r="E301" s="42">
        <f>Tracking!CP41</f>
        <v>7.5775374246031788</v>
      </c>
      <c r="F301" s="42">
        <f>Tracking!CQ41</f>
        <v>16.258500584307381</v>
      </c>
      <c r="G301" s="42">
        <f>G287</f>
        <v>5.0179607756999998</v>
      </c>
      <c r="H301" s="104">
        <f>H287</f>
        <v>9.9760873409999995</v>
      </c>
      <c r="I301" s="38">
        <f>Tracking!CE41</f>
        <v>6.5733469565217408</v>
      </c>
      <c r="J301" s="42">
        <f>Tracking!CS41</f>
        <v>6.5939945657820447</v>
      </c>
      <c r="K301" s="40"/>
      <c r="L301" s="41"/>
      <c r="M301" s="108">
        <v>19.350758260869569</v>
      </c>
      <c r="N301" s="108">
        <v>7.3507582608695641</v>
      </c>
      <c r="O301" s="108">
        <v>2.8919965217391308</v>
      </c>
      <c r="P301" s="108">
        <v>0.63871782608695649</v>
      </c>
      <c r="Q301" s="108">
        <v>1.5494852173913041</v>
      </c>
      <c r="R301" s="108">
        <v>0.42860869565217385</v>
      </c>
      <c r="S301" s="108">
        <v>5.3971304347826085E-2</v>
      </c>
      <c r="T301" s="108">
        <v>0.73522739130434778</v>
      </c>
      <c r="U301" s="108">
        <v>1.0527508695652175</v>
      </c>
      <c r="V301" s="110">
        <v>12</v>
      </c>
      <c r="W301" s="38">
        <f>Tracking!CD41</f>
        <v>13.234653333333332</v>
      </c>
      <c r="X301" s="42">
        <f>Tracking!CR41</f>
        <v>13.321164222332012</v>
      </c>
      <c r="Y301" s="40"/>
      <c r="Z301" s="41"/>
      <c r="AA301" s="108">
        <v>38.592930416666661</v>
      </c>
      <c r="AB301" s="108">
        <v>26.592930416666658</v>
      </c>
      <c r="AC301" s="108">
        <v>11.566438750000001</v>
      </c>
      <c r="AD301" s="108">
        <v>5.0153712500000003</v>
      </c>
      <c r="AE301" s="108">
        <v>5.4447633333333334</v>
      </c>
      <c r="AF301" s="108">
        <v>1.9072416666666665</v>
      </c>
      <c r="AG301" s="108">
        <v>0.16652125000000004</v>
      </c>
      <c r="AH301" s="108">
        <v>1.1105379166666667</v>
      </c>
      <c r="AI301" s="108">
        <v>1.3820570833333334</v>
      </c>
      <c r="AJ301" s="110">
        <v>12</v>
      </c>
      <c r="AK301" s="38">
        <f t="shared" ref="AK301" si="2571">I301</f>
        <v>6.5733469565217408</v>
      </c>
      <c r="AL301" s="121">
        <f t="shared" ref="AL301" si="2572">M301/M301</f>
        <v>1</v>
      </c>
      <c r="AM301" s="121">
        <f t="shared" ref="AM301" si="2573">O301/M301</f>
        <v>0.14945132809535561</v>
      </c>
      <c r="AN301" s="121">
        <f t="shared" ref="AN301" si="2574">P301/M301</f>
        <v>3.3007379735529509E-2</v>
      </c>
      <c r="AO301" s="121">
        <f t="shared" ref="AO301" si="2575">Q301/M301</f>
        <v>8.0073617607255176E-2</v>
      </c>
      <c r="AP301" s="121">
        <f t="shared" ref="AP301" si="2576">R301/M301</f>
        <v>2.214945222683555E-2</v>
      </c>
      <c r="AQ301" s="121">
        <f t="shared" ref="AQ301" si="2577">S301/M301</f>
        <v>2.7891053993974479E-3</v>
      </c>
      <c r="AR301" s="121">
        <f t="shared" ref="AR301" si="2578">T301/M301</f>
        <v>3.7994758726902146E-2</v>
      </c>
      <c r="AS301" s="121">
        <f t="shared" ref="AS301" si="2579">U301/M301</f>
        <v>5.4403597800818673E-2</v>
      </c>
      <c r="AT301" s="122">
        <f t="shared" ref="AT301" si="2580">V301/M301</f>
        <v>0.62013073793940077</v>
      </c>
      <c r="AU301" s="38">
        <f t="shared" ref="AU301" si="2581">W301</f>
        <v>13.234653333333332</v>
      </c>
      <c r="AV301" s="121">
        <f t="shared" ref="AV301" si="2582">AA301/AA301</f>
        <v>1</v>
      </c>
      <c r="AW301" s="121">
        <f t="shared" ref="AW301" si="2583">AC301/AA301</f>
        <v>0.2997035629355822</v>
      </c>
      <c r="AX301" s="121">
        <f t="shared" ref="AX301" si="2584">AD301/AA301</f>
        <v>0.1299556990322267</v>
      </c>
      <c r="AY301" s="121">
        <f t="shared" ref="AY301" si="2585">AE301/AA301</f>
        <v>0.14108188402770186</v>
      </c>
      <c r="AZ301" s="121">
        <f t="shared" ref="AZ301" si="2586">AF301/AA301</f>
        <v>4.9419457037214495E-2</v>
      </c>
      <c r="BA301" s="121">
        <f t="shared" ref="BA301" si="2587">AG301/AA301</f>
        <v>4.3148122778488606E-3</v>
      </c>
      <c r="BB301" s="121">
        <f t="shared" ref="BB301" si="2588">AH301/AA301</f>
        <v>2.8775682610177541E-2</v>
      </c>
      <c r="BC301" s="121">
        <f t="shared" ref="BC301" si="2589">AI301/AA301</f>
        <v>3.5811146456411126E-2</v>
      </c>
      <c r="BD301" s="122">
        <f t="shared" ref="BD301" si="2590">AJ301/AA301</f>
        <v>0.31093777721573862</v>
      </c>
      <c r="BE301" s="38">
        <f t="shared" ref="BE301" si="2591">I301</f>
        <v>6.5733469565217408</v>
      </c>
      <c r="BF301" s="123">
        <f t="shared" ref="BF301" si="2592">BE301</f>
        <v>6.5733469565217408</v>
      </c>
      <c r="BG301" s="123">
        <f t="shared" ref="BG301" si="2593">BE301*AM301</f>
        <v>0.98239543268373797</v>
      </c>
      <c r="BH301" s="123">
        <f t="shared" ref="BH301" si="2594">BE301*AN301</f>
        <v>0.21696895912730027</v>
      </c>
      <c r="BI301" s="123">
        <f t="shared" ref="BI301" si="2595">BE301*AO301</f>
        <v>0.52635167059633647</v>
      </c>
      <c r="BJ301" s="123">
        <f t="shared" ref="BJ301" si="2596">BE301*AP301</f>
        <v>0.14559603438389315</v>
      </c>
      <c r="BK301" s="123">
        <f t="shared" ref="BK301" si="2597">BE301*AQ301</f>
        <v>1.833375748854757E-2</v>
      </c>
      <c r="BL301" s="123">
        <f t="shared" ref="BL301" si="2598">BE301*AR301</f>
        <v>0.24975273164126008</v>
      </c>
      <c r="BM301" s="123">
        <f t="shared" ref="BM301" si="2599">BE301*AS301</f>
        <v>0.3576137240278443</v>
      </c>
      <c r="BN301" s="124">
        <f t="shared" ref="BN301" si="2600">BE301*AT301</f>
        <v>4.0763344988795414</v>
      </c>
      <c r="BO301" s="38">
        <f t="shared" ref="BO301" si="2601">W301</f>
        <v>13.234653333333332</v>
      </c>
      <c r="BP301" s="123">
        <f t="shared" ref="BP301" si="2602">BO301</f>
        <v>13.234653333333332</v>
      </c>
      <c r="BQ301" s="123">
        <f t="shared" ref="BQ301" si="2603">BO301*AW301</f>
        <v>3.9664727582172792</v>
      </c>
      <c r="BR301" s="123">
        <f t="shared" ref="BR301" si="2604">BO301*AX301</f>
        <v>1.7199186253825225</v>
      </c>
      <c r="BS301" s="123">
        <f t="shared" ref="BS301" si="2605">BO301*AY301</f>
        <v>1.8671698267201711</v>
      </c>
      <c r="BT301" s="123">
        <f t="shared" ref="BT301" si="2606">BO301*AZ301</f>
        <v>0.65404938180909422</v>
      </c>
      <c r="BU301" s="123">
        <f t="shared" ref="BU301" si="2607">BO301*BA301</f>
        <v>5.7105044695740008E-2</v>
      </c>
      <c r="BV301" s="123">
        <f t="shared" ref="BV301" si="2608">BO301*BB301</f>
        <v>0.3808361837757282</v>
      </c>
      <c r="BW301" s="123">
        <f t="shared" ref="BW301" si="2609">BO301*BC301</f>
        <v>0.47394810881982968</v>
      </c>
      <c r="BX301" s="124">
        <f t="shared" ref="BX301" si="2610">BO301*BD301</f>
        <v>4.1151536896875323</v>
      </c>
      <c r="BY301" s="114">
        <v>2.4803178260869574</v>
      </c>
      <c r="BZ301" s="115">
        <v>1.254938695652174</v>
      </c>
      <c r="CA301" s="115">
        <v>2.4320765217391305</v>
      </c>
      <c r="CB301" s="115">
        <v>1.2293482608695654</v>
      </c>
      <c r="CC301" s="115">
        <v>0.35729521739130432</v>
      </c>
      <c r="CD301" s="115">
        <v>7.4982608695652181E-2</v>
      </c>
      <c r="CE301" s="115">
        <v>0.53224652173913045</v>
      </c>
      <c r="CF301" s="115">
        <v>4.286086956521739E-2</v>
      </c>
      <c r="CG301" s="115">
        <v>5.3971304347826085E-2</v>
      </c>
      <c r="CH301" s="115">
        <v>1.2253791304347823</v>
      </c>
      <c r="CI301" s="115">
        <v>0.1679921739130435</v>
      </c>
      <c r="CJ301" s="115">
        <v>6.1039130434782617E-3</v>
      </c>
      <c r="CK301" s="115">
        <v>2.434782608695652E-5</v>
      </c>
      <c r="CL301" s="115">
        <v>6.4565217391304339E-4</v>
      </c>
      <c r="CM301" s="115">
        <v>5.4178260869565216E-3</v>
      </c>
      <c r="CN301" s="115">
        <v>8.8129565217391306E-2</v>
      </c>
      <c r="CO301" s="115">
        <v>1.8407391304347827E-2</v>
      </c>
      <c r="CP301" s="115">
        <v>0</v>
      </c>
      <c r="CQ301" s="115">
        <v>-3.7391304347826429E-5</v>
      </c>
      <c r="CR301" s="115">
        <v>5.2530869565217402E-2</v>
      </c>
      <c r="CS301" s="115">
        <v>0.11805347826086957</v>
      </c>
      <c r="CT301" s="115">
        <v>6.1469130434782616E-2</v>
      </c>
      <c r="CU301" s="115">
        <v>6.367608695652173E-2</v>
      </c>
      <c r="CV301" s="115">
        <v>0.29569217391304348</v>
      </c>
      <c r="CW301" s="115">
        <v>9.3588260869565218E-2</v>
      </c>
      <c r="CX301" s="115">
        <v>5.0035217391304343E-2</v>
      </c>
      <c r="CY301" s="115">
        <v>5.9130434782608697E-5</v>
      </c>
      <c r="CZ301" s="115">
        <v>1.417391304347826E-4</v>
      </c>
      <c r="DA301" s="115">
        <v>4.0852173913043469E-3</v>
      </c>
      <c r="DB301" s="115">
        <v>2.3391304347826085E-4</v>
      </c>
      <c r="DC301" s="115">
        <v>8.5204347826086952E-3</v>
      </c>
      <c r="DD301" s="115">
        <v>4.7173913043478254E-4</v>
      </c>
      <c r="DE301" s="115">
        <v>5.0000000000000009E-5</v>
      </c>
      <c r="DF301" s="115">
        <v>5.8125652173913037E-2</v>
      </c>
      <c r="DG301" s="115">
        <v>3.1913043478260868E-3</v>
      </c>
      <c r="DH301" s="115">
        <v>5.4086956521739115E-4</v>
      </c>
      <c r="DI301" s="115">
        <v>2.6835652173913038E-2</v>
      </c>
      <c r="DJ301" s="115">
        <v>1.6086956521739129E-5</v>
      </c>
      <c r="DK301" s="115">
        <v>1.3043478260869566E-5</v>
      </c>
      <c r="DL301" s="115">
        <v>8.4656521739130425E-3</v>
      </c>
      <c r="DM301" s="115">
        <v>6.5390869565217391E-2</v>
      </c>
      <c r="DN301" s="115">
        <v>3.6956521739130438E-5</v>
      </c>
      <c r="DO301" s="115">
        <v>0.2430382608695652</v>
      </c>
      <c r="DP301" s="115">
        <v>8.6616956521739133E-2</v>
      </c>
      <c r="DQ301" s="115">
        <v>3.8478260869565228E-4</v>
      </c>
      <c r="DR301" s="115">
        <v>1.7391304347826089E-5</v>
      </c>
      <c r="DS301" s="115">
        <v>1.4739130434782608E-3</v>
      </c>
      <c r="DT301" s="115">
        <v>-3.2173913043478272E-5</v>
      </c>
      <c r="DU301" s="116">
        <v>226.97556608695649</v>
      </c>
      <c r="DV301" s="114">
        <v>5.8370270833333331</v>
      </c>
      <c r="DW301" s="115">
        <v>3.9861316666666666</v>
      </c>
      <c r="DX301" s="115">
        <v>6.0277462500000007</v>
      </c>
      <c r="DY301" s="115">
        <v>4.2689525000000001</v>
      </c>
      <c r="DZ301" s="115">
        <v>1.3890558333333336</v>
      </c>
      <c r="EA301" s="115">
        <v>0.57500333333333342</v>
      </c>
      <c r="EB301" s="115">
        <v>1.7322241666666665</v>
      </c>
      <c r="EC301" s="115">
        <v>0.19072416666666667</v>
      </c>
      <c r="ED301" s="115">
        <v>0.16652125000000004</v>
      </c>
      <c r="EE301" s="115">
        <v>1.8508954166666667</v>
      </c>
      <c r="EF301" s="115">
        <v>0.21542583333333332</v>
      </c>
      <c r="EG301" s="115">
        <v>1.6218333333333331E-2</v>
      </c>
      <c r="EH301" s="115">
        <v>4.9166666666666671E-5</v>
      </c>
      <c r="EI301" s="115">
        <v>1.8583333333333331E-3</v>
      </c>
      <c r="EJ301" s="115">
        <v>1.4727499999999998E-2</v>
      </c>
      <c r="EK301" s="115">
        <v>0.32724083333333343</v>
      </c>
      <c r="EL301" s="115">
        <v>4.303583333333335E-2</v>
      </c>
      <c r="EM301" s="115">
        <v>0</v>
      </c>
      <c r="EN301" s="115">
        <v>5.4516250000000016E-2</v>
      </c>
      <c r="EO301" s="115">
        <v>0.19317583333333332</v>
      </c>
      <c r="EP301" s="115">
        <v>0.30727333333333334</v>
      </c>
      <c r="EQ301" s="115">
        <v>0.22782874999999994</v>
      </c>
      <c r="ER301" s="115">
        <v>0.17955249999999998</v>
      </c>
      <c r="ES301" s="115">
        <v>0.96234666666666679</v>
      </c>
      <c r="ET301" s="115">
        <v>0.11968083333333331</v>
      </c>
      <c r="EU301" s="115">
        <v>2.4787500000000004E-2</v>
      </c>
      <c r="EV301" s="115">
        <v>1.2041666666666668E-4</v>
      </c>
      <c r="EW301" s="115">
        <v>4.6083333333333333E-4</v>
      </c>
      <c r="EX301" s="115">
        <v>1.4410000000000001E-2</v>
      </c>
      <c r="EY301" s="115">
        <v>7.1583333333333319E-4</v>
      </c>
      <c r="EZ301" s="115">
        <v>1.44925E-2</v>
      </c>
      <c r="FA301" s="115">
        <v>8.5499999999999997E-4</v>
      </c>
      <c r="FB301" s="115">
        <v>1.2416666666666666E-4</v>
      </c>
      <c r="FC301" s="115">
        <v>0.44573875000000013</v>
      </c>
      <c r="FD301" s="115">
        <v>7.2979166666666678E-3</v>
      </c>
      <c r="FE301" s="115">
        <v>6.066666666666667E-4</v>
      </c>
      <c r="FF301" s="115">
        <v>5.2821249999999993E-2</v>
      </c>
      <c r="FG301" s="115">
        <v>1.0291666666666668E-4</v>
      </c>
      <c r="FH301" s="115">
        <v>1.5416666666666666E-4</v>
      </c>
      <c r="FI301" s="115">
        <v>2.7927083333333328E-2</v>
      </c>
      <c r="FJ301" s="115">
        <v>0.11665624999999998</v>
      </c>
      <c r="FK301" s="115">
        <v>2.0125000000000001E-4</v>
      </c>
      <c r="FL301" s="115">
        <v>0.94323708333333334</v>
      </c>
      <c r="FM301" s="115">
        <v>0.33674083333333332</v>
      </c>
      <c r="FN301" s="115">
        <v>1.2495833333333332E-3</v>
      </c>
      <c r="FO301" s="115">
        <v>9.5416666666666664E-5</v>
      </c>
      <c r="FP301" s="115">
        <v>4.6341666666666666E-3</v>
      </c>
      <c r="FQ301" s="115">
        <v>2.8500000000000004E-4</v>
      </c>
      <c r="FR301" s="116">
        <v>113.09807416666666</v>
      </c>
    </row>
    <row r="302" spans="1:174" x14ac:dyDescent="0.2">
      <c r="A302" s="2" t="str">
        <f t="shared" ref="A302:A310" si="2611">A301</f>
        <v>MOOS1</v>
      </c>
      <c r="B302" s="134">
        <f t="shared" ref="B302:B310" si="2612">B301+1</f>
        <v>2019</v>
      </c>
      <c r="C302" s="38">
        <f>C287</f>
        <v>9.1560898190476188</v>
      </c>
      <c r="D302" s="42">
        <f>Tracking!CK42</f>
        <v>17.983322887003236</v>
      </c>
      <c r="E302" s="42">
        <f>Tracking!CP42</f>
        <v>7.464783682142861</v>
      </c>
      <c r="F302" s="42">
        <f>Tracking!CQ42</f>
        <v>15.944650525876645</v>
      </c>
      <c r="G302" s="42">
        <f>G287</f>
        <v>5.0179607756999998</v>
      </c>
      <c r="H302" s="104">
        <f>H287</f>
        <v>9.9760873409999995</v>
      </c>
      <c r="I302" s="38">
        <f>Tracking!CE42</f>
        <v>6.3058338095238078</v>
      </c>
      <c r="J302" s="42">
        <f>Tracking!CS42</f>
        <v>6.4750655181629977</v>
      </c>
      <c r="K302" s="40"/>
      <c r="L302" s="41"/>
      <c r="M302" s="108">
        <v>18.883157142857144</v>
      </c>
      <c r="N302" s="108">
        <v>6.8831571428571445</v>
      </c>
      <c r="O302" s="108">
        <v>2.7833747619047617</v>
      </c>
      <c r="P302" s="108">
        <v>0.49369571428571435</v>
      </c>
      <c r="Q302" s="108">
        <v>1.8790338095238095</v>
      </c>
      <c r="R302" s="108">
        <v>0.47889047619047626</v>
      </c>
      <c r="S302" s="108">
        <v>3.736571428571428E-2</v>
      </c>
      <c r="T302" s="108">
        <v>0.64083428571428569</v>
      </c>
      <c r="U302" s="108">
        <v>0.56996476190476186</v>
      </c>
      <c r="V302" s="110">
        <v>12</v>
      </c>
      <c r="W302" s="38">
        <f>Tracking!CD42</f>
        <v>12.492238571428567</v>
      </c>
      <c r="X302" s="42">
        <f>Tracking!CR42</f>
        <v>12.988816572981367</v>
      </c>
      <c r="Y302" s="40"/>
      <c r="Z302" s="41"/>
      <c r="AA302" s="108">
        <v>36.242504761904755</v>
      </c>
      <c r="AB302" s="108">
        <v>24.242504761904762</v>
      </c>
      <c r="AC302" s="108">
        <v>11.513008571428569</v>
      </c>
      <c r="AD302" s="108">
        <v>3.8085547619047615</v>
      </c>
      <c r="AE302" s="108">
        <v>5.2917423809523809</v>
      </c>
      <c r="AF302" s="108">
        <v>1.7686761904761905</v>
      </c>
      <c r="AG302" s="108">
        <v>0.14455380952380953</v>
      </c>
      <c r="AH302" s="108">
        <v>1.0800390476190476</v>
      </c>
      <c r="AI302" s="108">
        <v>0.63593047619047616</v>
      </c>
      <c r="AJ302" s="110">
        <v>12</v>
      </c>
      <c r="AK302" s="38">
        <f t="shared" ref="AK302" si="2613">I302</f>
        <v>6.3058338095238078</v>
      </c>
      <c r="AL302" s="121">
        <f t="shared" ref="AL302" si="2614">M302/M302</f>
        <v>1</v>
      </c>
      <c r="AM302" s="121">
        <f t="shared" ref="AM302" si="2615">O302/M302</f>
        <v>0.14739986226072466</v>
      </c>
      <c r="AN302" s="121">
        <f t="shared" ref="AN302" si="2616">P302/M302</f>
        <v>2.6144765441009035E-2</v>
      </c>
      <c r="AO302" s="121">
        <f t="shared" ref="AO302" si="2617">Q302/M302</f>
        <v>9.9508455885227012E-2</v>
      </c>
      <c r="AP302" s="121">
        <f t="shared" ref="AP302" si="2618">R302/M302</f>
        <v>2.5360720803598472E-2</v>
      </c>
      <c r="AQ302" s="121">
        <f t="shared" ref="AQ302" si="2619">S302/M302</f>
        <v>1.9787853272114752E-3</v>
      </c>
      <c r="AR302" s="121">
        <f t="shared" ref="AR302" si="2620">T302/M302</f>
        <v>3.3936818979271775E-2</v>
      </c>
      <c r="AS302" s="121">
        <f t="shared" ref="AS302" si="2621">U302/M302</f>
        <v>3.0183764165748108E-2</v>
      </c>
      <c r="AT302" s="122">
        <f t="shared" ref="AT302" si="2622">V302/M302</f>
        <v>0.63548695322589066</v>
      </c>
      <c r="AU302" s="38">
        <f t="shared" ref="AU302" si="2623">W302</f>
        <v>12.492238571428567</v>
      </c>
      <c r="AV302" s="121">
        <f t="shared" ref="AV302" si="2624">AA302/AA302</f>
        <v>1</v>
      </c>
      <c r="AW302" s="121">
        <f t="shared" ref="AW302" si="2625">AC302/AA302</f>
        <v>0.31766591870686955</v>
      </c>
      <c r="AX302" s="121">
        <f t="shared" ref="AX302" si="2626">AD302/AA302</f>
        <v>0.10508530762222627</v>
      </c>
      <c r="AY302" s="121">
        <f t="shared" ref="AY302" si="2627">AE302/AA302</f>
        <v>0.14600928980258121</v>
      </c>
      <c r="AZ302" s="121">
        <f t="shared" ref="AZ302" si="2628">AF302/AA302</f>
        <v>4.8801157704069134E-2</v>
      </c>
      <c r="BA302" s="121">
        <f t="shared" ref="BA302" si="2629">AG302/AA302</f>
        <v>3.9885159834690299E-3</v>
      </c>
      <c r="BB302" s="121">
        <f t="shared" ref="BB302" si="2630">AH302/AA302</f>
        <v>2.9800342297376173E-2</v>
      </c>
      <c r="BC302" s="121">
        <f t="shared" ref="BC302" si="2631">AI302/AA302</f>
        <v>1.7546537701194312E-2</v>
      </c>
      <c r="BD302" s="122">
        <f t="shared" ref="BD302" si="2632">AJ302/AA302</f>
        <v>0.33110294332122009</v>
      </c>
      <c r="BE302" s="38">
        <f t="shared" ref="BE302" si="2633">I302</f>
        <v>6.3058338095238078</v>
      </c>
      <c r="BF302" s="123">
        <f t="shared" ref="BF302" si="2634">BE302</f>
        <v>6.3058338095238078</v>
      </c>
      <c r="BG302" s="123">
        <f t="shared" ref="BG302" si="2635">BE302*AM302</f>
        <v>0.92947903496282991</v>
      </c>
      <c r="BH302" s="123">
        <f t="shared" ref="BH302" si="2636">BE302*AN302</f>
        <v>0.16486454585998439</v>
      </c>
      <c r="BI302" s="123">
        <f t="shared" ref="BI302" si="2637">BE302*AO302</f>
        <v>0.62748378545457284</v>
      </c>
      <c r="BJ302" s="123">
        <f t="shared" ref="BJ302" si="2638">BE302*AP302</f>
        <v>0.15992049067722502</v>
      </c>
      <c r="BK302" s="123">
        <f t="shared" ref="BK302" si="2639">BE302*AQ302</f>
        <v>1.2477891418119752E-2</v>
      </c>
      <c r="BL302" s="123">
        <f t="shared" ref="BL302" si="2640">BE302*AR302</f>
        <v>0.21399994050718121</v>
      </c>
      <c r="BM302" s="123">
        <f t="shared" ref="BM302" si="2641">BE302*AS302</f>
        <v>0.1903338005750676</v>
      </c>
      <c r="BN302" s="124">
        <f t="shared" ref="BN302" si="2642">BE302*AT302</f>
        <v>4.0072751151630959</v>
      </c>
      <c r="BO302" s="38">
        <f t="shared" ref="BO302" si="2643">W302</f>
        <v>12.492238571428567</v>
      </c>
      <c r="BP302" s="123">
        <f t="shared" ref="BP302" si="2644">BO302</f>
        <v>12.492238571428567</v>
      </c>
      <c r="BQ302" s="123">
        <f t="shared" ref="BQ302" si="2645">BO302*AW302</f>
        <v>3.9683584424982477</v>
      </c>
      <c r="BR302" s="123">
        <f t="shared" ref="BR302" si="2646">BO302*AX302</f>
        <v>1.3127507331688115</v>
      </c>
      <c r="BS302" s="123">
        <f t="shared" ref="BS302" si="2647">BO302*AY302</f>
        <v>1.8239828818586967</v>
      </c>
      <c r="BT302" s="123">
        <f t="shared" ref="BT302" si="2648">BO302*AZ302</f>
        <v>0.6096357046011408</v>
      </c>
      <c r="BU302" s="123">
        <f t="shared" ref="BU302" si="2649">BO302*BA302</f>
        <v>4.9825493211451161E-2</v>
      </c>
      <c r="BV302" s="123">
        <f t="shared" ref="BV302" si="2650">BO302*BB302</f>
        <v>0.37227298548905685</v>
      </c>
      <c r="BW302" s="123">
        <f t="shared" ref="BW302" si="2651">BO302*BC302</f>
        <v>0.21919553506588513</v>
      </c>
      <c r="BX302" s="124">
        <f t="shared" ref="BX302" si="2652">BO302*BD302</f>
        <v>4.1362169596708727</v>
      </c>
      <c r="BY302" s="114">
        <v>2.1718300000000008</v>
      </c>
      <c r="BZ302" s="115">
        <v>1.1037738095238097</v>
      </c>
      <c r="CA302" s="115">
        <v>2.2676061904761902</v>
      </c>
      <c r="CB302" s="115">
        <v>1.2378971428571428</v>
      </c>
      <c r="CC302" s="115">
        <v>0.35731523809523819</v>
      </c>
      <c r="CD302" s="115">
        <v>5.9509047619047614E-2</v>
      </c>
      <c r="CE302" s="115">
        <v>0.64247238095238102</v>
      </c>
      <c r="CF302" s="115">
        <v>4.7889047619047609E-2</v>
      </c>
      <c r="CG302" s="115">
        <v>3.736571428571428E-2</v>
      </c>
      <c r="CH302" s="115">
        <v>1.0680561904761905</v>
      </c>
      <c r="CI302" s="115">
        <v>9.3345714285714268E-2</v>
      </c>
      <c r="CJ302" s="115">
        <v>3.2128571428571423E-3</v>
      </c>
      <c r="CK302" s="115">
        <v>0</v>
      </c>
      <c r="CL302" s="115">
        <v>4.5904761904761907E-4</v>
      </c>
      <c r="CM302" s="115">
        <v>3.8914285714285709E-3</v>
      </c>
      <c r="CN302" s="115">
        <v>0.10054619047619048</v>
      </c>
      <c r="CO302" s="115">
        <v>2.9483333333333327E-2</v>
      </c>
      <c r="CP302" s="115">
        <v>0</v>
      </c>
      <c r="CQ302" s="115">
        <v>-1.3523809523809528E-3</v>
      </c>
      <c r="CR302" s="115">
        <v>5.641714285714286E-2</v>
      </c>
      <c r="CS302" s="115">
        <v>0.14883619047619046</v>
      </c>
      <c r="CT302" s="115">
        <v>7.0379047619047619E-2</v>
      </c>
      <c r="CU302" s="115">
        <v>8.2649047619047622E-2</v>
      </c>
      <c r="CV302" s="115">
        <v>0.35692904761904765</v>
      </c>
      <c r="CW302" s="115">
        <v>5.2444761904761918E-2</v>
      </c>
      <c r="CX302" s="115">
        <v>2.0521904761904759E-2</v>
      </c>
      <c r="CY302" s="115">
        <v>4.0000000000000003E-5</v>
      </c>
      <c r="CZ302" s="115">
        <v>6.0476190476190479E-5</v>
      </c>
      <c r="DA302" s="115">
        <v>3.2590476190476184E-3</v>
      </c>
      <c r="DB302" s="115">
        <v>1.3333333333333342E-5</v>
      </c>
      <c r="DC302" s="115">
        <v>4.4152380952380945E-3</v>
      </c>
      <c r="DD302" s="115">
        <v>4.0714285714285722E-4</v>
      </c>
      <c r="DE302" s="115">
        <v>2.1428571428571432E-5</v>
      </c>
      <c r="DF302" s="115">
        <v>4.6130476190476187E-2</v>
      </c>
      <c r="DG302" s="115">
        <v>3.6661904761904765E-3</v>
      </c>
      <c r="DH302" s="115">
        <v>4.5571428571428559E-4</v>
      </c>
      <c r="DI302" s="115">
        <v>2.173809523809524E-2</v>
      </c>
      <c r="DJ302" s="115">
        <v>2.1904761904761909E-5</v>
      </c>
      <c r="DK302" s="115">
        <v>1.9047619047619049E-5</v>
      </c>
      <c r="DL302" s="115">
        <v>6.1228571428571417E-3</v>
      </c>
      <c r="DM302" s="115">
        <v>4.266904761904762E-2</v>
      </c>
      <c r="DN302" s="115">
        <v>4.6190476190476194E-5</v>
      </c>
      <c r="DO302" s="115">
        <v>0.23158714285714291</v>
      </c>
      <c r="DP302" s="115">
        <v>8.6621904761904775E-2</v>
      </c>
      <c r="DQ302" s="115">
        <v>4.1857142857142863E-4</v>
      </c>
      <c r="DR302" s="115">
        <v>3.1904761904761908E-5</v>
      </c>
      <c r="DS302" s="115">
        <v>1.07E-3</v>
      </c>
      <c r="DT302" s="115">
        <v>-2.0000000000000004E-4</v>
      </c>
      <c r="DU302" s="116">
        <v>234.80723952380944</v>
      </c>
      <c r="DV302" s="114">
        <v>5.6495542857142862</v>
      </c>
      <c r="DW302" s="115">
        <v>3.8494914285714286</v>
      </c>
      <c r="DX302" s="115">
        <v>5.5292342857142849</v>
      </c>
      <c r="DY302" s="115">
        <v>3.9143057142857147</v>
      </c>
      <c r="DZ302" s="115">
        <v>1.3998742857142858</v>
      </c>
      <c r="EA302" s="115">
        <v>0.43031857142857144</v>
      </c>
      <c r="EB302" s="115">
        <v>1.6615923809523812</v>
      </c>
      <c r="EC302" s="115">
        <v>0.17686761904761905</v>
      </c>
      <c r="ED302" s="115">
        <v>0.14455380952380953</v>
      </c>
      <c r="EE302" s="115">
        <v>1.8000628571428574</v>
      </c>
      <c r="EF302" s="115">
        <v>0.10109952380952381</v>
      </c>
      <c r="EG302" s="115">
        <v>1.3599523809523808E-2</v>
      </c>
      <c r="EH302" s="115">
        <v>3.7619047619047614E-5</v>
      </c>
      <c r="EI302" s="115">
        <v>1.6790476190476191E-3</v>
      </c>
      <c r="EJ302" s="115">
        <v>1.2983809523809522E-2</v>
      </c>
      <c r="EK302" s="115">
        <v>0.31405428571428573</v>
      </c>
      <c r="EL302" s="115">
        <v>3.8910476190476176E-2</v>
      </c>
      <c r="EM302" s="115">
        <v>0</v>
      </c>
      <c r="EN302" s="115">
        <v>5.5241428571428559E-2</v>
      </c>
      <c r="EO302" s="115">
        <v>0.21678571428571425</v>
      </c>
      <c r="EP302" s="115">
        <v>0.27658571428571427</v>
      </c>
      <c r="EQ302" s="115">
        <v>0.19839714285714288</v>
      </c>
      <c r="ER302" s="115">
        <v>0.17609714285714287</v>
      </c>
      <c r="ES302" s="115">
        <v>0.92310714285714279</v>
      </c>
      <c r="ET302" s="115">
        <v>5.694095238095237E-2</v>
      </c>
      <c r="EU302" s="115">
        <v>3.3033333333333326E-3</v>
      </c>
      <c r="EV302" s="115">
        <v>1.0380952380952381E-4</v>
      </c>
      <c r="EW302" s="115">
        <v>3.9190476190476188E-4</v>
      </c>
      <c r="EX302" s="115">
        <v>1.322142857142857E-2</v>
      </c>
      <c r="EY302" s="115">
        <v>6.7047619047619063E-4</v>
      </c>
      <c r="EZ302" s="115">
        <v>9.6923809523809558E-3</v>
      </c>
      <c r="FA302" s="115">
        <v>9.4476190476190474E-4</v>
      </c>
      <c r="FB302" s="115">
        <v>7.9047619047619065E-5</v>
      </c>
      <c r="FC302" s="115">
        <v>0.33358047619047621</v>
      </c>
      <c r="FD302" s="115">
        <v>2.2366666666666668E-3</v>
      </c>
      <c r="FE302" s="115">
        <v>5.804761904761905E-4</v>
      </c>
      <c r="FF302" s="115">
        <v>7.5673333333333329E-2</v>
      </c>
      <c r="FG302" s="115">
        <v>2.8952380952380956E-4</v>
      </c>
      <c r="FH302" s="115">
        <v>1.2952380952380954E-4</v>
      </c>
      <c r="FI302" s="115">
        <v>2.3619047619047619E-2</v>
      </c>
      <c r="FJ302" s="115">
        <v>0.10101476190476191</v>
      </c>
      <c r="FK302" s="115">
        <v>1.6857142857142857E-4</v>
      </c>
      <c r="FL302" s="115">
        <v>0.88243285714285713</v>
      </c>
      <c r="FM302" s="115">
        <v>0.33936333333333335</v>
      </c>
      <c r="FN302" s="115">
        <v>1.3728571428571433E-3</v>
      </c>
      <c r="FO302" s="115">
        <v>5.4285714285714282E-5</v>
      </c>
      <c r="FP302" s="115">
        <v>4.8680952380952382E-3</v>
      </c>
      <c r="FQ302" s="115">
        <v>1.0666666666666664E-4</v>
      </c>
      <c r="FR302" s="116">
        <v>123.59265380952381</v>
      </c>
    </row>
    <row r="303" spans="1:174" x14ac:dyDescent="0.2">
      <c r="A303" s="2" t="str">
        <f t="shared" si="2611"/>
        <v>MOOS1</v>
      </c>
      <c r="B303" s="21">
        <f t="shared" si="2612"/>
        <v>2020</v>
      </c>
      <c r="C303" s="38">
        <f>C287</f>
        <v>9.1560898190476188</v>
      </c>
      <c r="D303" s="42">
        <f>Tracking!CK43</f>
        <v>17.805384319314275</v>
      </c>
      <c r="E303" s="42">
        <f>Tracking!CP43</f>
        <v>7.3520299396825433</v>
      </c>
      <c r="F303" s="42">
        <f>Tracking!CQ43</f>
        <v>15.630800467445908</v>
      </c>
      <c r="G303" s="42">
        <f>G287</f>
        <v>5.0179607756999998</v>
      </c>
      <c r="H303" s="104">
        <f>H287</f>
        <v>9.9760873409999995</v>
      </c>
      <c r="I303" s="20"/>
      <c r="J303" s="42">
        <f>Tracking!CS43</f>
        <v>6.4343277310370786</v>
      </c>
      <c r="K303" s="40"/>
      <c r="L303" s="41"/>
      <c r="M303" s="41"/>
      <c r="N303" s="41"/>
      <c r="O303" s="41"/>
      <c r="P303" s="41"/>
      <c r="Q303" s="41"/>
      <c r="R303" s="41"/>
      <c r="S303" s="41"/>
      <c r="T303" s="41"/>
      <c r="U303" s="41"/>
      <c r="V303" s="19"/>
      <c r="W303" s="20"/>
      <c r="X303" s="42">
        <f>Tracking!CR43</f>
        <v>12.604641966226707</v>
      </c>
      <c r="Y303" s="40"/>
      <c r="Z303" s="41"/>
      <c r="AA303" s="41"/>
      <c r="AB303" s="41"/>
      <c r="AC303" s="41"/>
      <c r="AD303" s="41"/>
      <c r="AE303" s="41"/>
      <c r="AF303" s="41"/>
      <c r="AG303" s="41"/>
      <c r="AH303" s="41"/>
      <c r="AI303" s="41"/>
      <c r="AJ303" s="19"/>
      <c r="AK303" s="20"/>
      <c r="AL303" s="43"/>
      <c r="AM303" s="43"/>
      <c r="AN303" s="43"/>
      <c r="AO303" s="43"/>
      <c r="AP303" s="43"/>
      <c r="AQ303" s="43"/>
      <c r="AR303" s="43"/>
      <c r="AS303" s="43"/>
      <c r="AT303" s="44"/>
      <c r="AU303" s="20"/>
      <c r="AV303" s="43"/>
      <c r="AW303" s="43"/>
      <c r="AX303" s="43"/>
      <c r="AY303" s="43"/>
      <c r="AZ303" s="43"/>
      <c r="BA303" s="43"/>
      <c r="BB303" s="43"/>
      <c r="BC303" s="43"/>
      <c r="BD303" s="44"/>
      <c r="BE303" s="20"/>
      <c r="BF303" s="45"/>
      <c r="BG303" s="45"/>
      <c r="BH303" s="45"/>
      <c r="BI303" s="45"/>
      <c r="BJ303" s="45"/>
      <c r="BK303" s="45"/>
      <c r="BL303" s="45"/>
      <c r="BM303" s="45"/>
      <c r="BN303" s="46"/>
      <c r="BO303" s="20"/>
      <c r="BP303" s="45"/>
      <c r="BQ303" s="45"/>
      <c r="BR303" s="45"/>
      <c r="BS303" s="45"/>
      <c r="BT303" s="45"/>
      <c r="BU303" s="45"/>
      <c r="BV303" s="45"/>
      <c r="BW303" s="45"/>
      <c r="BX303" s="46"/>
      <c r="BY303" s="47"/>
      <c r="BZ303" s="48"/>
      <c r="CA303" s="48"/>
      <c r="CB303" s="48"/>
      <c r="CC303" s="48"/>
      <c r="CD303" s="48"/>
      <c r="CE303" s="48"/>
      <c r="CF303" s="48"/>
      <c r="CG303" s="48"/>
      <c r="CH303" s="48"/>
      <c r="CI303" s="48"/>
      <c r="CJ303" s="48"/>
      <c r="CK303" s="48"/>
      <c r="CL303" s="48"/>
      <c r="CM303" s="48"/>
      <c r="CN303" s="48"/>
      <c r="CO303" s="48"/>
      <c r="CP303" s="48"/>
      <c r="CQ303" s="48"/>
      <c r="CR303" s="48"/>
      <c r="CS303" s="48"/>
      <c r="CT303" s="48"/>
      <c r="CU303" s="48"/>
      <c r="CV303" s="48"/>
      <c r="CW303" s="48"/>
      <c r="CX303" s="48"/>
      <c r="CY303" s="48"/>
      <c r="CZ303" s="48"/>
      <c r="DA303" s="48"/>
      <c r="DB303" s="48"/>
      <c r="DC303" s="48"/>
      <c r="DD303" s="48"/>
      <c r="DE303" s="48"/>
      <c r="DF303" s="48"/>
      <c r="DG303" s="48"/>
      <c r="DH303" s="48"/>
      <c r="DI303" s="48"/>
      <c r="DJ303" s="48"/>
      <c r="DK303" s="48"/>
      <c r="DL303" s="48"/>
      <c r="DM303" s="48"/>
      <c r="DN303" s="48"/>
      <c r="DO303" s="48"/>
      <c r="DP303" s="48"/>
      <c r="DQ303" s="48"/>
      <c r="DR303" s="48"/>
      <c r="DS303" s="48"/>
      <c r="DT303" s="48"/>
      <c r="DU303" s="49"/>
      <c r="DV303" s="47"/>
      <c r="DW303" s="48"/>
      <c r="DX303" s="48"/>
      <c r="DY303" s="48"/>
      <c r="DZ303" s="48"/>
      <c r="EA303" s="48"/>
      <c r="EB303" s="48"/>
      <c r="EC303" s="48"/>
      <c r="ED303" s="48"/>
      <c r="EE303" s="48"/>
      <c r="EF303" s="48"/>
      <c r="EG303" s="48"/>
      <c r="EH303" s="48"/>
      <c r="EI303" s="48"/>
      <c r="EJ303" s="48"/>
      <c r="EK303" s="48"/>
      <c r="EL303" s="48"/>
      <c r="EM303" s="48"/>
      <c r="EN303" s="48"/>
      <c r="EO303" s="48"/>
      <c r="EP303" s="48"/>
      <c r="EQ303" s="48"/>
      <c r="ER303" s="48"/>
      <c r="ES303" s="48"/>
      <c r="ET303" s="48"/>
      <c r="EU303" s="48"/>
      <c r="EV303" s="48"/>
      <c r="EW303" s="48"/>
      <c r="EX303" s="48"/>
      <c r="EY303" s="48"/>
      <c r="EZ303" s="48"/>
      <c r="FA303" s="48"/>
      <c r="FB303" s="48"/>
      <c r="FC303" s="48"/>
      <c r="FD303" s="48"/>
      <c r="FE303" s="48"/>
      <c r="FF303" s="48"/>
      <c r="FG303" s="48"/>
      <c r="FH303" s="48"/>
      <c r="FI303" s="48"/>
      <c r="FJ303" s="48"/>
      <c r="FK303" s="48"/>
      <c r="FL303" s="48"/>
      <c r="FM303" s="48"/>
      <c r="FN303" s="48"/>
      <c r="FO303" s="48"/>
      <c r="FP303" s="48"/>
      <c r="FQ303" s="48"/>
      <c r="FR303" s="49"/>
    </row>
    <row r="304" spans="1:174" x14ac:dyDescent="0.2">
      <c r="A304" s="2" t="str">
        <f t="shared" si="2611"/>
        <v>MOOS1</v>
      </c>
      <c r="B304" s="21">
        <f t="shared" si="2612"/>
        <v>2021</v>
      </c>
      <c r="C304" s="38">
        <f>C287</f>
        <v>9.1560898190476188</v>
      </c>
      <c r="D304" s="42">
        <f>Tracking!CK44</f>
        <v>17.627445751625313</v>
      </c>
      <c r="E304" s="42">
        <f>Tracking!CP44</f>
        <v>7.2392761972222255</v>
      </c>
      <c r="F304" s="42">
        <f>Tracking!CQ44</f>
        <v>15.316950409015172</v>
      </c>
      <c r="G304" s="42">
        <f>G287</f>
        <v>5.0179607756999998</v>
      </c>
      <c r="H304" s="104">
        <f>H287</f>
        <v>9.9760873409999995</v>
      </c>
      <c r="I304" s="20"/>
      <c r="J304" s="41"/>
      <c r="K304" s="40"/>
      <c r="L304" s="41"/>
      <c r="M304" s="41"/>
      <c r="N304" s="41"/>
      <c r="O304" s="41"/>
      <c r="P304" s="41"/>
      <c r="Q304" s="41"/>
      <c r="R304" s="41"/>
      <c r="S304" s="41"/>
      <c r="T304" s="41"/>
      <c r="U304" s="41"/>
      <c r="V304" s="19"/>
      <c r="W304" s="20"/>
      <c r="X304" s="41"/>
      <c r="Y304" s="40"/>
      <c r="Z304" s="41"/>
      <c r="AA304" s="41"/>
      <c r="AB304" s="41"/>
      <c r="AC304" s="41"/>
      <c r="AD304" s="41"/>
      <c r="AE304" s="41"/>
      <c r="AF304" s="41"/>
      <c r="AG304" s="41"/>
      <c r="AH304" s="41"/>
      <c r="AI304" s="41"/>
      <c r="AJ304" s="19"/>
      <c r="AK304" s="20"/>
      <c r="AL304" s="43"/>
      <c r="AM304" s="43"/>
      <c r="AN304" s="43"/>
      <c r="AO304" s="43"/>
      <c r="AP304" s="43"/>
      <c r="AQ304" s="43"/>
      <c r="AR304" s="43"/>
      <c r="AS304" s="43"/>
      <c r="AT304" s="44"/>
      <c r="AU304" s="20"/>
      <c r="AV304" s="43"/>
      <c r="AW304" s="43"/>
      <c r="AX304" s="43"/>
      <c r="AY304" s="43"/>
      <c r="AZ304" s="43"/>
      <c r="BA304" s="43"/>
      <c r="BB304" s="43"/>
      <c r="BC304" s="43"/>
      <c r="BD304" s="44"/>
      <c r="BE304" s="20"/>
      <c r="BF304" s="45"/>
      <c r="BG304" s="45"/>
      <c r="BH304" s="45"/>
      <c r="BI304" s="45"/>
      <c r="BJ304" s="45"/>
      <c r="BK304" s="45"/>
      <c r="BL304" s="45"/>
      <c r="BM304" s="45"/>
      <c r="BN304" s="46"/>
      <c r="BO304" s="20"/>
      <c r="BP304" s="45"/>
      <c r="BQ304" s="45"/>
      <c r="BR304" s="45"/>
      <c r="BS304" s="45"/>
      <c r="BT304" s="45"/>
      <c r="BU304" s="45"/>
      <c r="BV304" s="45"/>
      <c r="BW304" s="45"/>
      <c r="BX304" s="46"/>
      <c r="BY304" s="47"/>
      <c r="BZ304" s="48"/>
      <c r="CA304" s="48"/>
      <c r="CB304" s="48"/>
      <c r="CC304" s="48"/>
      <c r="CD304" s="48"/>
      <c r="CE304" s="48"/>
      <c r="CF304" s="48"/>
      <c r="CG304" s="48"/>
      <c r="CH304" s="48"/>
      <c r="CI304" s="48"/>
      <c r="CJ304" s="48"/>
      <c r="CK304" s="48"/>
      <c r="CL304" s="48"/>
      <c r="CM304" s="48"/>
      <c r="CN304" s="48"/>
      <c r="CO304" s="48"/>
      <c r="CP304" s="48"/>
      <c r="CQ304" s="48"/>
      <c r="CR304" s="48"/>
      <c r="CS304" s="48"/>
      <c r="CT304" s="48"/>
      <c r="CU304" s="48"/>
      <c r="CV304" s="48"/>
      <c r="CW304" s="48"/>
      <c r="CX304" s="48"/>
      <c r="CY304" s="48"/>
      <c r="CZ304" s="48"/>
      <c r="DA304" s="48"/>
      <c r="DB304" s="48"/>
      <c r="DC304" s="48"/>
      <c r="DD304" s="48"/>
      <c r="DE304" s="48"/>
      <c r="DF304" s="48"/>
      <c r="DG304" s="48"/>
      <c r="DH304" s="48"/>
      <c r="DI304" s="48"/>
      <c r="DJ304" s="48"/>
      <c r="DK304" s="48"/>
      <c r="DL304" s="48"/>
      <c r="DM304" s="48"/>
      <c r="DN304" s="48"/>
      <c r="DO304" s="48"/>
      <c r="DP304" s="48"/>
      <c r="DQ304" s="48"/>
      <c r="DR304" s="48"/>
      <c r="DS304" s="48"/>
      <c r="DT304" s="48"/>
      <c r="DU304" s="49"/>
      <c r="DV304" s="47"/>
      <c r="DW304" s="48"/>
      <c r="DX304" s="48"/>
      <c r="DY304" s="48"/>
      <c r="DZ304" s="48"/>
      <c r="EA304" s="48"/>
      <c r="EB304" s="48"/>
      <c r="EC304" s="48"/>
      <c r="ED304" s="48"/>
      <c r="EE304" s="48"/>
      <c r="EF304" s="48"/>
      <c r="EG304" s="48"/>
      <c r="EH304" s="48"/>
      <c r="EI304" s="48"/>
      <c r="EJ304" s="48"/>
      <c r="EK304" s="48"/>
      <c r="EL304" s="48"/>
      <c r="EM304" s="48"/>
      <c r="EN304" s="48"/>
      <c r="EO304" s="48"/>
      <c r="EP304" s="48"/>
      <c r="EQ304" s="48"/>
      <c r="ER304" s="48"/>
      <c r="ES304" s="48"/>
      <c r="ET304" s="48"/>
      <c r="EU304" s="48"/>
      <c r="EV304" s="48"/>
      <c r="EW304" s="48"/>
      <c r="EX304" s="48"/>
      <c r="EY304" s="48"/>
      <c r="EZ304" s="48"/>
      <c r="FA304" s="48"/>
      <c r="FB304" s="48"/>
      <c r="FC304" s="48"/>
      <c r="FD304" s="48"/>
      <c r="FE304" s="48"/>
      <c r="FF304" s="48"/>
      <c r="FG304" s="48"/>
      <c r="FH304" s="48"/>
      <c r="FI304" s="48"/>
      <c r="FJ304" s="48"/>
      <c r="FK304" s="48"/>
      <c r="FL304" s="48"/>
      <c r="FM304" s="48"/>
      <c r="FN304" s="48"/>
      <c r="FO304" s="48"/>
      <c r="FP304" s="48"/>
      <c r="FQ304" s="48"/>
      <c r="FR304" s="49"/>
    </row>
    <row r="305" spans="1:174" x14ac:dyDescent="0.2">
      <c r="A305" s="2" t="str">
        <f t="shared" si="2611"/>
        <v>MOOS1</v>
      </c>
      <c r="B305" s="21">
        <f t="shared" si="2612"/>
        <v>2022</v>
      </c>
      <c r="C305" s="38">
        <f>C287</f>
        <v>9.1560898190476188</v>
      </c>
      <c r="D305" s="42">
        <f>Tracking!CK45</f>
        <v>17.449507183936351</v>
      </c>
      <c r="E305" s="42">
        <f>Tracking!CP45</f>
        <v>7.1265224547619077</v>
      </c>
      <c r="F305" s="42">
        <f>Tracking!CQ45</f>
        <v>15.003100350584436</v>
      </c>
      <c r="G305" s="42">
        <f>G287</f>
        <v>5.0179607756999998</v>
      </c>
      <c r="H305" s="104">
        <f>H287</f>
        <v>9.9760873409999995</v>
      </c>
      <c r="I305" s="20"/>
      <c r="J305" s="41"/>
      <c r="K305" s="40"/>
      <c r="L305" s="41"/>
      <c r="M305" s="41"/>
      <c r="N305" s="41"/>
      <c r="O305" s="41"/>
      <c r="P305" s="41"/>
      <c r="Q305" s="41"/>
      <c r="R305" s="41"/>
      <c r="S305" s="41"/>
      <c r="T305" s="41"/>
      <c r="U305" s="41"/>
      <c r="V305" s="19"/>
      <c r="W305" s="20"/>
      <c r="X305" s="41"/>
      <c r="Y305" s="40"/>
      <c r="Z305" s="41"/>
      <c r="AA305" s="41"/>
      <c r="AB305" s="41"/>
      <c r="AC305" s="41"/>
      <c r="AD305" s="41"/>
      <c r="AE305" s="41"/>
      <c r="AF305" s="41"/>
      <c r="AG305" s="41"/>
      <c r="AH305" s="41"/>
      <c r="AI305" s="41"/>
      <c r="AJ305" s="19"/>
      <c r="AK305" s="20"/>
      <c r="AL305" s="43"/>
      <c r="AM305" s="43"/>
      <c r="AN305" s="43"/>
      <c r="AO305" s="43"/>
      <c r="AP305" s="43"/>
      <c r="AQ305" s="43"/>
      <c r="AR305" s="43"/>
      <c r="AS305" s="43"/>
      <c r="AT305" s="44"/>
      <c r="AU305" s="20"/>
      <c r="AV305" s="43"/>
      <c r="AW305" s="43"/>
      <c r="AX305" s="43"/>
      <c r="AY305" s="43"/>
      <c r="AZ305" s="43"/>
      <c r="BA305" s="43"/>
      <c r="BB305" s="43"/>
      <c r="BC305" s="43"/>
      <c r="BD305" s="44"/>
      <c r="BE305" s="20"/>
      <c r="BF305" s="45"/>
      <c r="BG305" s="45"/>
      <c r="BH305" s="45"/>
      <c r="BI305" s="45"/>
      <c r="BJ305" s="45"/>
      <c r="BK305" s="45"/>
      <c r="BL305" s="45"/>
      <c r="BM305" s="45"/>
      <c r="BN305" s="46"/>
      <c r="BO305" s="20"/>
      <c r="BP305" s="45"/>
      <c r="BQ305" s="45"/>
      <c r="BR305" s="45"/>
      <c r="BS305" s="45"/>
      <c r="BT305" s="45"/>
      <c r="BU305" s="45"/>
      <c r="BV305" s="45"/>
      <c r="BW305" s="45"/>
      <c r="BX305" s="46"/>
      <c r="BY305" s="47"/>
      <c r="BZ305" s="48"/>
      <c r="CA305" s="48"/>
      <c r="CB305" s="48"/>
      <c r="CC305" s="48"/>
      <c r="CD305" s="48"/>
      <c r="CE305" s="48"/>
      <c r="CF305" s="48"/>
      <c r="CG305" s="48"/>
      <c r="CH305" s="48"/>
      <c r="CI305" s="48"/>
      <c r="CJ305" s="48"/>
      <c r="CK305" s="48"/>
      <c r="CL305" s="48"/>
      <c r="CM305" s="48"/>
      <c r="CN305" s="48"/>
      <c r="CO305" s="48"/>
      <c r="CP305" s="48"/>
      <c r="CQ305" s="48"/>
      <c r="CR305" s="48"/>
      <c r="CS305" s="48"/>
      <c r="CT305" s="48"/>
      <c r="CU305" s="48"/>
      <c r="CV305" s="48"/>
      <c r="CW305" s="48"/>
      <c r="CX305" s="48"/>
      <c r="CY305" s="48"/>
      <c r="CZ305" s="48"/>
      <c r="DA305" s="48"/>
      <c r="DB305" s="48"/>
      <c r="DC305" s="48"/>
      <c r="DD305" s="48"/>
      <c r="DE305" s="48"/>
      <c r="DF305" s="48"/>
      <c r="DG305" s="48"/>
      <c r="DH305" s="48"/>
      <c r="DI305" s="48"/>
      <c r="DJ305" s="48"/>
      <c r="DK305" s="48"/>
      <c r="DL305" s="48"/>
      <c r="DM305" s="48"/>
      <c r="DN305" s="48"/>
      <c r="DO305" s="48"/>
      <c r="DP305" s="48"/>
      <c r="DQ305" s="48"/>
      <c r="DR305" s="48"/>
      <c r="DS305" s="48"/>
      <c r="DT305" s="48"/>
      <c r="DU305" s="49"/>
      <c r="DV305" s="47"/>
      <c r="DW305" s="48"/>
      <c r="DX305" s="48"/>
      <c r="DY305" s="48"/>
      <c r="DZ305" s="48"/>
      <c r="EA305" s="48"/>
      <c r="EB305" s="48"/>
      <c r="EC305" s="48"/>
      <c r="ED305" s="48"/>
      <c r="EE305" s="48"/>
      <c r="EF305" s="48"/>
      <c r="EG305" s="48"/>
      <c r="EH305" s="48"/>
      <c r="EI305" s="48"/>
      <c r="EJ305" s="48"/>
      <c r="EK305" s="48"/>
      <c r="EL305" s="48"/>
      <c r="EM305" s="48"/>
      <c r="EN305" s="48"/>
      <c r="EO305" s="48"/>
      <c r="EP305" s="48"/>
      <c r="EQ305" s="48"/>
      <c r="ER305" s="48"/>
      <c r="ES305" s="48"/>
      <c r="ET305" s="48"/>
      <c r="EU305" s="48"/>
      <c r="EV305" s="48"/>
      <c r="EW305" s="48"/>
      <c r="EX305" s="48"/>
      <c r="EY305" s="48"/>
      <c r="EZ305" s="48"/>
      <c r="FA305" s="48"/>
      <c r="FB305" s="48"/>
      <c r="FC305" s="48"/>
      <c r="FD305" s="48"/>
      <c r="FE305" s="48"/>
      <c r="FF305" s="48"/>
      <c r="FG305" s="48"/>
      <c r="FH305" s="48"/>
      <c r="FI305" s="48"/>
      <c r="FJ305" s="48"/>
      <c r="FK305" s="48"/>
      <c r="FL305" s="48"/>
      <c r="FM305" s="48"/>
      <c r="FN305" s="48"/>
      <c r="FO305" s="48"/>
      <c r="FP305" s="48"/>
      <c r="FQ305" s="48"/>
      <c r="FR305" s="49"/>
    </row>
    <row r="306" spans="1:174" x14ac:dyDescent="0.2">
      <c r="A306" s="2" t="str">
        <f t="shared" si="2611"/>
        <v>MOOS1</v>
      </c>
      <c r="B306" s="21">
        <f t="shared" si="2612"/>
        <v>2023</v>
      </c>
      <c r="C306" s="38">
        <f>C287</f>
        <v>9.1560898190476188</v>
      </c>
      <c r="D306" s="42">
        <f>Tracking!CK46</f>
        <v>17.271568616247389</v>
      </c>
      <c r="E306" s="42">
        <f>Tracking!CP46</f>
        <v>7.0137687123015899</v>
      </c>
      <c r="F306" s="42">
        <f>Tracking!CQ46</f>
        <v>14.6892502921537</v>
      </c>
      <c r="G306" s="42">
        <f>G287</f>
        <v>5.0179607756999998</v>
      </c>
      <c r="H306" s="104">
        <f>H287</f>
        <v>9.9760873409999995</v>
      </c>
      <c r="I306" s="20"/>
      <c r="J306" s="41"/>
      <c r="K306" s="40"/>
      <c r="L306" s="41"/>
      <c r="M306" s="41"/>
      <c r="N306" s="41"/>
      <c r="O306" s="41"/>
      <c r="P306" s="41"/>
      <c r="Q306" s="41"/>
      <c r="R306" s="41"/>
      <c r="S306" s="41"/>
      <c r="T306" s="41"/>
      <c r="U306" s="41"/>
      <c r="V306" s="19"/>
      <c r="W306" s="20"/>
      <c r="X306" s="41"/>
      <c r="Y306" s="40"/>
      <c r="Z306" s="41"/>
      <c r="AA306" s="41"/>
      <c r="AB306" s="41"/>
      <c r="AC306" s="41"/>
      <c r="AD306" s="41"/>
      <c r="AE306" s="41"/>
      <c r="AF306" s="41"/>
      <c r="AG306" s="41"/>
      <c r="AH306" s="41"/>
      <c r="AI306" s="41"/>
      <c r="AJ306" s="19"/>
      <c r="AK306" s="20"/>
      <c r="AL306" s="43"/>
      <c r="AM306" s="43"/>
      <c r="AN306" s="43"/>
      <c r="AO306" s="43"/>
      <c r="AP306" s="43"/>
      <c r="AQ306" s="43"/>
      <c r="AR306" s="43"/>
      <c r="AS306" s="43"/>
      <c r="AT306" s="44"/>
      <c r="AU306" s="20"/>
      <c r="AV306" s="43"/>
      <c r="AW306" s="43"/>
      <c r="AX306" s="43"/>
      <c r="AY306" s="43"/>
      <c r="AZ306" s="43"/>
      <c r="BA306" s="43"/>
      <c r="BB306" s="43"/>
      <c r="BC306" s="43"/>
      <c r="BD306" s="44"/>
      <c r="BE306" s="20"/>
      <c r="BF306" s="45"/>
      <c r="BG306" s="45"/>
      <c r="BH306" s="45"/>
      <c r="BI306" s="45"/>
      <c r="BJ306" s="45"/>
      <c r="BK306" s="45"/>
      <c r="BL306" s="45"/>
      <c r="BM306" s="45"/>
      <c r="BN306" s="46"/>
      <c r="BO306" s="20"/>
      <c r="BP306" s="45"/>
      <c r="BQ306" s="45"/>
      <c r="BR306" s="45"/>
      <c r="BS306" s="45"/>
      <c r="BT306" s="45"/>
      <c r="BU306" s="45"/>
      <c r="BV306" s="45"/>
      <c r="BW306" s="45"/>
      <c r="BX306" s="46"/>
      <c r="BY306" s="47"/>
      <c r="BZ306" s="48"/>
      <c r="CA306" s="48"/>
      <c r="CB306" s="48"/>
      <c r="CC306" s="48"/>
      <c r="CD306" s="48"/>
      <c r="CE306" s="48"/>
      <c r="CF306" s="48"/>
      <c r="CG306" s="48"/>
      <c r="CH306" s="48"/>
      <c r="CI306" s="48"/>
      <c r="CJ306" s="48"/>
      <c r="CK306" s="48"/>
      <c r="CL306" s="48"/>
      <c r="CM306" s="48"/>
      <c r="CN306" s="48"/>
      <c r="CO306" s="48"/>
      <c r="CP306" s="48"/>
      <c r="CQ306" s="48"/>
      <c r="CR306" s="48"/>
      <c r="CS306" s="48"/>
      <c r="CT306" s="48"/>
      <c r="CU306" s="48"/>
      <c r="CV306" s="48"/>
      <c r="CW306" s="48"/>
      <c r="CX306" s="48"/>
      <c r="CY306" s="48"/>
      <c r="CZ306" s="48"/>
      <c r="DA306" s="48"/>
      <c r="DB306" s="48"/>
      <c r="DC306" s="48"/>
      <c r="DD306" s="48"/>
      <c r="DE306" s="48"/>
      <c r="DF306" s="48"/>
      <c r="DG306" s="48"/>
      <c r="DH306" s="48"/>
      <c r="DI306" s="48"/>
      <c r="DJ306" s="48"/>
      <c r="DK306" s="48"/>
      <c r="DL306" s="48"/>
      <c r="DM306" s="48"/>
      <c r="DN306" s="48"/>
      <c r="DO306" s="48"/>
      <c r="DP306" s="48"/>
      <c r="DQ306" s="48"/>
      <c r="DR306" s="48"/>
      <c r="DS306" s="48"/>
      <c r="DT306" s="48"/>
      <c r="DU306" s="49"/>
      <c r="DV306" s="47"/>
      <c r="DW306" s="48"/>
      <c r="DX306" s="48"/>
      <c r="DY306" s="48"/>
      <c r="DZ306" s="48"/>
      <c r="EA306" s="48"/>
      <c r="EB306" s="48"/>
      <c r="EC306" s="48"/>
      <c r="ED306" s="48"/>
      <c r="EE306" s="48"/>
      <c r="EF306" s="48"/>
      <c r="EG306" s="48"/>
      <c r="EH306" s="48"/>
      <c r="EI306" s="48"/>
      <c r="EJ306" s="48"/>
      <c r="EK306" s="48"/>
      <c r="EL306" s="48"/>
      <c r="EM306" s="48"/>
      <c r="EN306" s="48"/>
      <c r="EO306" s="48"/>
      <c r="EP306" s="48"/>
      <c r="EQ306" s="48"/>
      <c r="ER306" s="48"/>
      <c r="ES306" s="48"/>
      <c r="ET306" s="48"/>
      <c r="EU306" s="48"/>
      <c r="EV306" s="48"/>
      <c r="EW306" s="48"/>
      <c r="EX306" s="48"/>
      <c r="EY306" s="48"/>
      <c r="EZ306" s="48"/>
      <c r="FA306" s="48"/>
      <c r="FB306" s="48"/>
      <c r="FC306" s="48"/>
      <c r="FD306" s="48"/>
      <c r="FE306" s="48"/>
      <c r="FF306" s="48"/>
      <c r="FG306" s="48"/>
      <c r="FH306" s="48"/>
      <c r="FI306" s="48"/>
      <c r="FJ306" s="48"/>
      <c r="FK306" s="48"/>
      <c r="FL306" s="48"/>
      <c r="FM306" s="48"/>
      <c r="FN306" s="48"/>
      <c r="FO306" s="48"/>
      <c r="FP306" s="48"/>
      <c r="FQ306" s="48"/>
      <c r="FR306" s="49"/>
    </row>
    <row r="307" spans="1:174" x14ac:dyDescent="0.2">
      <c r="A307" s="2" t="str">
        <f t="shared" si="2611"/>
        <v>MOOS1</v>
      </c>
      <c r="B307" s="21">
        <f t="shared" si="2612"/>
        <v>2024</v>
      </c>
      <c r="C307" s="38">
        <f>C287</f>
        <v>9.1560898190476188</v>
      </c>
      <c r="D307" s="42">
        <f>Tracking!CK47</f>
        <v>17.093630048558428</v>
      </c>
      <c r="E307" s="42">
        <f>Tracking!CP47</f>
        <v>6.9010149698412722</v>
      </c>
      <c r="F307" s="42">
        <f>Tracking!CQ47</f>
        <v>14.375400233722964</v>
      </c>
      <c r="G307" s="42">
        <f>G287</f>
        <v>5.0179607756999998</v>
      </c>
      <c r="H307" s="104">
        <f>H287</f>
        <v>9.9760873409999995</v>
      </c>
      <c r="I307" s="20"/>
      <c r="J307" s="41"/>
      <c r="K307" s="40"/>
      <c r="L307" s="41"/>
      <c r="M307" s="41"/>
      <c r="N307" s="41"/>
      <c r="O307" s="41"/>
      <c r="P307" s="41"/>
      <c r="Q307" s="41"/>
      <c r="R307" s="41"/>
      <c r="S307" s="41"/>
      <c r="T307" s="41"/>
      <c r="U307" s="41"/>
      <c r="V307" s="19"/>
      <c r="W307" s="20"/>
      <c r="X307" s="41"/>
      <c r="Y307" s="40"/>
      <c r="Z307" s="41"/>
      <c r="AA307" s="41"/>
      <c r="AB307" s="41"/>
      <c r="AC307" s="41"/>
      <c r="AD307" s="41"/>
      <c r="AE307" s="41"/>
      <c r="AF307" s="41"/>
      <c r="AG307" s="41"/>
      <c r="AH307" s="41"/>
      <c r="AI307" s="41"/>
      <c r="AJ307" s="19"/>
      <c r="AK307" s="20"/>
      <c r="AL307" s="43"/>
      <c r="AM307" s="43"/>
      <c r="AN307" s="43"/>
      <c r="AO307" s="43"/>
      <c r="AP307" s="43"/>
      <c r="AQ307" s="43"/>
      <c r="AR307" s="43"/>
      <c r="AS307" s="43"/>
      <c r="AT307" s="44"/>
      <c r="AU307" s="20"/>
      <c r="AV307" s="43"/>
      <c r="AW307" s="43"/>
      <c r="AX307" s="43"/>
      <c r="AY307" s="43"/>
      <c r="AZ307" s="43"/>
      <c r="BA307" s="43"/>
      <c r="BB307" s="43"/>
      <c r="BC307" s="43"/>
      <c r="BD307" s="44"/>
      <c r="BE307" s="20"/>
      <c r="BF307" s="45"/>
      <c r="BG307" s="45"/>
      <c r="BH307" s="45"/>
      <c r="BI307" s="45"/>
      <c r="BJ307" s="45"/>
      <c r="BK307" s="45"/>
      <c r="BL307" s="45"/>
      <c r="BM307" s="45"/>
      <c r="BN307" s="46"/>
      <c r="BO307" s="20"/>
      <c r="BP307" s="45"/>
      <c r="BQ307" s="45"/>
      <c r="BR307" s="45"/>
      <c r="BS307" s="45"/>
      <c r="BT307" s="45"/>
      <c r="BU307" s="45"/>
      <c r="BV307" s="45"/>
      <c r="BW307" s="45"/>
      <c r="BX307" s="46"/>
      <c r="BY307" s="47"/>
      <c r="BZ307" s="48"/>
      <c r="CA307" s="48"/>
      <c r="CB307" s="48"/>
      <c r="CC307" s="48"/>
      <c r="CD307" s="48"/>
      <c r="CE307" s="48"/>
      <c r="CF307" s="48"/>
      <c r="CG307" s="48"/>
      <c r="CH307" s="48"/>
      <c r="CI307" s="48"/>
      <c r="CJ307" s="48"/>
      <c r="CK307" s="48"/>
      <c r="CL307" s="48"/>
      <c r="CM307" s="48"/>
      <c r="CN307" s="48"/>
      <c r="CO307" s="48"/>
      <c r="CP307" s="48"/>
      <c r="CQ307" s="48"/>
      <c r="CR307" s="48"/>
      <c r="CS307" s="48"/>
      <c r="CT307" s="48"/>
      <c r="CU307" s="48"/>
      <c r="CV307" s="48"/>
      <c r="CW307" s="48"/>
      <c r="CX307" s="48"/>
      <c r="CY307" s="48"/>
      <c r="CZ307" s="48"/>
      <c r="DA307" s="48"/>
      <c r="DB307" s="48"/>
      <c r="DC307" s="48"/>
      <c r="DD307" s="48"/>
      <c r="DE307" s="48"/>
      <c r="DF307" s="48"/>
      <c r="DG307" s="48"/>
      <c r="DH307" s="48"/>
      <c r="DI307" s="48"/>
      <c r="DJ307" s="48"/>
      <c r="DK307" s="48"/>
      <c r="DL307" s="48"/>
      <c r="DM307" s="48"/>
      <c r="DN307" s="48"/>
      <c r="DO307" s="48"/>
      <c r="DP307" s="48"/>
      <c r="DQ307" s="48"/>
      <c r="DR307" s="48"/>
      <c r="DS307" s="48"/>
      <c r="DT307" s="48"/>
      <c r="DU307" s="49"/>
      <c r="DV307" s="47"/>
      <c r="DW307" s="48"/>
      <c r="DX307" s="48"/>
      <c r="DY307" s="48"/>
      <c r="DZ307" s="48"/>
      <c r="EA307" s="48"/>
      <c r="EB307" s="48"/>
      <c r="EC307" s="48"/>
      <c r="ED307" s="48"/>
      <c r="EE307" s="48"/>
      <c r="EF307" s="48"/>
      <c r="EG307" s="48"/>
      <c r="EH307" s="48"/>
      <c r="EI307" s="48"/>
      <c r="EJ307" s="48"/>
      <c r="EK307" s="48"/>
      <c r="EL307" s="48"/>
      <c r="EM307" s="48"/>
      <c r="EN307" s="48"/>
      <c r="EO307" s="48"/>
      <c r="EP307" s="48"/>
      <c r="EQ307" s="48"/>
      <c r="ER307" s="48"/>
      <c r="ES307" s="48"/>
      <c r="ET307" s="48"/>
      <c r="EU307" s="48"/>
      <c r="EV307" s="48"/>
      <c r="EW307" s="48"/>
      <c r="EX307" s="48"/>
      <c r="EY307" s="48"/>
      <c r="EZ307" s="48"/>
      <c r="FA307" s="48"/>
      <c r="FB307" s="48"/>
      <c r="FC307" s="48"/>
      <c r="FD307" s="48"/>
      <c r="FE307" s="48"/>
      <c r="FF307" s="48"/>
      <c r="FG307" s="48"/>
      <c r="FH307" s="48"/>
      <c r="FI307" s="48"/>
      <c r="FJ307" s="48"/>
      <c r="FK307" s="48"/>
      <c r="FL307" s="48"/>
      <c r="FM307" s="48"/>
      <c r="FN307" s="48"/>
      <c r="FO307" s="48"/>
      <c r="FP307" s="48"/>
      <c r="FQ307" s="48"/>
      <c r="FR307" s="49"/>
    </row>
    <row r="308" spans="1:174" x14ac:dyDescent="0.2">
      <c r="A308" s="2" t="str">
        <f t="shared" si="2611"/>
        <v>MOOS1</v>
      </c>
      <c r="B308" s="21">
        <f t="shared" si="2612"/>
        <v>2025</v>
      </c>
      <c r="C308" s="38">
        <f>C287</f>
        <v>9.1560898190476188</v>
      </c>
      <c r="D308" s="42">
        <f>Tracking!CK48</f>
        <v>16.915691480869466</v>
      </c>
      <c r="E308" s="42">
        <f>Tracking!CP48</f>
        <v>6.7882612273809544</v>
      </c>
      <c r="F308" s="42">
        <f>Tracking!CQ48</f>
        <v>14.061550175292227</v>
      </c>
      <c r="G308" s="42">
        <f>G287</f>
        <v>5.0179607756999998</v>
      </c>
      <c r="H308" s="104">
        <f>H287</f>
        <v>9.9760873409999995</v>
      </c>
      <c r="I308" s="20"/>
      <c r="J308" s="41"/>
      <c r="K308" s="40"/>
      <c r="L308" s="41"/>
      <c r="M308" s="41"/>
      <c r="N308" s="41"/>
      <c r="O308" s="41"/>
      <c r="P308" s="41"/>
      <c r="Q308" s="41"/>
      <c r="R308" s="41"/>
      <c r="S308" s="41"/>
      <c r="T308" s="41"/>
      <c r="U308" s="41"/>
      <c r="V308" s="19"/>
      <c r="W308" s="20"/>
      <c r="X308" s="41"/>
      <c r="Y308" s="40"/>
      <c r="Z308" s="41"/>
      <c r="AA308" s="41"/>
      <c r="AB308" s="41"/>
      <c r="AC308" s="41"/>
      <c r="AD308" s="41"/>
      <c r="AE308" s="41"/>
      <c r="AF308" s="41"/>
      <c r="AG308" s="41"/>
      <c r="AH308" s="41"/>
      <c r="AI308" s="41"/>
      <c r="AJ308" s="19"/>
      <c r="AK308" s="20"/>
      <c r="AL308" s="43"/>
      <c r="AM308" s="43"/>
      <c r="AN308" s="43"/>
      <c r="AO308" s="43"/>
      <c r="AP308" s="43"/>
      <c r="AQ308" s="43"/>
      <c r="AR308" s="43"/>
      <c r="AS308" s="43"/>
      <c r="AT308" s="44"/>
      <c r="AU308" s="20"/>
      <c r="AV308" s="43"/>
      <c r="AW308" s="43"/>
      <c r="AX308" s="43"/>
      <c r="AY308" s="43"/>
      <c r="AZ308" s="43"/>
      <c r="BA308" s="43"/>
      <c r="BB308" s="43"/>
      <c r="BC308" s="43"/>
      <c r="BD308" s="44"/>
      <c r="BE308" s="20"/>
      <c r="BF308" s="45"/>
      <c r="BG308" s="45"/>
      <c r="BH308" s="45"/>
      <c r="BI308" s="45"/>
      <c r="BJ308" s="45"/>
      <c r="BK308" s="45"/>
      <c r="BL308" s="45"/>
      <c r="BM308" s="45"/>
      <c r="BN308" s="46"/>
      <c r="BO308" s="20"/>
      <c r="BP308" s="45"/>
      <c r="BQ308" s="45"/>
      <c r="BR308" s="45"/>
      <c r="BS308" s="45"/>
      <c r="BT308" s="45"/>
      <c r="BU308" s="45"/>
      <c r="BV308" s="45"/>
      <c r="BW308" s="45"/>
      <c r="BX308" s="46"/>
      <c r="BY308" s="47"/>
      <c r="BZ308" s="48"/>
      <c r="CA308" s="48"/>
      <c r="CB308" s="48"/>
      <c r="CC308" s="48"/>
      <c r="CD308" s="48"/>
      <c r="CE308" s="48"/>
      <c r="CF308" s="48"/>
      <c r="CG308" s="48"/>
      <c r="CH308" s="48"/>
      <c r="CI308" s="48"/>
      <c r="CJ308" s="48"/>
      <c r="CK308" s="48"/>
      <c r="CL308" s="48"/>
      <c r="CM308" s="48"/>
      <c r="CN308" s="48"/>
      <c r="CO308" s="48"/>
      <c r="CP308" s="48"/>
      <c r="CQ308" s="48"/>
      <c r="CR308" s="48"/>
      <c r="CS308" s="48"/>
      <c r="CT308" s="48"/>
      <c r="CU308" s="48"/>
      <c r="CV308" s="48"/>
      <c r="CW308" s="48"/>
      <c r="CX308" s="48"/>
      <c r="CY308" s="48"/>
      <c r="CZ308" s="48"/>
      <c r="DA308" s="48"/>
      <c r="DB308" s="48"/>
      <c r="DC308" s="48"/>
      <c r="DD308" s="48"/>
      <c r="DE308" s="48"/>
      <c r="DF308" s="48"/>
      <c r="DG308" s="48"/>
      <c r="DH308" s="48"/>
      <c r="DI308" s="48"/>
      <c r="DJ308" s="48"/>
      <c r="DK308" s="48"/>
      <c r="DL308" s="48"/>
      <c r="DM308" s="48"/>
      <c r="DN308" s="48"/>
      <c r="DO308" s="48"/>
      <c r="DP308" s="48"/>
      <c r="DQ308" s="48"/>
      <c r="DR308" s="48"/>
      <c r="DS308" s="48"/>
      <c r="DT308" s="48"/>
      <c r="DU308" s="49"/>
      <c r="DV308" s="47"/>
      <c r="DW308" s="48"/>
      <c r="DX308" s="48"/>
      <c r="DY308" s="48"/>
      <c r="DZ308" s="48"/>
      <c r="EA308" s="48"/>
      <c r="EB308" s="48"/>
      <c r="EC308" s="48"/>
      <c r="ED308" s="48"/>
      <c r="EE308" s="48"/>
      <c r="EF308" s="48"/>
      <c r="EG308" s="48"/>
      <c r="EH308" s="48"/>
      <c r="EI308" s="48"/>
      <c r="EJ308" s="48"/>
      <c r="EK308" s="48"/>
      <c r="EL308" s="48"/>
      <c r="EM308" s="48"/>
      <c r="EN308" s="48"/>
      <c r="EO308" s="48"/>
      <c r="EP308" s="48"/>
      <c r="EQ308" s="48"/>
      <c r="ER308" s="48"/>
      <c r="ES308" s="48"/>
      <c r="ET308" s="48"/>
      <c r="EU308" s="48"/>
      <c r="EV308" s="48"/>
      <c r="EW308" s="48"/>
      <c r="EX308" s="48"/>
      <c r="EY308" s="48"/>
      <c r="EZ308" s="48"/>
      <c r="FA308" s="48"/>
      <c r="FB308" s="48"/>
      <c r="FC308" s="48"/>
      <c r="FD308" s="48"/>
      <c r="FE308" s="48"/>
      <c r="FF308" s="48"/>
      <c r="FG308" s="48"/>
      <c r="FH308" s="48"/>
      <c r="FI308" s="48"/>
      <c r="FJ308" s="48"/>
      <c r="FK308" s="48"/>
      <c r="FL308" s="48"/>
      <c r="FM308" s="48"/>
      <c r="FN308" s="48"/>
      <c r="FO308" s="48"/>
      <c r="FP308" s="48"/>
      <c r="FQ308" s="48"/>
      <c r="FR308" s="49"/>
    </row>
    <row r="309" spans="1:174" x14ac:dyDescent="0.2">
      <c r="A309" s="2" t="str">
        <f t="shared" si="2611"/>
        <v>MOOS1</v>
      </c>
      <c r="B309" s="21">
        <f t="shared" si="2612"/>
        <v>2026</v>
      </c>
      <c r="C309" s="38">
        <f>C287</f>
        <v>9.1560898190476188</v>
      </c>
      <c r="D309" s="42">
        <f>Tracking!CK49</f>
        <v>16.737752913180504</v>
      </c>
      <c r="E309" s="42">
        <f>Tracking!CP49</f>
        <v>6.6755074849206366</v>
      </c>
      <c r="F309" s="42">
        <f>Tracking!CQ49</f>
        <v>13.747700116861491</v>
      </c>
      <c r="G309" s="42">
        <f>G287</f>
        <v>5.0179607756999998</v>
      </c>
      <c r="H309" s="104">
        <f>H287</f>
        <v>9.9760873409999995</v>
      </c>
      <c r="I309" s="20"/>
      <c r="J309" s="41"/>
      <c r="K309" s="40"/>
      <c r="L309" s="41"/>
      <c r="M309" s="41"/>
      <c r="N309" s="41"/>
      <c r="O309" s="41"/>
      <c r="P309" s="41"/>
      <c r="Q309" s="41"/>
      <c r="R309" s="41"/>
      <c r="S309" s="41"/>
      <c r="T309" s="41"/>
      <c r="U309" s="41"/>
      <c r="V309" s="19"/>
      <c r="W309" s="20"/>
      <c r="X309" s="41"/>
      <c r="Y309" s="40"/>
      <c r="Z309" s="41"/>
      <c r="AA309" s="41"/>
      <c r="AB309" s="41"/>
      <c r="AC309" s="41"/>
      <c r="AD309" s="41"/>
      <c r="AE309" s="41"/>
      <c r="AF309" s="41"/>
      <c r="AG309" s="41"/>
      <c r="AH309" s="41"/>
      <c r="AI309" s="41"/>
      <c r="AJ309" s="19"/>
      <c r="AK309" s="20"/>
      <c r="AL309" s="43"/>
      <c r="AM309" s="43"/>
      <c r="AN309" s="43"/>
      <c r="AO309" s="43"/>
      <c r="AP309" s="43"/>
      <c r="AQ309" s="43"/>
      <c r="AR309" s="43"/>
      <c r="AS309" s="43"/>
      <c r="AT309" s="44"/>
      <c r="AU309" s="20"/>
      <c r="AV309" s="43"/>
      <c r="AW309" s="43"/>
      <c r="AX309" s="43"/>
      <c r="AY309" s="43"/>
      <c r="AZ309" s="43"/>
      <c r="BA309" s="43"/>
      <c r="BB309" s="43"/>
      <c r="BC309" s="43"/>
      <c r="BD309" s="44"/>
      <c r="BE309" s="20"/>
      <c r="BF309" s="45"/>
      <c r="BG309" s="45"/>
      <c r="BH309" s="45"/>
      <c r="BI309" s="45"/>
      <c r="BJ309" s="45"/>
      <c r="BK309" s="45"/>
      <c r="BL309" s="45"/>
      <c r="BM309" s="45"/>
      <c r="BN309" s="46"/>
      <c r="BO309" s="20"/>
      <c r="BP309" s="45"/>
      <c r="BQ309" s="45"/>
      <c r="BR309" s="45"/>
      <c r="BS309" s="45"/>
      <c r="BT309" s="45"/>
      <c r="BU309" s="45"/>
      <c r="BV309" s="45"/>
      <c r="BW309" s="45"/>
      <c r="BX309" s="46"/>
      <c r="BY309" s="47"/>
      <c r="BZ309" s="48"/>
      <c r="CA309" s="48"/>
      <c r="CB309" s="48"/>
      <c r="CC309" s="48"/>
      <c r="CD309" s="48"/>
      <c r="CE309" s="48"/>
      <c r="CF309" s="48"/>
      <c r="CG309" s="48"/>
      <c r="CH309" s="48"/>
      <c r="CI309" s="48"/>
      <c r="CJ309" s="48"/>
      <c r="CK309" s="48"/>
      <c r="CL309" s="48"/>
      <c r="CM309" s="48"/>
      <c r="CN309" s="48"/>
      <c r="CO309" s="48"/>
      <c r="CP309" s="48"/>
      <c r="CQ309" s="48"/>
      <c r="CR309" s="48"/>
      <c r="CS309" s="48"/>
      <c r="CT309" s="48"/>
      <c r="CU309" s="48"/>
      <c r="CV309" s="48"/>
      <c r="CW309" s="48"/>
      <c r="CX309" s="48"/>
      <c r="CY309" s="48"/>
      <c r="CZ309" s="48"/>
      <c r="DA309" s="48"/>
      <c r="DB309" s="48"/>
      <c r="DC309" s="48"/>
      <c r="DD309" s="48"/>
      <c r="DE309" s="48"/>
      <c r="DF309" s="48"/>
      <c r="DG309" s="48"/>
      <c r="DH309" s="48"/>
      <c r="DI309" s="48"/>
      <c r="DJ309" s="48"/>
      <c r="DK309" s="48"/>
      <c r="DL309" s="48"/>
      <c r="DM309" s="48"/>
      <c r="DN309" s="48"/>
      <c r="DO309" s="48"/>
      <c r="DP309" s="48"/>
      <c r="DQ309" s="48"/>
      <c r="DR309" s="48"/>
      <c r="DS309" s="48"/>
      <c r="DT309" s="48"/>
      <c r="DU309" s="49"/>
      <c r="DV309" s="47"/>
      <c r="DW309" s="48"/>
      <c r="DX309" s="48"/>
      <c r="DY309" s="48"/>
      <c r="DZ309" s="48"/>
      <c r="EA309" s="48"/>
      <c r="EB309" s="48"/>
      <c r="EC309" s="48"/>
      <c r="ED309" s="48"/>
      <c r="EE309" s="48"/>
      <c r="EF309" s="48"/>
      <c r="EG309" s="48"/>
      <c r="EH309" s="48"/>
      <c r="EI309" s="48"/>
      <c r="EJ309" s="48"/>
      <c r="EK309" s="48"/>
      <c r="EL309" s="48"/>
      <c r="EM309" s="48"/>
      <c r="EN309" s="48"/>
      <c r="EO309" s="48"/>
      <c r="EP309" s="48"/>
      <c r="EQ309" s="48"/>
      <c r="ER309" s="48"/>
      <c r="ES309" s="48"/>
      <c r="ET309" s="48"/>
      <c r="EU309" s="48"/>
      <c r="EV309" s="48"/>
      <c r="EW309" s="48"/>
      <c r="EX309" s="48"/>
      <c r="EY309" s="48"/>
      <c r="EZ309" s="48"/>
      <c r="FA309" s="48"/>
      <c r="FB309" s="48"/>
      <c r="FC309" s="48"/>
      <c r="FD309" s="48"/>
      <c r="FE309" s="48"/>
      <c r="FF309" s="48"/>
      <c r="FG309" s="48"/>
      <c r="FH309" s="48"/>
      <c r="FI309" s="48"/>
      <c r="FJ309" s="48"/>
      <c r="FK309" s="48"/>
      <c r="FL309" s="48"/>
      <c r="FM309" s="48"/>
      <c r="FN309" s="48"/>
      <c r="FO309" s="48"/>
      <c r="FP309" s="48"/>
      <c r="FQ309" s="48"/>
      <c r="FR309" s="49"/>
    </row>
    <row r="310" spans="1:174" x14ac:dyDescent="0.2">
      <c r="A310" s="2" t="str">
        <f t="shared" si="2611"/>
        <v>MOOS1</v>
      </c>
      <c r="B310" s="21">
        <f t="shared" si="2612"/>
        <v>2027</v>
      </c>
      <c r="C310" s="38">
        <f>C287</f>
        <v>9.1560898190476188</v>
      </c>
      <c r="D310" s="42">
        <f>Tracking!CK50</f>
        <v>16.559814345491542</v>
      </c>
      <c r="E310" s="42">
        <f>Tracking!CP50</f>
        <v>6.5627537424603188</v>
      </c>
      <c r="F310" s="42">
        <f>Tracking!CQ50</f>
        <v>13.433850058430755</v>
      </c>
      <c r="G310" s="42">
        <f>G287</f>
        <v>5.0179607756999998</v>
      </c>
      <c r="H310" s="104">
        <f>H287</f>
        <v>9.9760873409999995</v>
      </c>
      <c r="I310" s="20"/>
      <c r="J310" s="41"/>
      <c r="K310" s="40"/>
      <c r="L310" s="41"/>
      <c r="M310" s="41"/>
      <c r="N310" s="41"/>
      <c r="O310" s="41"/>
      <c r="P310" s="41"/>
      <c r="Q310" s="41"/>
      <c r="R310" s="41"/>
      <c r="S310" s="41"/>
      <c r="T310" s="41"/>
      <c r="U310" s="41"/>
      <c r="V310" s="19"/>
      <c r="W310" s="20"/>
      <c r="X310" s="41"/>
      <c r="Y310" s="40"/>
      <c r="Z310" s="41"/>
      <c r="AA310" s="41"/>
      <c r="AB310" s="41"/>
      <c r="AC310" s="41"/>
      <c r="AD310" s="41"/>
      <c r="AE310" s="41"/>
      <c r="AF310" s="41"/>
      <c r="AG310" s="41"/>
      <c r="AH310" s="41"/>
      <c r="AI310" s="41"/>
      <c r="AJ310" s="19"/>
      <c r="AK310" s="20"/>
      <c r="AL310" s="43"/>
      <c r="AM310" s="43"/>
      <c r="AN310" s="43"/>
      <c r="AO310" s="43"/>
      <c r="AP310" s="43"/>
      <c r="AQ310" s="43"/>
      <c r="AR310" s="43"/>
      <c r="AS310" s="43"/>
      <c r="AT310" s="44"/>
      <c r="AU310" s="20"/>
      <c r="AV310" s="43"/>
      <c r="AW310" s="43"/>
      <c r="AX310" s="43"/>
      <c r="AY310" s="43"/>
      <c r="AZ310" s="43"/>
      <c r="BA310" s="43"/>
      <c r="BB310" s="43"/>
      <c r="BC310" s="43"/>
      <c r="BD310" s="44"/>
      <c r="BE310" s="20"/>
      <c r="BF310" s="45"/>
      <c r="BG310" s="45"/>
      <c r="BH310" s="45"/>
      <c r="BI310" s="45"/>
      <c r="BJ310" s="45"/>
      <c r="BK310" s="45"/>
      <c r="BL310" s="45"/>
      <c r="BM310" s="45"/>
      <c r="BN310" s="46"/>
      <c r="BO310" s="20"/>
      <c r="BP310" s="45"/>
      <c r="BQ310" s="45"/>
      <c r="BR310" s="45"/>
      <c r="BS310" s="45"/>
      <c r="BT310" s="45"/>
      <c r="BU310" s="45"/>
      <c r="BV310" s="45"/>
      <c r="BW310" s="45"/>
      <c r="BX310" s="46"/>
      <c r="BY310" s="47"/>
      <c r="BZ310" s="48"/>
      <c r="CA310" s="48"/>
      <c r="CB310" s="48"/>
      <c r="CC310" s="48"/>
      <c r="CD310" s="48"/>
      <c r="CE310" s="48"/>
      <c r="CF310" s="48"/>
      <c r="CG310" s="48"/>
      <c r="CH310" s="48"/>
      <c r="CI310" s="48"/>
      <c r="CJ310" s="48"/>
      <c r="CK310" s="48"/>
      <c r="CL310" s="48"/>
      <c r="CM310" s="48"/>
      <c r="CN310" s="48"/>
      <c r="CO310" s="48"/>
      <c r="CP310" s="48"/>
      <c r="CQ310" s="48"/>
      <c r="CR310" s="48"/>
      <c r="CS310" s="48"/>
      <c r="CT310" s="48"/>
      <c r="CU310" s="48"/>
      <c r="CV310" s="48"/>
      <c r="CW310" s="48"/>
      <c r="CX310" s="48"/>
      <c r="CY310" s="48"/>
      <c r="CZ310" s="48"/>
      <c r="DA310" s="48"/>
      <c r="DB310" s="48"/>
      <c r="DC310" s="48"/>
      <c r="DD310" s="48"/>
      <c r="DE310" s="48"/>
      <c r="DF310" s="48"/>
      <c r="DG310" s="48"/>
      <c r="DH310" s="48"/>
      <c r="DI310" s="48"/>
      <c r="DJ310" s="48"/>
      <c r="DK310" s="48"/>
      <c r="DL310" s="48"/>
      <c r="DM310" s="48"/>
      <c r="DN310" s="48"/>
      <c r="DO310" s="48"/>
      <c r="DP310" s="48"/>
      <c r="DQ310" s="48"/>
      <c r="DR310" s="48"/>
      <c r="DS310" s="48"/>
      <c r="DT310" s="48"/>
      <c r="DU310" s="49"/>
      <c r="DV310" s="47"/>
      <c r="DW310" s="48"/>
      <c r="DX310" s="48"/>
      <c r="DY310" s="48"/>
      <c r="DZ310" s="48"/>
      <c r="EA310" s="48"/>
      <c r="EB310" s="48"/>
      <c r="EC310" s="48"/>
      <c r="ED310" s="48"/>
      <c r="EE310" s="48"/>
      <c r="EF310" s="48"/>
      <c r="EG310" s="48"/>
      <c r="EH310" s="48"/>
      <c r="EI310" s="48"/>
      <c r="EJ310" s="48"/>
      <c r="EK310" s="48"/>
      <c r="EL310" s="48"/>
      <c r="EM310" s="48"/>
      <c r="EN310" s="48"/>
      <c r="EO310" s="48"/>
      <c r="EP310" s="48"/>
      <c r="EQ310" s="48"/>
      <c r="ER310" s="48"/>
      <c r="ES310" s="48"/>
      <c r="ET310" s="48"/>
      <c r="EU310" s="48"/>
      <c r="EV310" s="48"/>
      <c r="EW310" s="48"/>
      <c r="EX310" s="48"/>
      <c r="EY310" s="48"/>
      <c r="EZ310" s="48"/>
      <c r="FA310" s="48"/>
      <c r="FB310" s="48"/>
      <c r="FC310" s="48"/>
      <c r="FD310" s="48"/>
      <c r="FE310" s="48"/>
      <c r="FF310" s="48"/>
      <c r="FG310" s="48"/>
      <c r="FH310" s="48"/>
      <c r="FI310" s="48"/>
      <c r="FJ310" s="48"/>
      <c r="FK310" s="48"/>
      <c r="FL310" s="48"/>
      <c r="FM310" s="48"/>
      <c r="FN310" s="48"/>
      <c r="FO310" s="48"/>
      <c r="FP310" s="48"/>
      <c r="FQ310" s="48"/>
      <c r="FR310" s="49"/>
    </row>
    <row r="311" spans="1:174" ht="12" thickBot="1" x14ac:dyDescent="0.25">
      <c r="A311" s="29" t="str">
        <f>A310</f>
        <v>MOOS1</v>
      </c>
      <c r="B311" s="30">
        <v>2028</v>
      </c>
      <c r="C311" s="126">
        <f>C287</f>
        <v>9.1560898190476188</v>
      </c>
      <c r="D311" s="50">
        <f>Tracking!CK51</f>
        <v>16.381875777802581</v>
      </c>
      <c r="E311" s="50">
        <f>Tracking!CP51</f>
        <v>6.45</v>
      </c>
      <c r="F311" s="50">
        <f>Tracking!CQ51</f>
        <v>13.12</v>
      </c>
      <c r="G311" s="50">
        <f>G287</f>
        <v>5.0179607756999998</v>
      </c>
      <c r="H311" s="50">
        <f>H287</f>
        <v>9.9760873409999995</v>
      </c>
      <c r="I311" s="51"/>
      <c r="J311" s="52"/>
      <c r="K311" s="140">
        <v>6.46</v>
      </c>
      <c r="L311" s="50">
        <f>E311</f>
        <v>6.45</v>
      </c>
      <c r="M311" s="52"/>
      <c r="N311" s="52" t="str">
        <f t="shared" ref="N311" si="2653">IF(M311="","",M311-V311)</f>
        <v/>
      </c>
      <c r="O311" s="52"/>
      <c r="P311" s="52"/>
      <c r="Q311" s="52"/>
      <c r="R311" s="52"/>
      <c r="S311" s="52"/>
      <c r="T311" s="52"/>
      <c r="U311" s="52"/>
      <c r="V311" s="87"/>
      <c r="W311" s="51"/>
      <c r="X311" s="52"/>
      <c r="Y311" s="140">
        <v>13.2</v>
      </c>
      <c r="Z311" s="50">
        <f>F311</f>
        <v>13.12</v>
      </c>
      <c r="AA311" s="52"/>
      <c r="AB311" s="52" t="str">
        <f t="shared" ref="AB311" si="2654">IF(AA311="","",AA311-AJ311)</f>
        <v/>
      </c>
      <c r="AC311" s="52"/>
      <c r="AD311" s="52"/>
      <c r="AE311" s="52"/>
      <c r="AF311" s="52"/>
      <c r="AG311" s="52"/>
      <c r="AH311" s="52"/>
      <c r="AI311" s="52"/>
      <c r="AJ311" s="87"/>
      <c r="AK311" s="51"/>
      <c r="AL311" s="55"/>
      <c r="AM311" s="55"/>
      <c r="AN311" s="55"/>
      <c r="AO311" s="55"/>
      <c r="AP311" s="55"/>
      <c r="AQ311" s="55"/>
      <c r="AR311" s="55"/>
      <c r="AS311" s="55"/>
      <c r="AT311" s="56"/>
      <c r="AU311" s="51"/>
      <c r="AV311" s="55"/>
      <c r="AW311" s="55"/>
      <c r="AX311" s="55"/>
      <c r="AY311" s="55"/>
      <c r="AZ311" s="55"/>
      <c r="BA311" s="55"/>
      <c r="BB311" s="55"/>
      <c r="BC311" s="55"/>
      <c r="BD311" s="56"/>
      <c r="BE311" s="51"/>
      <c r="BF311" s="57"/>
      <c r="BG311" s="57"/>
      <c r="BH311" s="57"/>
      <c r="BI311" s="57"/>
      <c r="BJ311" s="57"/>
      <c r="BK311" s="57"/>
      <c r="BL311" s="57"/>
      <c r="BM311" s="57"/>
      <c r="BN311" s="58"/>
      <c r="BO311" s="51"/>
      <c r="BP311" s="57"/>
      <c r="BQ311" s="57"/>
      <c r="BR311" s="57"/>
      <c r="BS311" s="57"/>
      <c r="BT311" s="57"/>
      <c r="BU311" s="57"/>
      <c r="BV311" s="57"/>
      <c r="BW311" s="57"/>
      <c r="BX311" s="58"/>
      <c r="BY311" s="59"/>
      <c r="BZ311" s="60"/>
      <c r="CA311" s="60"/>
      <c r="CB311" s="60"/>
      <c r="CC311" s="60"/>
      <c r="CD311" s="60"/>
      <c r="CE311" s="60"/>
      <c r="CF311" s="60"/>
      <c r="CG311" s="60"/>
      <c r="CH311" s="60"/>
      <c r="CI311" s="60"/>
      <c r="CJ311" s="60"/>
      <c r="CK311" s="60"/>
      <c r="CL311" s="60"/>
      <c r="CM311" s="60"/>
      <c r="CN311" s="60"/>
      <c r="CO311" s="60"/>
      <c r="CP311" s="60"/>
      <c r="CQ311" s="60"/>
      <c r="CR311" s="60"/>
      <c r="CS311" s="60"/>
      <c r="CT311" s="60"/>
      <c r="CU311" s="60"/>
      <c r="CV311" s="60"/>
      <c r="CW311" s="60"/>
      <c r="CX311" s="60"/>
      <c r="CY311" s="60"/>
      <c r="CZ311" s="60"/>
      <c r="DA311" s="60"/>
      <c r="DB311" s="60"/>
      <c r="DC311" s="60"/>
      <c r="DD311" s="60"/>
      <c r="DE311" s="60"/>
      <c r="DF311" s="60"/>
      <c r="DG311" s="60"/>
      <c r="DH311" s="60"/>
      <c r="DI311" s="60"/>
      <c r="DJ311" s="60"/>
      <c r="DK311" s="60"/>
      <c r="DL311" s="60"/>
      <c r="DM311" s="60"/>
      <c r="DN311" s="60"/>
      <c r="DO311" s="60"/>
      <c r="DP311" s="60"/>
      <c r="DQ311" s="60"/>
      <c r="DR311" s="60"/>
      <c r="DS311" s="60"/>
      <c r="DT311" s="60"/>
      <c r="DU311" s="61"/>
      <c r="DV311" s="59"/>
      <c r="DW311" s="60"/>
      <c r="DX311" s="60"/>
      <c r="DY311" s="60"/>
      <c r="DZ311" s="60"/>
      <c r="EA311" s="60"/>
      <c r="EB311" s="60"/>
      <c r="EC311" s="60"/>
      <c r="ED311" s="60"/>
      <c r="EE311" s="60"/>
      <c r="EF311" s="60"/>
      <c r="EG311" s="60"/>
      <c r="EH311" s="60"/>
      <c r="EI311" s="60"/>
      <c r="EJ311" s="60"/>
      <c r="EK311" s="60"/>
      <c r="EL311" s="60"/>
      <c r="EM311" s="60"/>
      <c r="EN311" s="60"/>
      <c r="EO311" s="60"/>
      <c r="EP311" s="60"/>
      <c r="EQ311" s="60"/>
      <c r="ER311" s="60"/>
      <c r="ES311" s="60"/>
      <c r="ET311" s="60"/>
      <c r="EU311" s="60"/>
      <c r="EV311" s="60"/>
      <c r="EW311" s="60"/>
      <c r="EX311" s="60"/>
      <c r="EY311" s="60"/>
      <c r="EZ311" s="60"/>
      <c r="FA311" s="60"/>
      <c r="FB311" s="60"/>
      <c r="FC311" s="60"/>
      <c r="FD311" s="60"/>
      <c r="FE311" s="60"/>
      <c r="FF311" s="60"/>
      <c r="FG311" s="60"/>
      <c r="FH311" s="60"/>
      <c r="FI311" s="60"/>
      <c r="FJ311" s="60"/>
      <c r="FK311" s="60"/>
      <c r="FL311" s="60"/>
      <c r="FM311" s="60"/>
      <c r="FN311" s="60"/>
      <c r="FO311" s="60"/>
      <c r="FP311" s="60"/>
      <c r="FQ311" s="60"/>
      <c r="FR311" s="61"/>
    </row>
    <row r="312" spans="1:174" x14ac:dyDescent="0.2">
      <c r="A312" s="62"/>
      <c r="B312" s="63" t="s">
        <v>68</v>
      </c>
      <c r="C312" s="20"/>
      <c r="D312" s="41"/>
      <c r="E312" s="41"/>
      <c r="F312" s="41"/>
      <c r="G312" s="41"/>
      <c r="H312" s="41"/>
      <c r="I312" s="20"/>
      <c r="J312" s="41"/>
      <c r="K312" s="40"/>
      <c r="L312" s="41"/>
      <c r="M312" s="40"/>
      <c r="N312" s="40"/>
      <c r="O312" s="40"/>
      <c r="P312" s="40"/>
      <c r="Q312" s="40"/>
      <c r="R312" s="40"/>
      <c r="S312" s="40"/>
      <c r="T312" s="40"/>
      <c r="U312" s="40"/>
      <c r="V312" s="28"/>
      <c r="W312" s="20"/>
      <c r="X312" s="41"/>
      <c r="Y312" s="40"/>
      <c r="Z312" s="41"/>
      <c r="AA312" s="40"/>
      <c r="AB312" s="40"/>
      <c r="AC312" s="40"/>
      <c r="AD312" s="40"/>
      <c r="AE312" s="40"/>
      <c r="AF312" s="40"/>
      <c r="AG312" s="40"/>
      <c r="AH312" s="40"/>
      <c r="AI312" s="40"/>
      <c r="AJ312" s="28"/>
      <c r="AK312" s="20"/>
      <c r="AL312" s="43"/>
      <c r="AM312" s="43"/>
      <c r="AN312" s="43"/>
      <c r="AO312" s="43"/>
      <c r="AP312" s="43"/>
      <c r="AQ312" s="43"/>
      <c r="AR312" s="43"/>
      <c r="AS312" s="43"/>
      <c r="AT312" s="44"/>
      <c r="AU312" s="20"/>
      <c r="AV312" s="43"/>
      <c r="AW312" s="43"/>
      <c r="AX312" s="43"/>
      <c r="AY312" s="43"/>
      <c r="AZ312" s="43"/>
      <c r="BA312" s="43"/>
      <c r="BB312" s="43"/>
      <c r="BC312" s="43"/>
      <c r="BD312" s="44"/>
      <c r="BE312" s="20"/>
      <c r="BF312" s="45"/>
      <c r="BG312" s="45"/>
      <c r="BH312" s="45"/>
      <c r="BI312" s="45"/>
      <c r="BJ312" s="45"/>
      <c r="BK312" s="45"/>
      <c r="BL312" s="45"/>
      <c r="BM312" s="45"/>
      <c r="BN312" s="46"/>
      <c r="BO312" s="20"/>
      <c r="BP312" s="45"/>
      <c r="BQ312" s="45"/>
      <c r="BR312" s="45"/>
      <c r="BS312" s="45"/>
      <c r="BT312" s="45"/>
      <c r="BU312" s="45"/>
      <c r="BV312" s="45"/>
      <c r="BW312" s="45"/>
      <c r="BX312" s="46"/>
      <c r="BY312" s="47"/>
      <c r="BZ312" s="48"/>
      <c r="CA312" s="48"/>
      <c r="CB312" s="48"/>
      <c r="CC312" s="48"/>
      <c r="CD312" s="48"/>
      <c r="CE312" s="48"/>
      <c r="CF312" s="48"/>
      <c r="CG312" s="48"/>
      <c r="CH312" s="48"/>
      <c r="CI312" s="48"/>
      <c r="CJ312" s="48"/>
      <c r="CK312" s="48"/>
      <c r="CL312" s="48"/>
      <c r="CM312" s="48"/>
      <c r="CN312" s="48"/>
      <c r="CO312" s="48"/>
      <c r="CP312" s="48"/>
      <c r="CQ312" s="48"/>
      <c r="CR312" s="48"/>
      <c r="CS312" s="48"/>
      <c r="CT312" s="48"/>
      <c r="CU312" s="48"/>
      <c r="CV312" s="48"/>
      <c r="CW312" s="48"/>
      <c r="CX312" s="48"/>
      <c r="CY312" s="48"/>
      <c r="CZ312" s="48"/>
      <c r="DA312" s="48"/>
      <c r="DB312" s="48"/>
      <c r="DC312" s="48"/>
      <c r="DD312" s="48"/>
      <c r="DE312" s="48"/>
      <c r="DF312" s="48"/>
      <c r="DG312" s="48"/>
      <c r="DH312" s="48"/>
      <c r="DI312" s="48"/>
      <c r="DJ312" s="48"/>
      <c r="DK312" s="48"/>
      <c r="DL312" s="48"/>
      <c r="DM312" s="48"/>
      <c r="DN312" s="48"/>
      <c r="DO312" s="48"/>
      <c r="DP312" s="48"/>
      <c r="DQ312" s="48"/>
      <c r="DR312" s="48"/>
      <c r="DS312" s="48"/>
      <c r="DT312" s="48"/>
      <c r="DU312" s="49"/>
      <c r="DV312" s="47"/>
      <c r="DW312" s="48"/>
      <c r="DX312" s="48"/>
      <c r="DY312" s="48"/>
      <c r="DZ312" s="48"/>
      <c r="EA312" s="48"/>
      <c r="EB312" s="48"/>
      <c r="EC312" s="48"/>
      <c r="ED312" s="48"/>
      <c r="EE312" s="48"/>
      <c r="EF312" s="48"/>
      <c r="EG312" s="48"/>
      <c r="EH312" s="48"/>
      <c r="EI312" s="48"/>
      <c r="EJ312" s="48"/>
      <c r="EK312" s="48"/>
      <c r="EL312" s="48"/>
      <c r="EM312" s="48"/>
      <c r="EN312" s="48"/>
      <c r="EO312" s="48"/>
      <c r="EP312" s="48"/>
      <c r="EQ312" s="48"/>
      <c r="ER312" s="48"/>
      <c r="ES312" s="48"/>
      <c r="ET312" s="48"/>
      <c r="EU312" s="48"/>
      <c r="EV312" s="48"/>
      <c r="EW312" s="48"/>
      <c r="EX312" s="48"/>
      <c r="EY312" s="48"/>
      <c r="EZ312" s="48"/>
      <c r="FA312" s="48"/>
      <c r="FB312" s="48"/>
      <c r="FC312" s="48"/>
      <c r="FD312" s="48"/>
      <c r="FE312" s="48"/>
      <c r="FF312" s="48"/>
      <c r="FG312" s="48"/>
      <c r="FH312" s="48"/>
      <c r="FI312" s="48"/>
      <c r="FJ312" s="48"/>
      <c r="FK312" s="48"/>
      <c r="FL312" s="48"/>
      <c r="FM312" s="48"/>
      <c r="FN312" s="48"/>
      <c r="FO312" s="48"/>
      <c r="FP312" s="48"/>
      <c r="FQ312" s="48"/>
      <c r="FR312" s="49"/>
    </row>
    <row r="313" spans="1:174" x14ac:dyDescent="0.2">
      <c r="A313" s="62" t="str">
        <f t="shared" ref="A313:A326" si="2655">A287</f>
        <v>MOOS1</v>
      </c>
      <c r="B313" s="63" t="s">
        <v>67</v>
      </c>
      <c r="C313" s="20"/>
      <c r="D313" s="41"/>
      <c r="E313" s="41"/>
      <c r="F313" s="41"/>
      <c r="G313" s="41"/>
      <c r="H313" s="41"/>
      <c r="I313" s="20"/>
      <c r="J313" s="64">
        <f t="shared" ref="J313:J329" si="2656">IF(J287="","",J287)</f>
        <v>9.1560898190476188</v>
      </c>
      <c r="K313" s="40"/>
      <c r="L313" s="41"/>
      <c r="M313" s="64">
        <f>IF(COUNT(M283:M287)&lt;3,"",AVERAGE(M283:M287))</f>
        <v>25.293772645238093</v>
      </c>
      <c r="N313" s="64">
        <f t="shared" ref="N313:V313" si="2657">IF(COUNT(N283:N287)&lt;3,"",AVERAGE(N283:N287))</f>
        <v>13.293772645238096</v>
      </c>
      <c r="O313" s="64">
        <f t="shared" si="2657"/>
        <v>6.6664310357142869</v>
      </c>
      <c r="P313" s="64">
        <f t="shared" si="2657"/>
        <v>1.0595636880952379</v>
      </c>
      <c r="Q313" s="64">
        <f t="shared" si="2657"/>
        <v>3.0668361023809525</v>
      </c>
      <c r="R313" s="64">
        <f t="shared" si="2657"/>
        <v>1.0231709523809525</v>
      </c>
      <c r="S313" s="64">
        <f t="shared" si="2657"/>
        <v>0.11445614047619046</v>
      </c>
      <c r="T313" s="64">
        <f t="shared" si="2657"/>
        <v>1.0630521714285712</v>
      </c>
      <c r="U313" s="64">
        <f t="shared" si="2657"/>
        <v>0.30026265476190472</v>
      </c>
      <c r="V313" s="65">
        <f t="shared" si="2657"/>
        <v>12</v>
      </c>
      <c r="W313" s="20"/>
      <c r="X313" s="64">
        <f t="shared" ref="X313:X329" si="2658">IF(X287="","",X287)</f>
        <v>20.652401402337663</v>
      </c>
      <c r="Y313" s="40"/>
      <c r="Z313" s="41"/>
      <c r="AA313" s="64">
        <f>IF(COUNT(AA283:AA287)&lt;3,"",AVERAGE(AA283:AA287))</f>
        <v>89.897121502380941</v>
      </c>
      <c r="AB313" s="64">
        <f t="shared" ref="AB313:AJ313" si="2659">IF(COUNT(AB283:AB287)&lt;3,"",AVERAGE(AB283:AB287))</f>
        <v>77.897121502380955</v>
      </c>
      <c r="AC313" s="64">
        <f t="shared" si="2659"/>
        <v>57.336716776406931</v>
      </c>
      <c r="AD313" s="64">
        <f t="shared" si="2659"/>
        <v>5.4729335053679646</v>
      </c>
      <c r="AE313" s="64">
        <f t="shared" si="2659"/>
        <v>9.060586146926406</v>
      </c>
      <c r="AF313" s="64">
        <f t="shared" si="2659"/>
        <v>3.3459580562770568</v>
      </c>
      <c r="AG313" s="64">
        <f t="shared" si="2659"/>
        <v>0.35864329238095244</v>
      </c>
      <c r="AH313" s="64">
        <f t="shared" si="2659"/>
        <v>1.760253818874459</v>
      </c>
      <c r="AI313" s="64">
        <f t="shared" si="2659"/>
        <v>0.56203005675324669</v>
      </c>
      <c r="AJ313" s="65">
        <f t="shared" si="2659"/>
        <v>12</v>
      </c>
      <c r="AK313" s="66">
        <f>J313</f>
        <v>9.1560898190476188</v>
      </c>
      <c r="AL313" s="67">
        <f>M313/M313</f>
        <v>1</v>
      </c>
      <c r="AM313" s="67">
        <f>O313/M313</f>
        <v>0.26356017068767856</v>
      </c>
      <c r="AN313" s="67">
        <f>P313/M313</f>
        <v>4.189029857096923E-2</v>
      </c>
      <c r="AO313" s="67">
        <f>Q313/M313</f>
        <v>0.12124866248287115</v>
      </c>
      <c r="AP313" s="67">
        <f>R313/M313</f>
        <v>4.0451496371522053E-2</v>
      </c>
      <c r="AQ313" s="67">
        <f>S313/M313</f>
        <v>4.5250719250747445E-3</v>
      </c>
      <c r="AR313" s="67">
        <f>T313/M313</f>
        <v>4.2028217235071323E-2</v>
      </c>
      <c r="AS313" s="67">
        <f>U313/M313</f>
        <v>1.1871011057673651E-2</v>
      </c>
      <c r="AT313" s="68">
        <f>V313/M313</f>
        <v>0.47442507562268171</v>
      </c>
      <c r="AU313" s="66">
        <f>X313</f>
        <v>20.652401402337663</v>
      </c>
      <c r="AV313" s="67">
        <f>AA313/AA313</f>
        <v>1</v>
      </c>
      <c r="AW313" s="67">
        <f>AC313/AA313</f>
        <v>0.63780370069900805</v>
      </c>
      <c r="AX313" s="67">
        <f>AD313/AA313</f>
        <v>6.0879963828686254E-2</v>
      </c>
      <c r="AY313" s="67">
        <f>AE313/AA313</f>
        <v>0.10078839005636499</v>
      </c>
      <c r="AZ313" s="67">
        <f>AF313/AA313</f>
        <v>3.7219857547813012E-2</v>
      </c>
      <c r="BA313" s="67">
        <f>AG313/AA313</f>
        <v>3.9894858298822585E-3</v>
      </c>
      <c r="BB313" s="67">
        <f>AH313/AA313</f>
        <v>1.9580758420922724E-2</v>
      </c>
      <c r="BC313" s="67">
        <f>AI313/AA313</f>
        <v>6.2519249488801618E-3</v>
      </c>
      <c r="BD313" s="68">
        <f>AJ313/AA313</f>
        <v>0.13348592034375847</v>
      </c>
      <c r="BE313" s="66">
        <f>J313</f>
        <v>9.1560898190476188</v>
      </c>
      <c r="BF313" s="69">
        <f>BE313</f>
        <v>9.1560898190476188</v>
      </c>
      <c r="BG313" s="69">
        <f>BE313*AM313</f>
        <v>2.4131805955399064</v>
      </c>
      <c r="BH313" s="69">
        <f>BE313*AN313</f>
        <v>0.38355133626251636</v>
      </c>
      <c r="BI313" s="69">
        <f>BE313*AO313</f>
        <v>1.1101636441325575</v>
      </c>
      <c r="BJ313" s="69">
        <f>BE313*AP313</f>
        <v>0.37037753409253477</v>
      </c>
      <c r="BK313" s="69">
        <f>BE313*AQ313</f>
        <v>4.1431964983635078E-2</v>
      </c>
      <c r="BL313" s="69">
        <f>BE313*AR313</f>
        <v>0.38481413193875819</v>
      </c>
      <c r="BM313" s="69">
        <f>BE313*AS313</f>
        <v>0.10869204348696743</v>
      </c>
      <c r="BN313" s="70">
        <f>BE313*AT313</f>
        <v>4.3438786048097331</v>
      </c>
      <c r="BO313" s="66">
        <f>X313</f>
        <v>20.652401402337663</v>
      </c>
      <c r="BP313" s="69">
        <f>BO313</f>
        <v>20.652401402337663</v>
      </c>
      <c r="BQ313" s="69">
        <f>BO313*AW313</f>
        <v>13.172178042732344</v>
      </c>
      <c r="BR313" s="69">
        <f>BO313*AX313</f>
        <v>1.2573174503498261</v>
      </c>
      <c r="BS313" s="69">
        <f>BO313*AY313</f>
        <v>2.0815222881394275</v>
      </c>
      <c r="BT313" s="69">
        <f>BO313*AZ313</f>
        <v>0.76867943821526152</v>
      </c>
      <c r="BU313" s="69">
        <f>BO313*BA313</f>
        <v>8.2392462747666595E-2</v>
      </c>
      <c r="BV313" s="69">
        <f>BO313*BB313</f>
        <v>0.40438968267109948</v>
      </c>
      <c r="BW313" s="69">
        <f>BO313*BC313</f>
        <v>0.12911726358156247</v>
      </c>
      <c r="BX313" s="70">
        <f>BO313*BD313</f>
        <v>2.7568048084997709</v>
      </c>
      <c r="BY313" s="71">
        <f>IF(COUNT(BY283:BY287)&lt;3,"",AVERAGE(BY283:BY287))</f>
        <v>3.750521547619047</v>
      </c>
      <c r="BZ313" s="71">
        <f t="shared" ref="BZ313:EK313" si="2660">IF(COUNT(BZ283:BZ287)&lt;3,"",AVERAGE(BZ283:BZ287))</f>
        <v>1.9788239285714286</v>
      </c>
      <c r="CA313" s="71">
        <f t="shared" si="2660"/>
        <v>3.9390744047619046</v>
      </c>
      <c r="CB313" s="71">
        <f t="shared" si="2660"/>
        <v>2.2069057880952383</v>
      </c>
      <c r="CC313" s="71">
        <f t="shared" si="2660"/>
        <v>0.80383322142857128</v>
      </c>
      <c r="CD313" s="71">
        <f t="shared" si="2660"/>
        <v>0.1199453404761905</v>
      </c>
      <c r="CE313" s="71">
        <f t="shared" si="2660"/>
        <v>1.0206910714285715</v>
      </c>
      <c r="CF313" s="71">
        <f t="shared" si="2660"/>
        <v>0.10231709523809525</v>
      </c>
      <c r="CG313" s="71">
        <f t="shared" si="2660"/>
        <v>0.11445614047619046</v>
      </c>
      <c r="CH313" s="71">
        <f t="shared" si="2660"/>
        <v>1.7717536190476193</v>
      </c>
      <c r="CI313" s="71">
        <f t="shared" si="2660"/>
        <v>4.566298571428571E-2</v>
      </c>
      <c r="CJ313" s="71">
        <f t="shared" si="2660"/>
        <v>7.0959404761904762E-3</v>
      </c>
      <c r="CK313" s="71">
        <f t="shared" si="2660"/>
        <v>1.3726190476190476E-4</v>
      </c>
      <c r="CL313" s="71">
        <f t="shared" si="2660"/>
        <v>8.7035714285714288E-4</v>
      </c>
      <c r="CM313" s="71">
        <f t="shared" si="2660"/>
        <v>9.4446023809523823E-3</v>
      </c>
      <c r="CN313" s="71">
        <f t="shared" si="2660"/>
        <v>0.13564411904761903</v>
      </c>
      <c r="CO313" s="71">
        <f t="shared" si="2660"/>
        <v>4.3881952380952383E-2</v>
      </c>
      <c r="CP313" s="71">
        <f t="shared" si="2660"/>
        <v>2.5088809523809525E-3</v>
      </c>
      <c r="CQ313" s="71">
        <f t="shared" si="2660"/>
        <v>3.3693190476190481E-2</v>
      </c>
      <c r="CR313" s="71">
        <f t="shared" si="2660"/>
        <v>9.6991499999999994E-2</v>
      </c>
      <c r="CS313" s="71">
        <f t="shared" si="2660"/>
        <v>0.21624461904761905</v>
      </c>
      <c r="CT313" s="71">
        <f t="shared" si="2660"/>
        <v>0.13849842857142858</v>
      </c>
      <c r="CU313" s="71">
        <f t="shared" si="2660"/>
        <v>7.9901857142857149E-2</v>
      </c>
      <c r="CV313" s="71">
        <f t="shared" si="2660"/>
        <v>0.56532959523809523</v>
      </c>
      <c r="CW313" s="71">
        <f t="shared" si="2660"/>
        <v>1.8309499999999996E-2</v>
      </c>
      <c r="CX313" s="71">
        <f t="shared" si="2660"/>
        <v>9.5075785714285703E-3</v>
      </c>
      <c r="CY313" s="71">
        <f t="shared" si="2660"/>
        <v>3.5062380952380947E-4</v>
      </c>
      <c r="CZ313" s="71">
        <f t="shared" si="2660"/>
        <v>2.317452380952381E-4</v>
      </c>
      <c r="DA313" s="71">
        <f t="shared" si="2660"/>
        <v>6.8850380952380965E-3</v>
      </c>
      <c r="DB313" s="71">
        <f t="shared" si="2660"/>
        <v>1.0523523809523813E-3</v>
      </c>
      <c r="DC313" s="71">
        <f t="shared" si="2660"/>
        <v>6.3869857142857143E-3</v>
      </c>
      <c r="DD313" s="71">
        <f t="shared" si="2660"/>
        <v>8.712238095238096E-4</v>
      </c>
      <c r="DE313" s="71">
        <f t="shared" si="2660"/>
        <v>2.7229285714285717E-4</v>
      </c>
      <c r="DF313" s="71">
        <f t="shared" si="2660"/>
        <v>9.2916999999999986E-2</v>
      </c>
      <c r="DG313" s="71">
        <f t="shared" si="2660"/>
        <v>1.3235380952380953E-2</v>
      </c>
      <c r="DH313" s="71">
        <f t="shared" si="2660"/>
        <v>1.6006666666666664E-4</v>
      </c>
      <c r="DI313" s="71">
        <f t="shared" si="2660"/>
        <v>3.942012380952381E-2</v>
      </c>
      <c r="DJ313" s="71">
        <f t="shared" si="2660"/>
        <v>1.824595238095238E-4</v>
      </c>
      <c r="DK313" s="71">
        <f t="shared" si="2660"/>
        <v>7.1345238095238094E-5</v>
      </c>
      <c r="DL313" s="71">
        <f t="shared" si="2660"/>
        <v>2.3974754761904759E-2</v>
      </c>
      <c r="DM313" s="71">
        <f t="shared" si="2660"/>
        <v>5.1930228571428573E-2</v>
      </c>
      <c r="DN313" s="71">
        <f t="shared" si="2660"/>
        <v>1.0973571428571429E-4</v>
      </c>
      <c r="DO313" s="71">
        <f t="shared" si="2660"/>
        <v>0.53860500000000011</v>
      </c>
      <c r="DP313" s="71">
        <f t="shared" si="2660"/>
        <v>0.19485605952380952</v>
      </c>
      <c r="DQ313" s="71">
        <f t="shared" si="2660"/>
        <v>1.0735857142857143E-3</v>
      </c>
      <c r="DR313" s="71">
        <f t="shared" si="2660"/>
        <v>8.8009761904761909E-4</v>
      </c>
      <c r="DS313" s="71">
        <f t="shared" si="2660"/>
        <v>3.0345238095238103E-3</v>
      </c>
      <c r="DT313" s="71">
        <f t="shared" si="2660"/>
        <v>1.1416666666666667E-5</v>
      </c>
      <c r="DU313" s="72">
        <f t="shared" si="2660"/>
        <v>173.37452974047619</v>
      </c>
      <c r="DV313" s="73">
        <f t="shared" si="2660"/>
        <v>12.416655372727273</v>
      </c>
      <c r="DW313" s="71">
        <f t="shared" si="2660"/>
        <v>9.4915302999999991</v>
      </c>
      <c r="DX313" s="71">
        <f t="shared" si="2660"/>
        <v>12.150509694642857</v>
      </c>
      <c r="DY313" s="71">
        <f t="shared" si="2660"/>
        <v>9.643914532640693</v>
      </c>
      <c r="DZ313" s="71">
        <f t="shared" si="2660"/>
        <v>5.577827135151515</v>
      </c>
      <c r="EA313" s="71">
        <f t="shared" si="2660"/>
        <v>0.60655876099567096</v>
      </c>
      <c r="EB313" s="71">
        <f t="shared" si="2660"/>
        <v>2.6758319119480523</v>
      </c>
      <c r="EC313" s="71">
        <f t="shared" si="2660"/>
        <v>0.33459580562770563</v>
      </c>
      <c r="ED313" s="71">
        <f t="shared" si="2660"/>
        <v>0.35864329238095244</v>
      </c>
      <c r="EE313" s="71">
        <f t="shared" si="2660"/>
        <v>2.9337563012987014</v>
      </c>
      <c r="EF313" s="71">
        <f t="shared" si="2660"/>
        <v>9.0458139350649322E-2</v>
      </c>
      <c r="EG313" s="71">
        <f t="shared" si="2660"/>
        <v>1.0461588787878787E-2</v>
      </c>
      <c r="EH313" s="71">
        <f t="shared" si="2660"/>
        <v>3.1071471861471864E-4</v>
      </c>
      <c r="EI313" s="71">
        <f t="shared" si="2660"/>
        <v>2.3050566233766235E-3</v>
      </c>
      <c r="EJ313" s="71">
        <f t="shared" si="2660"/>
        <v>2.3496201645021648E-2</v>
      </c>
      <c r="EK313" s="71">
        <f t="shared" si="2660"/>
        <v>0.40888342857142856</v>
      </c>
      <c r="EL313" s="71">
        <f t="shared" ref="EL313:FR313" si="2661">IF(COUNT(EL283:EL287)&lt;3,"",AVERAGE(EL283:EL287))</f>
        <v>5.9825853679653686E-2</v>
      </c>
      <c r="EM313" s="71">
        <f t="shared" si="2661"/>
        <v>4.7333640692640688E-3</v>
      </c>
      <c r="EN313" s="71">
        <f t="shared" si="2661"/>
        <v>0.10420874112554113</v>
      </c>
      <c r="EO313" s="71">
        <f t="shared" si="2661"/>
        <v>0.30803658311688309</v>
      </c>
      <c r="EP313" s="71">
        <f t="shared" si="2661"/>
        <v>0.4701359575757576</v>
      </c>
      <c r="EQ313" s="71">
        <f t="shared" si="2661"/>
        <v>0.46534516190476188</v>
      </c>
      <c r="ER313" s="71">
        <f t="shared" si="2661"/>
        <v>0.13884684069264069</v>
      </c>
      <c r="ES313" s="71">
        <f t="shared" si="2661"/>
        <v>1.4865732844155843</v>
      </c>
      <c r="ET313" s="71">
        <f t="shared" si="2661"/>
        <v>-0.10944667662337659</v>
      </c>
      <c r="EU313" s="71">
        <f t="shared" si="2661"/>
        <v>5.4660385714285723E-3</v>
      </c>
      <c r="EV313" s="71">
        <f t="shared" si="2661"/>
        <v>3.679520346320346E-4</v>
      </c>
      <c r="EW313" s="71">
        <f t="shared" si="2661"/>
        <v>5.5699969696969688E-4</v>
      </c>
      <c r="EX313" s="71">
        <f t="shared" si="2661"/>
        <v>2.1491332510822508E-2</v>
      </c>
      <c r="EY313" s="71">
        <f t="shared" si="2661"/>
        <v>1.7738530303030304E-3</v>
      </c>
      <c r="EZ313" s="71">
        <f t="shared" si="2661"/>
        <v>1.2021844372294371E-2</v>
      </c>
      <c r="FA313" s="71">
        <f t="shared" si="2661"/>
        <v>1.2148699134199134E-3</v>
      </c>
      <c r="FB313" s="71">
        <f t="shared" si="2661"/>
        <v>7.8722272727272736E-4</v>
      </c>
      <c r="FC313" s="71">
        <f t="shared" si="2661"/>
        <v>0.4702005787878788</v>
      </c>
      <c r="FD313" s="71">
        <f t="shared" si="2661"/>
        <v>1.8646491341991346E-2</v>
      </c>
      <c r="FE313" s="71">
        <f t="shared" si="2661"/>
        <v>0</v>
      </c>
      <c r="FF313" s="71">
        <f t="shared" si="2661"/>
        <v>6.0365190606060617E-2</v>
      </c>
      <c r="FG313" s="71">
        <f t="shared" si="2661"/>
        <v>2.0642134199134202E-4</v>
      </c>
      <c r="FH313" s="71">
        <f t="shared" si="2661"/>
        <v>7.2755627705627709E-4</v>
      </c>
      <c r="FI313" s="71">
        <f t="shared" si="2661"/>
        <v>9.2852022943722939E-2</v>
      </c>
      <c r="FJ313" s="71">
        <f t="shared" si="2661"/>
        <v>0.18969499536796533</v>
      </c>
      <c r="FK313" s="71">
        <f t="shared" si="2661"/>
        <v>2.7050177489177491E-4</v>
      </c>
      <c r="FL313" s="71">
        <f t="shared" si="2661"/>
        <v>3.9903886532467538</v>
      </c>
      <c r="FM313" s="71">
        <f t="shared" si="2661"/>
        <v>1.3522004635497837</v>
      </c>
      <c r="FN313" s="71">
        <f t="shared" si="2661"/>
        <v>3.2018143722943723E-3</v>
      </c>
      <c r="FO313" s="71">
        <f t="shared" si="2661"/>
        <v>2.3343915584415585E-3</v>
      </c>
      <c r="FP313" s="71">
        <f t="shared" si="2661"/>
        <v>6.5827547619047621E-3</v>
      </c>
      <c r="FQ313" s="71">
        <f t="shared" si="2661"/>
        <v>4.4046839826839831E-5</v>
      </c>
      <c r="FR313" s="72">
        <f t="shared" si="2661"/>
        <v>56.254344224675322</v>
      </c>
    </row>
    <row r="314" spans="1:174" x14ac:dyDescent="0.2">
      <c r="A314" s="62" t="str">
        <f t="shared" si="2655"/>
        <v>MOOS1</v>
      </c>
      <c r="B314" s="63" t="s">
        <v>79</v>
      </c>
      <c r="C314" s="20"/>
      <c r="D314" s="41"/>
      <c r="E314" s="41"/>
      <c r="F314" s="41"/>
      <c r="G314" s="41"/>
      <c r="H314" s="41"/>
      <c r="I314" s="20"/>
      <c r="J314" s="64">
        <f t="shared" si="2656"/>
        <v>8.9655422023809503</v>
      </c>
      <c r="K314" s="40"/>
      <c r="L314" s="41"/>
      <c r="M314" s="64">
        <f t="shared" ref="M314:V314" si="2662">IF(COUNT(M284:M288)&lt;3,"",AVERAGE(M284:M288))</f>
        <v>24.771724095238092</v>
      </c>
      <c r="N314" s="64">
        <f t="shared" si="2662"/>
        <v>12.771724095238095</v>
      </c>
      <c r="O314" s="64">
        <f t="shared" si="2662"/>
        <v>6.3727724523809535</v>
      </c>
      <c r="P314" s="64">
        <f t="shared" si="2662"/>
        <v>0.97381040476190461</v>
      </c>
      <c r="Q314" s="64">
        <f t="shared" si="2662"/>
        <v>2.9086287023809527</v>
      </c>
      <c r="R314" s="64">
        <f t="shared" si="2662"/>
        <v>0.94560595238095257</v>
      </c>
      <c r="S314" s="64">
        <f t="shared" si="2662"/>
        <v>0.11147694047619047</v>
      </c>
      <c r="T314" s="64">
        <f t="shared" si="2662"/>
        <v>1.0069749047619048</v>
      </c>
      <c r="U314" s="64">
        <f t="shared" si="2662"/>
        <v>0.45245448809523808</v>
      </c>
      <c r="V314" s="65">
        <f t="shared" si="2662"/>
        <v>12</v>
      </c>
      <c r="W314" s="20"/>
      <c r="X314" s="64">
        <f t="shared" si="2658"/>
        <v>20.940636997575758</v>
      </c>
      <c r="Y314" s="40"/>
      <c r="Z314" s="41"/>
      <c r="AA314" s="64">
        <f t="shared" ref="AA314:AJ314" si="2663">IF(COUNT(AA284:AA288)&lt;3,"",AVERAGE(AA284:AA288))</f>
        <v>92.841935633333321</v>
      </c>
      <c r="AB314" s="64">
        <f t="shared" si="2663"/>
        <v>80.84193563333335</v>
      </c>
      <c r="AC314" s="64">
        <f t="shared" si="2663"/>
        <v>61.216954228787884</v>
      </c>
      <c r="AD314" s="64">
        <f t="shared" si="2663"/>
        <v>4.7180614339393934</v>
      </c>
      <c r="AE314" s="64">
        <f t="shared" si="2663"/>
        <v>9.2196686945454527</v>
      </c>
      <c r="AF314" s="64">
        <f t="shared" si="2663"/>
        <v>3.2861294848484848</v>
      </c>
      <c r="AG314" s="64">
        <f t="shared" si="2663"/>
        <v>0.35310775666666672</v>
      </c>
      <c r="AH314" s="64">
        <f t="shared" si="2663"/>
        <v>1.5663727236363636</v>
      </c>
      <c r="AI314" s="64">
        <f t="shared" si="2663"/>
        <v>0.48164146151515147</v>
      </c>
      <c r="AJ314" s="65">
        <f t="shared" si="2663"/>
        <v>12</v>
      </c>
      <c r="AK314" s="66">
        <f t="shared" ref="AK314:AK322" si="2664">J314</f>
        <v>8.9655422023809503</v>
      </c>
      <c r="AL314" s="67">
        <f t="shared" ref="AL314:AL322" si="2665">M314/M314</f>
        <v>1</v>
      </c>
      <c r="AM314" s="67">
        <f t="shared" ref="AM314:AM322" si="2666">O314/M314</f>
        <v>0.25725994799070129</v>
      </c>
      <c r="AN314" s="67">
        <f t="shared" ref="AN314:AN322" si="2667">P314/M314</f>
        <v>3.9311369730179652E-2</v>
      </c>
      <c r="AO314" s="67">
        <f t="shared" ref="AO314:AO322" si="2668">Q314/M314</f>
        <v>0.11741728961611045</v>
      </c>
      <c r="AP314" s="67">
        <f t="shared" ref="AP314:AP322" si="2669">R314/M314</f>
        <v>3.817279527034325E-2</v>
      </c>
      <c r="AQ314" s="67">
        <f t="shared" ref="AQ314:AQ322" si="2670">S314/M314</f>
        <v>4.5001688234376815E-3</v>
      </c>
      <c r="AR314" s="67">
        <f t="shared" ref="AR314:AR322" si="2671">T314/M314</f>
        <v>4.0650174404109285E-2</v>
      </c>
      <c r="AS314" s="67">
        <f t="shared" ref="AS314:AS322" si="2672">U314/M314</f>
        <v>1.8264957511867901E-2</v>
      </c>
      <c r="AT314" s="68">
        <f t="shared" ref="AT314:AT322" si="2673">V314/M314</f>
        <v>0.4844232865610989</v>
      </c>
      <c r="AU314" s="66">
        <f t="shared" ref="AU314:AU322" si="2674">X314</f>
        <v>20.940636997575758</v>
      </c>
      <c r="AV314" s="67">
        <f t="shared" ref="AV314:AV322" si="2675">AA314/AA314</f>
        <v>1</v>
      </c>
      <c r="AW314" s="67">
        <f t="shared" ref="AW314:AW322" si="2676">AC314/AA314</f>
        <v>0.6593674917610074</v>
      </c>
      <c r="AX314" s="67">
        <f t="shared" ref="AX314:AX322" si="2677">AD314/AA314</f>
        <v>5.0818214869762512E-2</v>
      </c>
      <c r="AY314" s="67">
        <f t="shared" ref="AY314:AY322" si="2678">AE314/AA314</f>
        <v>9.9305002977935403E-2</v>
      </c>
      <c r="AZ314" s="67">
        <f t="shared" ref="AZ314:AZ322" si="2679">AF314/AA314</f>
        <v>3.5394883383588739E-2</v>
      </c>
      <c r="BA314" s="67">
        <f t="shared" ref="BA314:BA322" si="2680">AG314/AA314</f>
        <v>3.803321788348081E-3</v>
      </c>
      <c r="BB314" s="67">
        <f t="shared" ref="BB314:BB322" si="2681">AH314/AA314</f>
        <v>1.6871392361125913E-2</v>
      </c>
      <c r="BC314" s="67">
        <f t="shared" ref="BC314:BC322" si="2682">AI314/AA314</f>
        <v>5.1877576466881235E-3</v>
      </c>
      <c r="BD314" s="68">
        <f t="shared" ref="BD314:BD322" si="2683">AJ314/AA314</f>
        <v>0.1292519368337211</v>
      </c>
      <c r="BE314" s="66">
        <f t="shared" ref="BE314:BE322" si="2684">J314</f>
        <v>8.9655422023809503</v>
      </c>
      <c r="BF314" s="69">
        <f t="shared" ref="BF314:BF322" si="2685">BE314</f>
        <v>8.9655422023809503</v>
      </c>
      <c r="BG314" s="69">
        <f t="shared" ref="BG314:BG322" si="2686">BE314*AM314</f>
        <v>2.3064749206929607</v>
      </c>
      <c r="BH314" s="69">
        <f t="shared" ref="BH314:BH322" si="2687">BE314*AN314</f>
        <v>0.35244774434932669</v>
      </c>
      <c r="BI314" s="69">
        <f t="shared" ref="BI314:BI322" si="2688">BE314*AO314</f>
        <v>1.0527096653424248</v>
      </c>
      <c r="BJ314" s="69">
        <f t="shared" ref="BJ314:BJ322" si="2689">BE314*AP314</f>
        <v>0.34223980697911033</v>
      </c>
      <c r="BK314" s="69">
        <f t="shared" ref="BK314:BK322" si="2690">BE314*AQ314</f>
        <v>4.0346453504369557E-2</v>
      </c>
      <c r="BL314" s="69">
        <f t="shared" ref="BL314:BL322" si="2691">BE314*AR314</f>
        <v>0.36445085415418771</v>
      </c>
      <c r="BM314" s="69">
        <f t="shared" ref="BM314:BM322" si="2692">BE314*AS314</f>
        <v>0.16375524739734662</v>
      </c>
      <c r="BN314" s="70">
        <f t="shared" ref="BN314:BN322" si="2693">BE314*AT314</f>
        <v>4.3431174194796132</v>
      </c>
      <c r="BO314" s="66">
        <f t="shared" ref="BO314:BO322" si="2694">X314</f>
        <v>20.940636997575758</v>
      </c>
      <c r="BP314" s="69">
        <f t="shared" ref="BP314:BP322" si="2695">BO314</f>
        <v>20.940636997575758</v>
      </c>
      <c r="BQ314" s="69">
        <f t="shared" ref="BQ314:BQ322" si="2696">BO314*AW314</f>
        <v>13.807575292969281</v>
      </c>
      <c r="BR314" s="69">
        <f t="shared" ref="BR314:BR322" si="2697">BO314*AX314</f>
        <v>1.0641657904525035</v>
      </c>
      <c r="BS314" s="69">
        <f t="shared" ref="BS314:BS322" si="2698">BO314*AY314</f>
        <v>2.0795100194041249</v>
      </c>
      <c r="BT314" s="69">
        <f t="shared" ref="BT314:BT322" si="2699">BO314*AZ314</f>
        <v>0.74119140450725784</v>
      </c>
      <c r="BU314" s="69">
        <f t="shared" ref="BU314:BU322" si="2700">BO314*BA314</f>
        <v>7.9643980954767823E-2</v>
      </c>
      <c r="BV314" s="69">
        <f t="shared" ref="BV314:BV322" si="2701">BO314*BB314</f>
        <v>0.35329770307801034</v>
      </c>
      <c r="BW314" s="69">
        <f t="shared" ref="BW314:BW322" si="2702">BO314*BC314</f>
        <v>0.10863494971069387</v>
      </c>
      <c r="BX314" s="70">
        <f t="shared" ref="BX314:BX322" si="2703">BO314*BD314</f>
        <v>2.7066178904685452</v>
      </c>
      <c r="BY314" s="71">
        <f t="shared" ref="BY314:EJ314" si="2704">IF(COUNT(BY284:BY288)&lt;3,"",AVERAGE(BY284:BY288))</f>
        <v>3.5559915476190476</v>
      </c>
      <c r="BZ314" s="71">
        <f t="shared" si="2704"/>
        <v>1.8802155952380954</v>
      </c>
      <c r="CA314" s="71">
        <f t="shared" si="2704"/>
        <v>3.7327598716356105</v>
      </c>
      <c r="CB314" s="71">
        <f t="shared" si="2704"/>
        <v>2.1301580714285717</v>
      </c>
      <c r="CC314" s="71">
        <f t="shared" si="2704"/>
        <v>0.7726946547619048</v>
      </c>
      <c r="CD314" s="71">
        <f t="shared" si="2704"/>
        <v>0.11092352380952382</v>
      </c>
      <c r="CE314" s="71">
        <f t="shared" si="2704"/>
        <v>0.97171007142857135</v>
      </c>
      <c r="CF314" s="71">
        <f t="shared" si="2704"/>
        <v>9.4560595238095249E-2</v>
      </c>
      <c r="CG314" s="71">
        <f t="shared" si="2704"/>
        <v>0.11147694047619047</v>
      </c>
      <c r="CH314" s="71">
        <f t="shared" si="2704"/>
        <v>1.6782915357142858</v>
      </c>
      <c r="CI314" s="71">
        <f t="shared" si="2704"/>
        <v>6.8792202380952377E-2</v>
      </c>
      <c r="CJ314" s="71">
        <f t="shared" si="2704"/>
        <v>7.8148571428571425E-3</v>
      </c>
      <c r="CK314" s="71">
        <f t="shared" si="2704"/>
        <v>8.9761904761904757E-5</v>
      </c>
      <c r="CL314" s="71">
        <f t="shared" si="2704"/>
        <v>8.994404761904761E-4</v>
      </c>
      <c r="CM314" s="71">
        <f t="shared" si="2704"/>
        <v>9.32845238095238E-3</v>
      </c>
      <c r="CN314" s="71">
        <f t="shared" si="2704"/>
        <v>0.13700011904761905</v>
      </c>
      <c r="CO314" s="71">
        <f t="shared" si="2704"/>
        <v>4.1543452380952375E-2</v>
      </c>
      <c r="CP314" s="71">
        <f t="shared" si="2704"/>
        <v>1.469047619047619E-3</v>
      </c>
      <c r="CQ314" s="71">
        <f t="shared" si="2704"/>
        <v>2.0698690476190478E-2</v>
      </c>
      <c r="CR314" s="71">
        <f t="shared" si="2704"/>
        <v>9.6860000000000002E-2</v>
      </c>
      <c r="CS314" s="71">
        <f t="shared" si="2704"/>
        <v>0.21505345238095236</v>
      </c>
      <c r="CT314" s="71">
        <f t="shared" si="2704"/>
        <v>0.13283226190476188</v>
      </c>
      <c r="CU314" s="71">
        <f t="shared" si="2704"/>
        <v>8.378202380952382E-2</v>
      </c>
      <c r="CV314" s="71">
        <f t="shared" si="2704"/>
        <v>0.54922642857142867</v>
      </c>
      <c r="CW314" s="71">
        <f t="shared" si="2704"/>
        <v>3.2894999999999994E-2</v>
      </c>
      <c r="CX314" s="71">
        <f t="shared" si="2704"/>
        <v>1.3763428571428571E-2</v>
      </c>
      <c r="CY314" s="71">
        <f t="shared" si="2704"/>
        <v>2.3310714285714284E-4</v>
      </c>
      <c r="CZ314" s="71">
        <f t="shared" si="2704"/>
        <v>2.0942857142857143E-4</v>
      </c>
      <c r="DA314" s="71">
        <f t="shared" si="2704"/>
        <v>6.8969880952380967E-3</v>
      </c>
      <c r="DB314" s="71">
        <f t="shared" si="2704"/>
        <v>6.9145238095238103E-4</v>
      </c>
      <c r="DC314" s="71">
        <f t="shared" si="2704"/>
        <v>6.0512857142857148E-3</v>
      </c>
      <c r="DD314" s="71">
        <f t="shared" si="2704"/>
        <v>7.5727380952380957E-4</v>
      </c>
      <c r="DE314" s="71">
        <f t="shared" si="2704"/>
        <v>2.5564285714285717E-4</v>
      </c>
      <c r="DF314" s="71">
        <f t="shared" si="2704"/>
        <v>8.5987499999999981E-2</v>
      </c>
      <c r="DG314" s="71">
        <f t="shared" si="2704"/>
        <v>8.6723809523809522E-3</v>
      </c>
      <c r="DH314" s="71">
        <f t="shared" si="2704"/>
        <v>1.9808333333333331E-4</v>
      </c>
      <c r="DI314" s="71">
        <f t="shared" si="2704"/>
        <v>3.8174523809523811E-2</v>
      </c>
      <c r="DJ314" s="71">
        <f t="shared" si="2704"/>
        <v>1.8155952380952381E-4</v>
      </c>
      <c r="DK314" s="71">
        <f t="shared" si="2704"/>
        <v>7.5595238095238102E-5</v>
      </c>
      <c r="DL314" s="71">
        <f t="shared" si="2704"/>
        <v>2.2660821428571426E-2</v>
      </c>
      <c r="DM314" s="71">
        <f t="shared" si="2704"/>
        <v>4.9925178571428572E-2</v>
      </c>
      <c r="DN314" s="71">
        <f t="shared" si="2704"/>
        <v>1.1328571428571429E-4</v>
      </c>
      <c r="DO314" s="71">
        <f t="shared" si="2704"/>
        <v>0.50275583333333329</v>
      </c>
      <c r="DP314" s="71">
        <f t="shared" si="2704"/>
        <v>0.1873198095238095</v>
      </c>
      <c r="DQ314" s="71">
        <f t="shared" si="2704"/>
        <v>7.7670238095238085E-4</v>
      </c>
      <c r="DR314" s="71">
        <f t="shared" si="2704"/>
        <v>6.3804761904761903E-4</v>
      </c>
      <c r="DS314" s="71">
        <f t="shared" si="2704"/>
        <v>2.7357738095238099E-3</v>
      </c>
      <c r="DT314" s="71">
        <f t="shared" si="2704"/>
        <v>1.691666666666667E-5</v>
      </c>
      <c r="DU314" s="72">
        <f t="shared" si="2704"/>
        <v>176.39275910714284</v>
      </c>
      <c r="DV314" s="73">
        <f t="shared" si="2704"/>
        <v>12.171711372727273</v>
      </c>
      <c r="DW314" s="71">
        <f t="shared" si="2704"/>
        <v>9.5645469666666667</v>
      </c>
      <c r="DX314" s="71">
        <f t="shared" si="2704"/>
        <v>11.864694005714286</v>
      </c>
      <c r="DY314" s="71">
        <f t="shared" si="2704"/>
        <v>9.8866422945454548</v>
      </c>
      <c r="DZ314" s="71">
        <f t="shared" si="2704"/>
        <v>5.9029386351515152</v>
      </c>
      <c r="EA314" s="71">
        <f t="shared" si="2704"/>
        <v>0.51737541575757573</v>
      </c>
      <c r="EB314" s="71">
        <f t="shared" si="2704"/>
        <v>2.7105577690909088</v>
      </c>
      <c r="EC314" s="71">
        <f t="shared" si="2704"/>
        <v>0.32861294848484845</v>
      </c>
      <c r="ED314" s="71">
        <f t="shared" si="2704"/>
        <v>0.35310775666666672</v>
      </c>
      <c r="EE314" s="71">
        <f t="shared" si="2704"/>
        <v>2.610621206060606</v>
      </c>
      <c r="EF314" s="71">
        <f t="shared" si="2704"/>
        <v>7.4049853636363613E-2</v>
      </c>
      <c r="EG314" s="71">
        <f t="shared" si="2704"/>
        <v>1.0841838787878788E-2</v>
      </c>
      <c r="EH314" s="71">
        <f t="shared" si="2704"/>
        <v>2.7860757575757578E-4</v>
      </c>
      <c r="EI314" s="71">
        <f t="shared" si="2704"/>
        <v>2.1853542424242426E-3</v>
      </c>
      <c r="EJ314" s="71">
        <f t="shared" si="2704"/>
        <v>2.1571808787878791E-2</v>
      </c>
      <c r="EK314" s="71">
        <f t="shared" ref="EK314:FR314" si="2705">IF(COUNT(EK284:EK288)&lt;3,"",AVERAGE(EK284:EK288))</f>
        <v>0.46522783333333323</v>
      </c>
      <c r="EL314" s="71">
        <f t="shared" si="2705"/>
        <v>6.1994306060606061E-2</v>
      </c>
      <c r="EM314" s="71">
        <f t="shared" si="2705"/>
        <v>4.241221212121212E-3</v>
      </c>
      <c r="EN314" s="71">
        <f t="shared" si="2705"/>
        <v>0.10550850303030304</v>
      </c>
      <c r="EO314" s="71">
        <f t="shared" si="2705"/>
        <v>0.31899682121212114</v>
      </c>
      <c r="EP314" s="71">
        <f t="shared" si="2705"/>
        <v>0.45039762424242424</v>
      </c>
      <c r="EQ314" s="71">
        <f t="shared" si="2705"/>
        <v>0.44046623333333323</v>
      </c>
      <c r="ER314" s="71">
        <f t="shared" si="2705"/>
        <v>0.20064207878787879</v>
      </c>
      <c r="ES314" s="71">
        <f t="shared" si="2705"/>
        <v>1.5160112606060605</v>
      </c>
      <c r="ET314" s="71">
        <f t="shared" si="2705"/>
        <v>-9.354405757575758E-2</v>
      </c>
      <c r="EU314" s="71">
        <f t="shared" si="2705"/>
        <v>3.7192766666666668E-3</v>
      </c>
      <c r="EV314" s="71">
        <f t="shared" si="2705"/>
        <v>2.6371393939393937E-4</v>
      </c>
      <c r="EW314" s="71">
        <f t="shared" si="2705"/>
        <v>6.0908303030303022E-4</v>
      </c>
      <c r="EX314" s="71">
        <f t="shared" si="2705"/>
        <v>2.0846320606060603E-2</v>
      </c>
      <c r="EY314" s="71">
        <f t="shared" si="2705"/>
        <v>1.7336863636363635E-3</v>
      </c>
      <c r="EZ314" s="71">
        <f t="shared" si="2705"/>
        <v>1.2754034848484846E-2</v>
      </c>
      <c r="FA314" s="71">
        <f t="shared" si="2705"/>
        <v>1.084631818181818E-3</v>
      </c>
      <c r="FB314" s="71">
        <f t="shared" si="2705"/>
        <v>8.5905606060606072E-4</v>
      </c>
      <c r="FC314" s="71">
        <f t="shared" si="2705"/>
        <v>0.40106641212121213</v>
      </c>
      <c r="FD314" s="71">
        <f t="shared" si="2705"/>
        <v>1.7619348484848488E-2</v>
      </c>
      <c r="FE314" s="71">
        <f t="shared" si="2705"/>
        <v>0</v>
      </c>
      <c r="FF314" s="71">
        <f t="shared" si="2705"/>
        <v>5.4627857272727273E-2</v>
      </c>
      <c r="FG314" s="71">
        <f t="shared" si="2705"/>
        <v>2.0611181818181817E-4</v>
      </c>
      <c r="FH314" s="71">
        <f t="shared" si="2705"/>
        <v>7.4573484848484864E-4</v>
      </c>
      <c r="FI314" s="71">
        <f t="shared" si="2705"/>
        <v>9.2825618181818184E-2</v>
      </c>
      <c r="FJ314" s="71">
        <f t="shared" si="2705"/>
        <v>0.15107617393939393</v>
      </c>
      <c r="FK314" s="71">
        <f t="shared" si="2705"/>
        <v>2.6804939393939393E-4</v>
      </c>
      <c r="FL314" s="71">
        <f t="shared" si="2705"/>
        <v>4.1261017484848486</v>
      </c>
      <c r="FM314" s="71">
        <f t="shared" si="2705"/>
        <v>1.4310153921212123</v>
      </c>
      <c r="FN314" s="71">
        <f t="shared" si="2705"/>
        <v>2.5920881818181814E-3</v>
      </c>
      <c r="FO314" s="71">
        <f t="shared" si="2705"/>
        <v>2.2321772727272723E-3</v>
      </c>
      <c r="FP314" s="71">
        <f t="shared" si="2705"/>
        <v>5.5866000000000006E-3</v>
      </c>
      <c r="FQ314" s="71">
        <f t="shared" si="2705"/>
        <v>4.993969696969698E-5</v>
      </c>
      <c r="FR314" s="72">
        <f t="shared" si="2705"/>
        <v>54.830701915151508</v>
      </c>
    </row>
    <row r="315" spans="1:174" x14ac:dyDescent="0.2">
      <c r="A315" s="62" t="str">
        <f t="shared" si="2655"/>
        <v>MOOS1</v>
      </c>
      <c r="B315" s="63" t="s">
        <v>80</v>
      </c>
      <c r="C315" s="20"/>
      <c r="D315" s="41"/>
      <c r="E315" s="41"/>
      <c r="F315" s="41"/>
      <c r="G315" s="41"/>
      <c r="H315" s="41"/>
      <c r="I315" s="20"/>
      <c r="J315" s="64">
        <f t="shared" si="2656"/>
        <v>8.8249311666666657</v>
      </c>
      <c r="K315" s="40"/>
      <c r="L315" s="41"/>
      <c r="M315" s="64">
        <f t="shared" ref="M315:V315" si="2706">IF(COUNT(M285:M289)&lt;3,"",AVERAGE(M285:M289))</f>
        <v>24.450019749999996</v>
      </c>
      <c r="N315" s="64">
        <f t="shared" si="2706"/>
        <v>12.450019749999999</v>
      </c>
      <c r="O315" s="64">
        <f t="shared" si="2706"/>
        <v>6.0685233333333333</v>
      </c>
      <c r="P315" s="64">
        <f t="shared" si="2706"/>
        <v>0.90451058333333345</v>
      </c>
      <c r="Q315" s="64">
        <f t="shared" si="2706"/>
        <v>2.8785344166666667</v>
      </c>
      <c r="R315" s="64">
        <f t="shared" si="2706"/>
        <v>0.96478333333333344</v>
      </c>
      <c r="S315" s="64">
        <f t="shared" si="2706"/>
        <v>0.10548283333333333</v>
      </c>
      <c r="T315" s="64">
        <f t="shared" si="2706"/>
        <v>0.96188933333333337</v>
      </c>
      <c r="U315" s="64">
        <f t="shared" si="2706"/>
        <v>0.56629449999999992</v>
      </c>
      <c r="V315" s="65">
        <f t="shared" si="2706"/>
        <v>12</v>
      </c>
      <c r="W315" s="20"/>
      <c r="X315" s="64">
        <f t="shared" si="2658"/>
        <v>20.824294323333334</v>
      </c>
      <c r="Y315" s="40"/>
      <c r="Z315" s="41"/>
      <c r="AA315" s="64">
        <f t="shared" ref="AA315:AJ315" si="2707">IF(COUNT(AA285:AA289)&lt;3,"",AVERAGE(AA285:AA289))</f>
        <v>90.16056279999998</v>
      </c>
      <c r="AB315" s="64">
        <f t="shared" si="2707"/>
        <v>78.160562800000008</v>
      </c>
      <c r="AC315" s="64">
        <f t="shared" si="2707"/>
        <v>59.338289349999989</v>
      </c>
      <c r="AD315" s="64">
        <f t="shared" si="2707"/>
        <v>4.5485592066666669</v>
      </c>
      <c r="AE315" s="64">
        <f t="shared" si="2707"/>
        <v>8.6797016566666656</v>
      </c>
      <c r="AF315" s="64">
        <f t="shared" si="2707"/>
        <v>3.1382310000000002</v>
      </c>
      <c r="AG315" s="64">
        <f t="shared" si="2707"/>
        <v>0.31892025666666673</v>
      </c>
      <c r="AH315" s="64">
        <f t="shared" si="2707"/>
        <v>1.4945138599999999</v>
      </c>
      <c r="AI315" s="64">
        <f t="shared" si="2707"/>
        <v>0.64234822666666669</v>
      </c>
      <c r="AJ315" s="65">
        <f t="shared" si="2707"/>
        <v>12</v>
      </c>
      <c r="AK315" s="66">
        <f t="shared" si="2664"/>
        <v>8.8249311666666657</v>
      </c>
      <c r="AL315" s="67">
        <f t="shared" si="2665"/>
        <v>1</v>
      </c>
      <c r="AM315" s="67">
        <f t="shared" si="2666"/>
        <v>0.24820116283682489</v>
      </c>
      <c r="AN315" s="67">
        <f t="shared" si="2667"/>
        <v>3.6994268003948491E-2</v>
      </c>
      <c r="AO315" s="67">
        <f t="shared" si="2668"/>
        <v>0.11773137388433673</v>
      </c>
      <c r="AP315" s="67">
        <f t="shared" si="2669"/>
        <v>3.9459409161963298E-2</v>
      </c>
      <c r="AQ315" s="67">
        <f t="shared" si="2670"/>
        <v>4.314222827297853E-3</v>
      </c>
      <c r="AR315" s="67">
        <f t="shared" si="2671"/>
        <v>3.9341045249394267E-2</v>
      </c>
      <c r="AS315" s="67">
        <f t="shared" si="2672"/>
        <v>2.3161310534319711E-2</v>
      </c>
      <c r="AT315" s="68">
        <f t="shared" si="2673"/>
        <v>0.49079714956058479</v>
      </c>
      <c r="AU315" s="66">
        <f t="shared" si="2674"/>
        <v>20.824294323333334</v>
      </c>
      <c r="AV315" s="67">
        <f t="shared" si="2675"/>
        <v>1</v>
      </c>
      <c r="AW315" s="67">
        <f t="shared" si="2676"/>
        <v>0.65814018354818882</v>
      </c>
      <c r="AX315" s="67">
        <f t="shared" si="2677"/>
        <v>5.0449543186155313E-2</v>
      </c>
      <c r="AY315" s="67">
        <f t="shared" si="2678"/>
        <v>9.6269381946079285E-2</v>
      </c>
      <c r="AZ315" s="67">
        <f t="shared" si="2679"/>
        <v>3.4807136319251114E-2</v>
      </c>
      <c r="BA315" s="67">
        <f t="shared" si="2680"/>
        <v>3.5372478472002929E-3</v>
      </c>
      <c r="BB315" s="67">
        <f t="shared" si="2681"/>
        <v>1.6576137211068966E-2</v>
      </c>
      <c r="BC315" s="67">
        <f t="shared" si="2682"/>
        <v>7.1244922027778957E-3</v>
      </c>
      <c r="BD315" s="68">
        <f t="shared" si="2683"/>
        <v>0.1330958861317135</v>
      </c>
      <c r="BE315" s="66">
        <f t="shared" si="2684"/>
        <v>8.8249311666666657</v>
      </c>
      <c r="BF315" s="69">
        <f t="shared" si="2685"/>
        <v>8.8249311666666657</v>
      </c>
      <c r="BG315" s="69">
        <f t="shared" si="2686"/>
        <v>2.1903581775216043</v>
      </c>
      <c r="BH315" s="69">
        <f t="shared" si="2687"/>
        <v>0.32647186869606448</v>
      </c>
      <c r="BI315" s="69">
        <f t="shared" si="2688"/>
        <v>1.0389712706863692</v>
      </c>
      <c r="BJ315" s="69">
        <f t="shared" si="2689"/>
        <v>0.34822656973166211</v>
      </c>
      <c r="BK315" s="69">
        <f t="shared" si="2690"/>
        <v>3.8072719488565603E-2</v>
      </c>
      <c r="BL315" s="69">
        <f t="shared" si="2691"/>
        <v>0.34718201635062301</v>
      </c>
      <c r="BM315" s="69">
        <f t="shared" si="2692"/>
        <v>0.20439697119516298</v>
      </c>
      <c r="BN315" s="70">
        <f t="shared" si="2693"/>
        <v>4.3312510616683655</v>
      </c>
      <c r="BO315" s="66">
        <f t="shared" si="2694"/>
        <v>20.824294323333334</v>
      </c>
      <c r="BP315" s="69">
        <f t="shared" si="2695"/>
        <v>20.824294323333334</v>
      </c>
      <c r="BQ315" s="69">
        <f t="shared" si="2696"/>
        <v>13.705304888220107</v>
      </c>
      <c r="BR315" s="69">
        <f t="shared" si="2697"/>
        <v>1.050576135786214</v>
      </c>
      <c r="BS315" s="69">
        <f t="shared" si="2698"/>
        <v>2.0047419439705472</v>
      </c>
      <c r="BT315" s="69">
        <f t="shared" si="2699"/>
        <v>0.72483405126447042</v>
      </c>
      <c r="BU315" s="69">
        <f t="shared" si="2700"/>
        <v>7.3660690264676115E-2</v>
      </c>
      <c r="BV315" s="69">
        <f t="shared" si="2701"/>
        <v>0.34518636002725789</v>
      </c>
      <c r="BW315" s="69">
        <f t="shared" si="2702"/>
        <v>0.14836252253494034</v>
      </c>
      <c r="BX315" s="70">
        <f t="shared" si="2703"/>
        <v>2.7716279060316613</v>
      </c>
      <c r="BY315" s="71">
        <f t="shared" ref="BY315:EJ315" si="2708">IF(COUNT(BY285:BY289)&lt;3,"",AVERAGE(BY285:BY289))</f>
        <v>3.4493783333333332</v>
      </c>
      <c r="BZ315" s="71">
        <f t="shared" si="2708"/>
        <v>1.8526900000000002</v>
      </c>
      <c r="CA315" s="71">
        <f t="shared" si="2708"/>
        <v>3.6254310978260875</v>
      </c>
      <c r="CB315" s="71">
        <f t="shared" si="2708"/>
        <v>2.0915350833333335</v>
      </c>
      <c r="CC315" s="71">
        <f t="shared" si="2708"/>
        <v>0.73706958333333339</v>
      </c>
      <c r="CD315" s="71">
        <f t="shared" si="2708"/>
        <v>0.10282450000000001</v>
      </c>
      <c r="CE315" s="71">
        <f t="shared" si="2708"/>
        <v>0.96254700000000004</v>
      </c>
      <c r="CF315" s="71">
        <f t="shared" si="2708"/>
        <v>9.6478333333333346E-2</v>
      </c>
      <c r="CG315" s="71">
        <f t="shared" si="2708"/>
        <v>0.10548283333333333</v>
      </c>
      <c r="CH315" s="71">
        <f t="shared" si="2708"/>
        <v>1.6031489166666666</v>
      </c>
      <c r="CI315" s="71">
        <f t="shared" si="2708"/>
        <v>8.7132750000000009E-2</v>
      </c>
      <c r="CJ315" s="71">
        <f t="shared" si="2708"/>
        <v>9.0087499999999994E-3</v>
      </c>
      <c r="CK315" s="71">
        <f t="shared" si="2708"/>
        <v>7.3750000000000004E-5</v>
      </c>
      <c r="CL315" s="71">
        <f t="shared" si="2708"/>
        <v>8.4608333333333345E-4</v>
      </c>
      <c r="CM315" s="71">
        <f t="shared" si="2708"/>
        <v>9.2371666666666661E-3</v>
      </c>
      <c r="CN315" s="71">
        <f t="shared" si="2708"/>
        <v>0.14892083333333334</v>
      </c>
      <c r="CO315" s="71">
        <f t="shared" si="2708"/>
        <v>4.1495833333333329E-2</v>
      </c>
      <c r="CP315" s="71">
        <f t="shared" si="2708"/>
        <v>1.4024999999999999E-3</v>
      </c>
      <c r="CQ315" s="71">
        <f t="shared" si="2708"/>
        <v>1.722166666666667E-2</v>
      </c>
      <c r="CR315" s="71">
        <f t="shared" si="2708"/>
        <v>9.8180833333333342E-2</v>
      </c>
      <c r="CS315" s="71">
        <f t="shared" si="2708"/>
        <v>0.21524666666666667</v>
      </c>
      <c r="CT315" s="71">
        <f t="shared" si="2708"/>
        <v>0.12684083333333335</v>
      </c>
      <c r="CU315" s="71">
        <f t="shared" si="2708"/>
        <v>9.3067500000000011E-2</v>
      </c>
      <c r="CV315" s="71">
        <f t="shared" si="2708"/>
        <v>0.55055750000000003</v>
      </c>
      <c r="CW315" s="71">
        <f t="shared" si="2708"/>
        <v>4.606583333333332E-2</v>
      </c>
      <c r="CX315" s="71">
        <f t="shared" si="2708"/>
        <v>1.5159999999999998E-2</v>
      </c>
      <c r="CY315" s="71">
        <f t="shared" si="2708"/>
        <v>2.5999999999999998E-5</v>
      </c>
      <c r="CZ315" s="71">
        <f t="shared" si="2708"/>
        <v>2.1716666666666667E-4</v>
      </c>
      <c r="DA315" s="71">
        <f t="shared" si="2708"/>
        <v>6.4772499999999995E-3</v>
      </c>
      <c r="DB315" s="71">
        <f t="shared" si="2708"/>
        <v>6.5925000000000001E-4</v>
      </c>
      <c r="DC315" s="71">
        <f t="shared" si="2708"/>
        <v>6.0520833333333329E-3</v>
      </c>
      <c r="DD315" s="71">
        <f t="shared" si="2708"/>
        <v>6.265000000000001E-4</v>
      </c>
      <c r="DE315" s="71">
        <f t="shared" si="2708"/>
        <v>2.0691666666666666E-4</v>
      </c>
      <c r="DF315" s="71">
        <f t="shared" si="2708"/>
        <v>7.9709166666666678E-2</v>
      </c>
      <c r="DG315" s="71">
        <f t="shared" si="2708"/>
        <v>6.2050000000000004E-3</v>
      </c>
      <c r="DH315" s="71">
        <f t="shared" si="2708"/>
        <v>3.3874999999999997E-4</v>
      </c>
      <c r="DI315" s="71">
        <f t="shared" si="2708"/>
        <v>3.4651000000000001E-2</v>
      </c>
      <c r="DJ315" s="71">
        <f t="shared" si="2708"/>
        <v>1.4116666666666666E-4</v>
      </c>
      <c r="DK315" s="71">
        <f t="shared" si="2708"/>
        <v>5.6750000000000011E-5</v>
      </c>
      <c r="DL315" s="71">
        <f t="shared" si="2708"/>
        <v>2.0177083333333332E-2</v>
      </c>
      <c r="DM315" s="71">
        <f t="shared" si="2708"/>
        <v>4.6144249999999998E-2</v>
      </c>
      <c r="DN315" s="71">
        <f t="shared" si="2708"/>
        <v>1.3141666666666667E-4</v>
      </c>
      <c r="DO315" s="71">
        <f t="shared" si="2708"/>
        <v>0.47164833333333328</v>
      </c>
      <c r="DP315" s="71">
        <f t="shared" si="2708"/>
        <v>0.17868341666666668</v>
      </c>
      <c r="DQ315" s="71">
        <f t="shared" si="2708"/>
        <v>5.4325E-4</v>
      </c>
      <c r="DR315" s="71">
        <f t="shared" si="2708"/>
        <v>4.4233333333333332E-4</v>
      </c>
      <c r="DS315" s="71">
        <f t="shared" si="2708"/>
        <v>2.5829999999999998E-3</v>
      </c>
      <c r="DT315" s="71">
        <f t="shared" si="2708"/>
        <v>1.7916666666666671E-5</v>
      </c>
      <c r="DU315" s="72">
        <f t="shared" si="2708"/>
        <v>179.4265225</v>
      </c>
      <c r="DV315" s="73">
        <f t="shared" si="2708"/>
        <v>11.625909933333334</v>
      </c>
      <c r="DW315" s="71">
        <f t="shared" si="2708"/>
        <v>9.1385103000000001</v>
      </c>
      <c r="DX315" s="71">
        <f t="shared" si="2708"/>
        <v>11.592229136666667</v>
      </c>
      <c r="DY315" s="71">
        <f t="shared" si="2708"/>
        <v>9.6256301733333345</v>
      </c>
      <c r="DZ315" s="71">
        <f t="shared" si="2708"/>
        <v>5.8128102866666662</v>
      </c>
      <c r="EA315" s="71">
        <f t="shared" si="2708"/>
        <v>0.50216825666666665</v>
      </c>
      <c r="EB315" s="71">
        <f t="shared" si="2708"/>
        <v>2.5780158599999998</v>
      </c>
      <c r="EC315" s="71">
        <f t="shared" si="2708"/>
        <v>0.31382310000000002</v>
      </c>
      <c r="ED315" s="71">
        <f t="shared" si="2708"/>
        <v>0.31892025666666673</v>
      </c>
      <c r="EE315" s="71">
        <f t="shared" si="2708"/>
        <v>2.4908564333333332</v>
      </c>
      <c r="EF315" s="71">
        <f t="shared" si="2708"/>
        <v>9.9892989999999987E-2</v>
      </c>
      <c r="EG315" s="71">
        <f t="shared" si="2708"/>
        <v>1.2073793333333334E-2</v>
      </c>
      <c r="EH315" s="71">
        <f t="shared" si="2708"/>
        <v>2.4868333333333335E-4</v>
      </c>
      <c r="EI315" s="71">
        <f t="shared" si="2708"/>
        <v>2.1455966666666668E-3</v>
      </c>
      <c r="EJ315" s="71">
        <f t="shared" si="2708"/>
        <v>2.0129096666666669E-2</v>
      </c>
      <c r="EK315" s="71">
        <f t="shared" ref="EK315:FR315" si="2709">IF(COUNT(EK285:EK289)&lt;3,"",AVERAGE(EK285:EK289))</f>
        <v>0.49609783333333324</v>
      </c>
      <c r="EL315" s="71">
        <f t="shared" si="2709"/>
        <v>6.3072033333333333E-2</v>
      </c>
      <c r="EM315" s="71">
        <f t="shared" si="2709"/>
        <v>3.8890999999999995E-3</v>
      </c>
      <c r="EN315" s="71">
        <f t="shared" si="2709"/>
        <v>9.3048200000000011E-2</v>
      </c>
      <c r="EO315" s="71">
        <f t="shared" si="2709"/>
        <v>0.31914469999999995</v>
      </c>
      <c r="EP315" s="71">
        <f t="shared" si="2709"/>
        <v>0.3979452</v>
      </c>
      <c r="EQ315" s="71">
        <f t="shared" si="2709"/>
        <v>0.39220789999999994</v>
      </c>
      <c r="ER315" s="71">
        <f t="shared" si="2709"/>
        <v>0.24547336666666669</v>
      </c>
      <c r="ES315" s="71">
        <f t="shared" si="2709"/>
        <v>1.4478193666666668</v>
      </c>
      <c r="ET315" s="71">
        <f t="shared" si="2709"/>
        <v>-2.7082466666666648E-2</v>
      </c>
      <c r="EU315" s="71">
        <f t="shared" si="2709"/>
        <v>3.7192766666666668E-3</v>
      </c>
      <c r="EV315" s="71">
        <f t="shared" si="2709"/>
        <v>7.2319999999999999E-5</v>
      </c>
      <c r="EW315" s="71">
        <f t="shared" si="2709"/>
        <v>6.316966666666667E-4</v>
      </c>
      <c r="EX315" s="71">
        <f t="shared" si="2709"/>
        <v>1.7813426666666667E-2</v>
      </c>
      <c r="EY315" s="71">
        <f t="shared" si="2709"/>
        <v>1.6591333333333333E-3</v>
      </c>
      <c r="EZ315" s="71">
        <f t="shared" si="2709"/>
        <v>1.5136466666666668E-2</v>
      </c>
      <c r="FA315" s="71">
        <f t="shared" si="2709"/>
        <v>8.2511666666666673E-4</v>
      </c>
      <c r="FB315" s="71">
        <f t="shared" si="2709"/>
        <v>8.4161666666666675E-4</v>
      </c>
      <c r="FC315" s="71">
        <f t="shared" si="2709"/>
        <v>0.38927769999999995</v>
      </c>
      <c r="FD315" s="71">
        <f t="shared" si="2709"/>
        <v>1.6106166666666668E-2</v>
      </c>
      <c r="FE315" s="71">
        <f t="shared" si="2709"/>
        <v>0</v>
      </c>
      <c r="FF315" s="71">
        <f t="shared" si="2709"/>
        <v>5.2865463333333342E-2</v>
      </c>
      <c r="FG315" s="71">
        <f t="shared" si="2709"/>
        <v>1.8209666666666667E-4</v>
      </c>
      <c r="FH315" s="71">
        <f t="shared" si="2709"/>
        <v>6.8858333333333336E-4</v>
      </c>
      <c r="FI315" s="71">
        <f t="shared" si="2709"/>
        <v>8.3083049999999992E-2</v>
      </c>
      <c r="FJ315" s="71">
        <f t="shared" si="2709"/>
        <v>0.14576544666666666</v>
      </c>
      <c r="FK315" s="71">
        <f t="shared" si="2709"/>
        <v>2.7294333333333337E-4</v>
      </c>
      <c r="FL315" s="71">
        <f t="shared" si="2709"/>
        <v>3.9336944000000003</v>
      </c>
      <c r="FM315" s="71">
        <f t="shared" si="2709"/>
        <v>1.409166096666667</v>
      </c>
      <c r="FN315" s="71">
        <f t="shared" si="2709"/>
        <v>1.4408533333333333E-3</v>
      </c>
      <c r="FO315" s="71">
        <f t="shared" si="2709"/>
        <v>1.9751999999999999E-3</v>
      </c>
      <c r="FP315" s="71">
        <f t="shared" si="2709"/>
        <v>5.4166000000000006E-3</v>
      </c>
      <c r="FQ315" s="71">
        <f t="shared" si="2709"/>
        <v>5.4803333333333345E-5</v>
      </c>
      <c r="FR315" s="72">
        <f t="shared" si="2709"/>
        <v>54.948879566666662</v>
      </c>
    </row>
    <row r="316" spans="1:174" x14ac:dyDescent="0.2">
      <c r="A316" s="62" t="str">
        <f t="shared" si="2655"/>
        <v>MOOS1</v>
      </c>
      <c r="B316" s="63" t="s">
        <v>81</v>
      </c>
      <c r="C316" s="20"/>
      <c r="D316" s="41"/>
      <c r="E316" s="41"/>
      <c r="F316" s="41"/>
      <c r="G316" s="41"/>
      <c r="H316" s="41"/>
      <c r="I316" s="20"/>
      <c r="J316" s="64">
        <f t="shared" si="2656"/>
        <v>8.5604073257575752</v>
      </c>
      <c r="K316" s="40"/>
      <c r="L316" s="41"/>
      <c r="M316" s="64">
        <f t="shared" ref="M316:V316" si="2710">IF(COUNT(M286:M290)&lt;3,"",AVERAGE(M286:M290))</f>
        <v>23.802402249999993</v>
      </c>
      <c r="N316" s="64">
        <f t="shared" si="2710"/>
        <v>11.80240225</v>
      </c>
      <c r="O316" s="64">
        <f t="shared" si="2710"/>
        <v>5.8579705833333335</v>
      </c>
      <c r="P316" s="64">
        <f t="shared" si="2710"/>
        <v>0.82535449242424241</v>
      </c>
      <c r="Q316" s="64">
        <f t="shared" si="2710"/>
        <v>2.6424979621212121</v>
      </c>
      <c r="R316" s="64">
        <f t="shared" si="2710"/>
        <v>0.89185833333333342</v>
      </c>
      <c r="S316" s="64">
        <f t="shared" si="2710"/>
        <v>0.10159609848484848</v>
      </c>
      <c r="T316" s="64">
        <f t="shared" si="2710"/>
        <v>0.89929369696969697</v>
      </c>
      <c r="U316" s="64">
        <f t="shared" si="2710"/>
        <v>0.58382937878787877</v>
      </c>
      <c r="V316" s="65">
        <f t="shared" si="2710"/>
        <v>12</v>
      </c>
      <c r="W316" s="20"/>
      <c r="X316" s="64">
        <f t="shared" si="2658"/>
        <v>20.100191768985507</v>
      </c>
      <c r="Y316" s="40"/>
      <c r="Z316" s="41"/>
      <c r="AA316" s="64">
        <f t="shared" ref="AA316:AJ316" si="2711">IF(COUNT(AA286:AA290)&lt;3,"",AVERAGE(AA286:AA290))</f>
        <v>82.320009524637669</v>
      </c>
      <c r="AB316" s="64">
        <f t="shared" si="2711"/>
        <v>70.320009524637683</v>
      </c>
      <c r="AC316" s="64">
        <f t="shared" si="2711"/>
        <v>52.696359031159417</v>
      </c>
      <c r="AD316" s="64">
        <f t="shared" si="2711"/>
        <v>4.1889261305797101</v>
      </c>
      <c r="AE316" s="64">
        <f t="shared" si="2711"/>
        <v>7.9485745878260854</v>
      </c>
      <c r="AF316" s="64">
        <f t="shared" si="2711"/>
        <v>2.9414541884057974</v>
      </c>
      <c r="AG316" s="64">
        <f t="shared" si="2711"/>
        <v>0.27944951391304346</v>
      </c>
      <c r="AH316" s="64">
        <f t="shared" si="2711"/>
        <v>1.4617768165217391</v>
      </c>
      <c r="AI316" s="64">
        <f t="shared" si="2711"/>
        <v>0.80346932449275354</v>
      </c>
      <c r="AJ316" s="65">
        <f t="shared" si="2711"/>
        <v>12</v>
      </c>
      <c r="AK316" s="66">
        <f t="shared" si="2664"/>
        <v>8.5604073257575752</v>
      </c>
      <c r="AL316" s="67">
        <f t="shared" si="2665"/>
        <v>1</v>
      </c>
      <c r="AM316" s="67">
        <f t="shared" si="2666"/>
        <v>0.24610837686911771</v>
      </c>
      <c r="AN316" s="67">
        <f t="shared" si="2667"/>
        <v>3.4675260242870765E-2</v>
      </c>
      <c r="AO316" s="67">
        <f t="shared" si="2668"/>
        <v>0.11101812053954398</v>
      </c>
      <c r="AP316" s="67">
        <f t="shared" si="2669"/>
        <v>3.7469257260927674E-2</v>
      </c>
      <c r="AQ316" s="67">
        <f t="shared" si="2670"/>
        <v>4.2683128122014873E-3</v>
      </c>
      <c r="AR316" s="67">
        <f t="shared" si="2671"/>
        <v>3.7781635967844264E-2</v>
      </c>
      <c r="AS316" s="67">
        <f t="shared" si="2672"/>
        <v>2.4528170419768406E-2</v>
      </c>
      <c r="AT316" s="68">
        <f t="shared" si="2673"/>
        <v>0.50415079427539733</v>
      </c>
      <c r="AU316" s="66">
        <f t="shared" si="2674"/>
        <v>20.100191768985507</v>
      </c>
      <c r="AV316" s="67">
        <f t="shared" si="2675"/>
        <v>1</v>
      </c>
      <c r="AW316" s="67">
        <f t="shared" si="2676"/>
        <v>0.64014034176451173</v>
      </c>
      <c r="AX316" s="67">
        <f t="shared" si="2677"/>
        <v>5.0885880052358362E-2</v>
      </c>
      <c r="AY316" s="67">
        <f t="shared" si="2678"/>
        <v>9.6557017348827517E-2</v>
      </c>
      <c r="AZ316" s="67">
        <f t="shared" si="2679"/>
        <v>3.5731946648104376E-2</v>
      </c>
      <c r="BA316" s="67">
        <f t="shared" si="2680"/>
        <v>3.3946730026726568E-3</v>
      </c>
      <c r="BB316" s="67">
        <f t="shared" si="2681"/>
        <v>1.77572479031874E-2</v>
      </c>
      <c r="BC316" s="67">
        <f t="shared" si="2682"/>
        <v>9.7603162236306849E-3</v>
      </c>
      <c r="BD316" s="68">
        <f t="shared" si="2683"/>
        <v>0.14577257788592096</v>
      </c>
      <c r="BE316" s="66">
        <f t="shared" si="2684"/>
        <v>8.5604073257575752</v>
      </c>
      <c r="BF316" s="69">
        <f t="shared" si="2685"/>
        <v>8.5604073257575752</v>
      </c>
      <c r="BG316" s="69">
        <f t="shared" si="2686"/>
        <v>2.1067879522807016</v>
      </c>
      <c r="BH316" s="69">
        <f t="shared" si="2687"/>
        <v>0.29683435180562129</v>
      </c>
      <c r="BI316" s="69">
        <f t="shared" si="2688"/>
        <v>0.95036033235854978</v>
      </c>
      <c r="BJ316" s="69">
        <f t="shared" si="2689"/>
        <v>0.32075210434714047</v>
      </c>
      <c r="BK316" s="69">
        <f t="shared" si="2690"/>
        <v>3.6538496266194528E-2</v>
      </c>
      <c r="BL316" s="69">
        <f t="shared" si="2691"/>
        <v>0.32342619331823991</v>
      </c>
      <c r="BM316" s="69">
        <f t="shared" si="2692"/>
        <v>0.20997112974881571</v>
      </c>
      <c r="BN316" s="70">
        <f t="shared" si="2693"/>
        <v>4.3157361526016116</v>
      </c>
      <c r="BO316" s="66">
        <f t="shared" si="2694"/>
        <v>20.100191768985507</v>
      </c>
      <c r="BP316" s="69">
        <f t="shared" si="2695"/>
        <v>20.100191768985507</v>
      </c>
      <c r="BQ316" s="69">
        <f t="shared" si="2696"/>
        <v>12.866943628530608</v>
      </c>
      <c r="BR316" s="69">
        <f t="shared" si="2697"/>
        <v>1.0228159473859972</v>
      </c>
      <c r="BS316" s="69">
        <f t="shared" si="2698"/>
        <v>1.9408145653526936</v>
      </c>
      <c r="BT316" s="69">
        <f t="shared" si="2699"/>
        <v>0.71821897990605688</v>
      </c>
      <c r="BU316" s="69">
        <f t="shared" si="2700"/>
        <v>6.8233578346718254E-2</v>
      </c>
      <c r="BV316" s="69">
        <f t="shared" si="2701"/>
        <v>0.35692408814348253</v>
      </c>
      <c r="BW316" s="69">
        <f t="shared" si="2702"/>
        <v>0.19618422782091721</v>
      </c>
      <c r="BX316" s="70">
        <f t="shared" si="2703"/>
        <v>2.9300567701663871</v>
      </c>
      <c r="BY316" s="71">
        <f t="shared" ref="BY316:EJ316" si="2712">IF(COUNT(BY286:BY290)&lt;3,"",AVERAGE(BY286:BY290))</f>
        <v>3.2751743181818185</v>
      </c>
      <c r="BZ316" s="71">
        <f t="shared" si="2712"/>
        <v>1.7825620454545454</v>
      </c>
      <c r="CA316" s="71">
        <f t="shared" si="2712"/>
        <v>3.4366935069169964</v>
      </c>
      <c r="CB316" s="71">
        <f t="shared" si="2712"/>
        <v>1.9701969318181818</v>
      </c>
      <c r="CC316" s="71">
        <f t="shared" si="2712"/>
        <v>0.70940690909090909</v>
      </c>
      <c r="CD316" s="71">
        <f t="shared" si="2712"/>
        <v>9.3339833333333344E-2</v>
      </c>
      <c r="CE316" s="71">
        <f t="shared" si="2712"/>
        <v>0.88689859090909096</v>
      </c>
      <c r="CF316" s="71">
        <f t="shared" si="2712"/>
        <v>8.9185833333333339E-2</v>
      </c>
      <c r="CG316" s="71">
        <f t="shared" si="2712"/>
        <v>0.10159609848484848</v>
      </c>
      <c r="CH316" s="71">
        <f t="shared" si="2712"/>
        <v>1.4988228560606061</v>
      </c>
      <c r="CI316" s="71">
        <f t="shared" si="2712"/>
        <v>8.976933333333334E-2</v>
      </c>
      <c r="CJ316" s="71">
        <f t="shared" si="2712"/>
        <v>8.1891515151515156E-3</v>
      </c>
      <c r="CK316" s="71">
        <f t="shared" si="2712"/>
        <v>5.5734848484848488E-5</v>
      </c>
      <c r="CL316" s="71">
        <f t="shared" si="2712"/>
        <v>8.0880303030303035E-4</v>
      </c>
      <c r="CM316" s="71">
        <f t="shared" si="2712"/>
        <v>9.232356060606059E-3</v>
      </c>
      <c r="CN316" s="71">
        <f t="shared" si="2712"/>
        <v>0.15096984848484851</v>
      </c>
      <c r="CO316" s="71">
        <f t="shared" si="2712"/>
        <v>3.909310606060605E-2</v>
      </c>
      <c r="CP316" s="71">
        <f t="shared" si="2712"/>
        <v>1.3434848484848486E-3</v>
      </c>
      <c r="CQ316" s="71">
        <f t="shared" si="2712"/>
        <v>1.3302651515151517E-2</v>
      </c>
      <c r="CR316" s="71">
        <f t="shared" si="2712"/>
        <v>9.5798181818181824E-2</v>
      </c>
      <c r="CS316" s="71">
        <f t="shared" si="2712"/>
        <v>0.20018015151515151</v>
      </c>
      <c r="CT316" s="71">
        <f t="shared" si="2712"/>
        <v>0.11387507575757579</v>
      </c>
      <c r="CU316" s="71">
        <f t="shared" si="2712"/>
        <v>9.799363636363638E-2</v>
      </c>
      <c r="CV316" s="71">
        <f t="shared" si="2712"/>
        <v>0.52114969696969693</v>
      </c>
      <c r="CW316" s="71">
        <f t="shared" si="2712"/>
        <v>5.0665757575757565E-2</v>
      </c>
      <c r="CX316" s="71">
        <f t="shared" si="2712"/>
        <v>1.3699515151515152E-2</v>
      </c>
      <c r="CY316" s="71">
        <f t="shared" si="2712"/>
        <v>2.9371212121212119E-5</v>
      </c>
      <c r="CZ316" s="71">
        <f t="shared" si="2712"/>
        <v>2.1582575757575761E-4</v>
      </c>
      <c r="DA316" s="71">
        <f t="shared" si="2712"/>
        <v>6.5191212121212122E-3</v>
      </c>
      <c r="DB316" s="71">
        <f t="shared" si="2712"/>
        <v>6.5361363636363642E-4</v>
      </c>
      <c r="DC316" s="71">
        <f t="shared" si="2712"/>
        <v>5.1929469696969698E-3</v>
      </c>
      <c r="DD316" s="71">
        <f t="shared" si="2712"/>
        <v>6.376666666666667E-4</v>
      </c>
      <c r="DE316" s="71">
        <f t="shared" si="2712"/>
        <v>2.0636363636363634E-4</v>
      </c>
      <c r="DF316" s="71">
        <f t="shared" si="2712"/>
        <v>7.2371287878787882E-2</v>
      </c>
      <c r="DG316" s="71">
        <f t="shared" si="2712"/>
        <v>5.7672727272727277E-3</v>
      </c>
      <c r="DH316" s="71">
        <f t="shared" si="2712"/>
        <v>4.1481060606060605E-4</v>
      </c>
      <c r="DI316" s="71">
        <f t="shared" si="2712"/>
        <v>3.5447984848484847E-2</v>
      </c>
      <c r="DJ316" s="71">
        <f t="shared" si="2712"/>
        <v>1.4291666666666668E-4</v>
      </c>
      <c r="DK316" s="71">
        <f t="shared" si="2712"/>
        <v>5.8901515151515159E-5</v>
      </c>
      <c r="DL316" s="71">
        <f t="shared" si="2712"/>
        <v>1.9644583333333333E-2</v>
      </c>
      <c r="DM316" s="71">
        <f t="shared" si="2712"/>
        <v>4.3326765151515151E-2</v>
      </c>
      <c r="DN316" s="71">
        <f t="shared" si="2712"/>
        <v>1.3265909090909092E-4</v>
      </c>
      <c r="DO316" s="71">
        <f t="shared" si="2712"/>
        <v>0.45612348484848486</v>
      </c>
      <c r="DP316" s="71">
        <f t="shared" si="2712"/>
        <v>0.17201596969696969</v>
      </c>
      <c r="DQ316" s="71">
        <f t="shared" si="2712"/>
        <v>5.4340151515151508E-4</v>
      </c>
      <c r="DR316" s="71">
        <f t="shared" si="2712"/>
        <v>4.1022727272727272E-4</v>
      </c>
      <c r="DS316" s="71">
        <f t="shared" si="2712"/>
        <v>2.6010151515151515E-3</v>
      </c>
      <c r="DT316" s="71">
        <f t="shared" si="2712"/>
        <v>2.5803030303030301E-5</v>
      </c>
      <c r="DU316" s="72">
        <f t="shared" si="2712"/>
        <v>184.53078204545457</v>
      </c>
      <c r="DV316" s="73">
        <f t="shared" si="2712"/>
        <v>10.883975295652174</v>
      </c>
      <c r="DW316" s="71">
        <f t="shared" si="2712"/>
        <v>8.4505243579710143</v>
      </c>
      <c r="DX316" s="71">
        <f t="shared" si="2712"/>
        <v>10.890907629420292</v>
      </c>
      <c r="DY316" s="71">
        <f t="shared" si="2712"/>
        <v>8.8726577747826081</v>
      </c>
      <c r="DZ316" s="71">
        <f t="shared" si="2712"/>
        <v>5.2990244062318839</v>
      </c>
      <c r="EA316" s="71">
        <f t="shared" si="2712"/>
        <v>0.46950160086956522</v>
      </c>
      <c r="EB316" s="71">
        <f t="shared" si="2712"/>
        <v>2.4043303382608694</v>
      </c>
      <c r="EC316" s="71">
        <f t="shared" si="2712"/>
        <v>0.29414541884057976</v>
      </c>
      <c r="ED316" s="71">
        <f t="shared" si="2712"/>
        <v>0.27944951391304346</v>
      </c>
      <c r="EE316" s="71">
        <f t="shared" si="2712"/>
        <v>2.4362946942028985</v>
      </c>
      <c r="EF316" s="71">
        <f t="shared" si="2712"/>
        <v>0.12620724</v>
      </c>
      <c r="EG316" s="71">
        <f t="shared" si="2712"/>
        <v>1.0747615797101449E-2</v>
      </c>
      <c r="EH316" s="71">
        <f t="shared" si="2712"/>
        <v>2.4633913043478259E-4</v>
      </c>
      <c r="EI316" s="71">
        <f t="shared" si="2712"/>
        <v>2.0929879710144929E-3</v>
      </c>
      <c r="EJ316" s="71">
        <f t="shared" si="2712"/>
        <v>1.9123727101449276E-2</v>
      </c>
      <c r="EK316" s="71">
        <f t="shared" ref="EK316:FR316" si="2713">IF(COUNT(EK286:EK290)&lt;3,"",AVERAGE(EK286:EK290))</f>
        <v>0.54058033333333322</v>
      </c>
      <c r="EL316" s="71">
        <f t="shared" si="2713"/>
        <v>6.4044895652173917E-2</v>
      </c>
      <c r="EM316" s="71">
        <f t="shared" si="2713"/>
        <v>3.466455072463767E-3</v>
      </c>
      <c r="EN316" s="71">
        <f t="shared" si="2713"/>
        <v>7.7946931884057977E-2</v>
      </c>
      <c r="EO316" s="71">
        <f t="shared" si="2713"/>
        <v>0.30991948260869562</v>
      </c>
      <c r="EP316" s="71">
        <f t="shared" si="2713"/>
        <v>0.34010027246376817</v>
      </c>
      <c r="EQ316" s="71">
        <f t="shared" si="2713"/>
        <v>0.32896739275362313</v>
      </c>
      <c r="ER316" s="71">
        <f t="shared" si="2713"/>
        <v>0.30826898260869567</v>
      </c>
      <c r="ES316" s="71">
        <f t="shared" si="2713"/>
        <v>1.3652030623188407</v>
      </c>
      <c r="ET316" s="71">
        <f t="shared" si="2713"/>
        <v>3.1636627536231886E-2</v>
      </c>
      <c r="EU316" s="71">
        <f t="shared" si="2713"/>
        <v>3.7147766666666667E-3</v>
      </c>
      <c r="EV316" s="71">
        <f t="shared" si="2713"/>
        <v>6.482000000000002E-5</v>
      </c>
      <c r="EW316" s="71">
        <f t="shared" si="2713"/>
        <v>5.9934521739130433E-4</v>
      </c>
      <c r="EX316" s="71">
        <f t="shared" si="2713"/>
        <v>1.6754031739130433E-2</v>
      </c>
      <c r="EY316" s="71">
        <f t="shared" si="2713"/>
        <v>1.6287818840579709E-3</v>
      </c>
      <c r="EZ316" s="71">
        <f t="shared" si="2713"/>
        <v>1.5864539130434785E-2</v>
      </c>
      <c r="FA316" s="71">
        <f t="shared" si="2713"/>
        <v>7.9717826086956526E-4</v>
      </c>
      <c r="FB316" s="71">
        <f t="shared" si="2713"/>
        <v>7.6013840579710148E-4</v>
      </c>
      <c r="FC316" s="71">
        <f t="shared" si="2713"/>
        <v>0.36405559855072461</v>
      </c>
      <c r="FD316" s="71">
        <f t="shared" si="2713"/>
        <v>1.3495695652173914E-2</v>
      </c>
      <c r="FE316" s="71">
        <f t="shared" si="2713"/>
        <v>0</v>
      </c>
      <c r="FF316" s="71">
        <f t="shared" si="2713"/>
        <v>4.888054666666667E-2</v>
      </c>
      <c r="FG316" s="71">
        <f t="shared" si="2713"/>
        <v>1.6521985507246377E-4</v>
      </c>
      <c r="FH316" s="71">
        <f t="shared" si="2713"/>
        <v>6.2931884057971024E-4</v>
      </c>
      <c r="FI316" s="71">
        <f t="shared" si="2713"/>
        <v>7.1020332608695641E-2</v>
      </c>
      <c r="FJ316" s="71">
        <f t="shared" si="2713"/>
        <v>0.14144225826086956</v>
      </c>
      <c r="FK316" s="71">
        <f t="shared" si="2713"/>
        <v>2.5766797101449277E-4</v>
      </c>
      <c r="FL316" s="71">
        <f t="shared" si="2713"/>
        <v>3.5594053782608697</v>
      </c>
      <c r="FM316" s="71">
        <f t="shared" si="2713"/>
        <v>1.2848529553623191</v>
      </c>
      <c r="FN316" s="71">
        <f t="shared" si="2713"/>
        <v>1.3011142028985507E-3</v>
      </c>
      <c r="FO316" s="71">
        <f t="shared" si="2713"/>
        <v>1.7024391304347824E-3</v>
      </c>
      <c r="FP316" s="71">
        <f t="shared" si="2713"/>
        <v>5.0586615942028986E-3</v>
      </c>
      <c r="FQ316" s="71">
        <f t="shared" si="2713"/>
        <v>3.0651159420289858E-5</v>
      </c>
      <c r="FR316" s="72">
        <f t="shared" si="2713"/>
        <v>58.361255606521738</v>
      </c>
    </row>
    <row r="317" spans="1:174" x14ac:dyDescent="0.2">
      <c r="A317" s="62" t="str">
        <f t="shared" si="2655"/>
        <v>MOOS1</v>
      </c>
      <c r="B317" s="63" t="s">
        <v>82</v>
      </c>
      <c r="C317" s="20"/>
      <c r="D317" s="41"/>
      <c r="E317" s="41"/>
      <c r="F317" s="41"/>
      <c r="G317" s="41"/>
      <c r="H317" s="41"/>
      <c r="I317" s="20"/>
      <c r="J317" s="64">
        <f t="shared" si="2656"/>
        <v>8.228199575757575</v>
      </c>
      <c r="K317" s="40"/>
      <c r="L317" s="41"/>
      <c r="M317" s="64">
        <f t="shared" ref="M317:V317" si="2714">IF(COUNT(M287:M291)&lt;3,"",AVERAGE(M287:M291))</f>
        <v>23.016363166666661</v>
      </c>
      <c r="N317" s="64">
        <f t="shared" si="2714"/>
        <v>11.016363166666666</v>
      </c>
      <c r="O317" s="64">
        <f t="shared" si="2714"/>
        <v>5.3621271666666672</v>
      </c>
      <c r="P317" s="64">
        <f t="shared" si="2714"/>
        <v>0.75937057575757572</v>
      </c>
      <c r="Q317" s="64">
        <f t="shared" si="2714"/>
        <v>2.4391171287878786</v>
      </c>
      <c r="R317" s="64">
        <f t="shared" si="2714"/>
        <v>0.84615000000000007</v>
      </c>
      <c r="S317" s="64">
        <f t="shared" si="2714"/>
        <v>0.10590101515151515</v>
      </c>
      <c r="T317" s="64">
        <f t="shared" si="2714"/>
        <v>0.85172319696969701</v>
      </c>
      <c r="U317" s="64">
        <f t="shared" si="2714"/>
        <v>0.65197287878787891</v>
      </c>
      <c r="V317" s="65">
        <f t="shared" si="2714"/>
        <v>12</v>
      </c>
      <c r="W317" s="20"/>
      <c r="X317" s="64">
        <f t="shared" si="2658"/>
        <v>19.410283678985508</v>
      </c>
      <c r="Y317" s="40"/>
      <c r="Z317" s="41"/>
      <c r="AA317" s="64">
        <f t="shared" ref="AA317:AJ317" si="2715">IF(COUNT(AA287:AA291)&lt;3,"",AVERAGE(AA287:AA291))</f>
        <v>75.475230721304342</v>
      </c>
      <c r="AB317" s="64">
        <f t="shared" si="2715"/>
        <v>63.475230721304357</v>
      </c>
      <c r="AC317" s="64">
        <f t="shared" si="2715"/>
        <v>47.463664861159415</v>
      </c>
      <c r="AD317" s="64">
        <f t="shared" si="2715"/>
        <v>3.7397666405797105</v>
      </c>
      <c r="AE317" s="64">
        <f t="shared" si="2715"/>
        <v>7.2193146244927533</v>
      </c>
      <c r="AF317" s="64">
        <f t="shared" si="2715"/>
        <v>2.5750691884057977</v>
      </c>
      <c r="AG317" s="64">
        <f t="shared" si="2715"/>
        <v>0.27387681057971014</v>
      </c>
      <c r="AH317" s="64">
        <f t="shared" si="2715"/>
        <v>1.3351588965217391</v>
      </c>
      <c r="AI317" s="64">
        <f t="shared" si="2715"/>
        <v>0.86837903115942028</v>
      </c>
      <c r="AJ317" s="65">
        <f t="shared" si="2715"/>
        <v>12</v>
      </c>
      <c r="AK317" s="66">
        <f t="shared" si="2664"/>
        <v>8.228199575757575</v>
      </c>
      <c r="AL317" s="67">
        <f t="shared" si="2665"/>
        <v>1</v>
      </c>
      <c r="AM317" s="67">
        <f t="shared" si="2666"/>
        <v>0.23297021896284389</v>
      </c>
      <c r="AN317" s="67">
        <f t="shared" si="2667"/>
        <v>3.2992639638973482E-2</v>
      </c>
      <c r="AO317" s="67">
        <f t="shared" si="2668"/>
        <v>0.10597317704476954</v>
      </c>
      <c r="AP317" s="67">
        <f t="shared" si="2669"/>
        <v>3.6762975708752837E-2</v>
      </c>
      <c r="AQ317" s="67">
        <f t="shared" si="2670"/>
        <v>4.6011185340039205E-3</v>
      </c>
      <c r="AR317" s="67">
        <f t="shared" si="2671"/>
        <v>3.7005116351448653E-2</v>
      </c>
      <c r="AS317" s="67">
        <f t="shared" si="2672"/>
        <v>2.8326494245280921E-2</v>
      </c>
      <c r="AT317" s="68">
        <f t="shared" si="2673"/>
        <v>0.52136820717961829</v>
      </c>
      <c r="AU317" s="66">
        <f t="shared" si="2674"/>
        <v>19.410283678985508</v>
      </c>
      <c r="AV317" s="67">
        <f t="shared" si="2675"/>
        <v>1</v>
      </c>
      <c r="AW317" s="67">
        <f t="shared" si="2676"/>
        <v>0.62886412413128112</v>
      </c>
      <c r="AX317" s="67">
        <f t="shared" si="2677"/>
        <v>4.9549588717243749E-2</v>
      </c>
      <c r="AY317" s="67">
        <f t="shared" si="2678"/>
        <v>9.5651441612022284E-2</v>
      </c>
      <c r="AZ317" s="67">
        <f t="shared" si="2679"/>
        <v>3.411806977993026E-2</v>
      </c>
      <c r="BA317" s="67">
        <f t="shared" si="2680"/>
        <v>3.6286978915110904E-3</v>
      </c>
      <c r="BB317" s="67">
        <f t="shared" si="2681"/>
        <v>1.7690027360789038E-2</v>
      </c>
      <c r="BC317" s="67">
        <f t="shared" si="2682"/>
        <v>1.1505483625031218E-2</v>
      </c>
      <c r="BD317" s="68">
        <f t="shared" si="2683"/>
        <v>0.15899255802622897</v>
      </c>
      <c r="BE317" s="66">
        <f t="shared" si="2684"/>
        <v>8.228199575757575</v>
      </c>
      <c r="BF317" s="69">
        <f t="shared" si="2685"/>
        <v>8.228199575757575</v>
      </c>
      <c r="BG317" s="69">
        <f t="shared" si="2686"/>
        <v>1.9169254568342216</v>
      </c>
      <c r="BH317" s="69">
        <f t="shared" si="2687"/>
        <v>0.27147002348052418</v>
      </c>
      <c r="BI317" s="69">
        <f t="shared" si="2688"/>
        <v>0.8719684504014551</v>
      </c>
      <c r="BJ317" s="69">
        <f t="shared" si="2689"/>
        <v>0.30249310113034611</v>
      </c>
      <c r="BK317" s="69">
        <f t="shared" si="2690"/>
        <v>3.7858921569501373E-2</v>
      </c>
      <c r="BL317" s="69">
        <f t="shared" si="2691"/>
        <v>0.3044854826638495</v>
      </c>
      <c r="BM317" s="69">
        <f t="shared" si="2692"/>
        <v>0.23307604793171988</v>
      </c>
      <c r="BN317" s="70">
        <f t="shared" si="2693"/>
        <v>4.2899216611288224</v>
      </c>
      <c r="BO317" s="66">
        <f t="shared" si="2694"/>
        <v>19.410283678985508</v>
      </c>
      <c r="BP317" s="69">
        <f t="shared" si="2695"/>
        <v>19.410283678985508</v>
      </c>
      <c r="BQ317" s="69">
        <f t="shared" si="2696"/>
        <v>12.206431044924923</v>
      </c>
      <c r="BR317" s="69">
        <f t="shared" si="2697"/>
        <v>0.96177157317876083</v>
      </c>
      <c r="BS317" s="69">
        <f t="shared" si="2698"/>
        <v>1.8566216159932714</v>
      </c>
      <c r="BT317" s="69">
        <f t="shared" si="2699"/>
        <v>0.66224141300786898</v>
      </c>
      <c r="BU317" s="69">
        <f t="shared" si="2700"/>
        <v>7.0434055459566838E-2</v>
      </c>
      <c r="BV317" s="69">
        <f t="shared" si="2701"/>
        <v>0.34336844936193056</v>
      </c>
      <c r="BW317" s="69">
        <f t="shared" si="2702"/>
        <v>0.22332470102577848</v>
      </c>
      <c r="BX317" s="70">
        <f t="shared" si="2703"/>
        <v>3.0860906541366684</v>
      </c>
      <c r="BY317" s="71">
        <f t="shared" ref="BY317:EJ317" si="2716">IF(COUNT(BY287:BY291)&lt;3,"",AVERAGE(BY287:BY291))</f>
        <v>3.1074351515151513</v>
      </c>
      <c r="BZ317" s="71">
        <f t="shared" si="2716"/>
        <v>1.6928670454545454</v>
      </c>
      <c r="CA317" s="71">
        <f t="shared" si="2716"/>
        <v>3.2563694235836627</v>
      </c>
      <c r="CB317" s="71">
        <f t="shared" si="2716"/>
        <v>1.8487418484848483</v>
      </c>
      <c r="CC317" s="71">
        <f t="shared" si="2716"/>
        <v>0.64968540909090911</v>
      </c>
      <c r="CD317" s="71">
        <f t="shared" si="2716"/>
        <v>8.6201666666666663E-2</v>
      </c>
      <c r="CE317" s="71">
        <f t="shared" si="2716"/>
        <v>0.82108609090909079</v>
      </c>
      <c r="CF317" s="71">
        <f t="shared" si="2716"/>
        <v>8.461500000000001E-2</v>
      </c>
      <c r="CG317" s="71">
        <f t="shared" si="2716"/>
        <v>0.10590101515151515</v>
      </c>
      <c r="CH317" s="71">
        <f t="shared" si="2716"/>
        <v>1.4195386893939395</v>
      </c>
      <c r="CI317" s="71">
        <f t="shared" si="2716"/>
        <v>0.10125225</v>
      </c>
      <c r="CJ317" s="71">
        <f t="shared" si="2716"/>
        <v>9.0428181818181814E-3</v>
      </c>
      <c r="CK317" s="71">
        <f t="shared" si="2716"/>
        <v>5.0068181818181817E-5</v>
      </c>
      <c r="CL317" s="71">
        <f t="shared" si="2716"/>
        <v>8.1913636363636368E-4</v>
      </c>
      <c r="CM317" s="71">
        <f t="shared" si="2716"/>
        <v>9.4701060606060608E-3</v>
      </c>
      <c r="CN317" s="71">
        <f t="shared" si="2716"/>
        <v>0.15589151515151517</v>
      </c>
      <c r="CO317" s="71">
        <f t="shared" si="2716"/>
        <v>3.5287272727272723E-2</v>
      </c>
      <c r="CP317" s="71">
        <f t="shared" si="2716"/>
        <v>7.4015151515151507E-4</v>
      </c>
      <c r="CQ317" s="71">
        <f t="shared" si="2716"/>
        <v>6.4351515151515161E-3</v>
      </c>
      <c r="CR317" s="71">
        <f t="shared" si="2716"/>
        <v>9.5403181818181831E-2</v>
      </c>
      <c r="CS317" s="71">
        <f t="shared" si="2716"/>
        <v>0.18013015151515149</v>
      </c>
      <c r="CT317" s="71">
        <f t="shared" si="2716"/>
        <v>0.10559674242424244</v>
      </c>
      <c r="CU317" s="71">
        <f t="shared" si="2716"/>
        <v>0.10261696969696972</v>
      </c>
      <c r="CV317" s="71">
        <f t="shared" si="2716"/>
        <v>0.490182196969697</v>
      </c>
      <c r="CW317" s="71">
        <f t="shared" si="2716"/>
        <v>5.7442424242424225E-2</v>
      </c>
      <c r="CX317" s="71">
        <f t="shared" si="2716"/>
        <v>1.4729931818181819E-2</v>
      </c>
      <c r="CY317" s="71">
        <f t="shared" si="2716"/>
        <v>2.9287878787878786E-5</v>
      </c>
      <c r="CZ317" s="71">
        <f t="shared" si="2716"/>
        <v>2.2649242424242427E-4</v>
      </c>
      <c r="DA317" s="71">
        <f t="shared" si="2716"/>
        <v>6.8677045454545466E-3</v>
      </c>
      <c r="DB317" s="71">
        <f t="shared" si="2716"/>
        <v>7.008636363636364E-4</v>
      </c>
      <c r="DC317" s="71">
        <f t="shared" si="2716"/>
        <v>5.1722803030303036E-3</v>
      </c>
      <c r="DD317" s="71">
        <f t="shared" si="2716"/>
        <v>6.5308333333333342E-4</v>
      </c>
      <c r="DE317" s="71">
        <f t="shared" si="2716"/>
        <v>1.8936363636363633E-4</v>
      </c>
      <c r="DF317" s="71">
        <f t="shared" si="2716"/>
        <v>6.6880454545454548E-2</v>
      </c>
      <c r="DG317" s="71">
        <f t="shared" si="2716"/>
        <v>3.7597727272727275E-3</v>
      </c>
      <c r="DH317" s="71">
        <f t="shared" si="2716"/>
        <v>4.1481060606060605E-4</v>
      </c>
      <c r="DI317" s="71">
        <f t="shared" si="2716"/>
        <v>3.4259484848484845E-2</v>
      </c>
      <c r="DJ317" s="71">
        <f t="shared" si="2716"/>
        <v>1.4341666666666664E-4</v>
      </c>
      <c r="DK317" s="71">
        <f t="shared" si="2716"/>
        <v>5.5234848484848496E-5</v>
      </c>
      <c r="DL317" s="71">
        <f t="shared" si="2716"/>
        <v>2.0455083333333336E-2</v>
      </c>
      <c r="DM317" s="71">
        <f t="shared" si="2716"/>
        <v>4.4583265151515152E-2</v>
      </c>
      <c r="DN317" s="71">
        <f t="shared" si="2716"/>
        <v>1.5074242424242427E-4</v>
      </c>
      <c r="DO317" s="71">
        <f t="shared" si="2716"/>
        <v>0.41834681818181813</v>
      </c>
      <c r="DP317" s="71">
        <f t="shared" si="2716"/>
        <v>0.15765121969696971</v>
      </c>
      <c r="DQ317" s="71">
        <f t="shared" si="2716"/>
        <v>5.7490151515151504E-4</v>
      </c>
      <c r="DR317" s="71">
        <f t="shared" si="2716"/>
        <v>3.7831060606060608E-4</v>
      </c>
      <c r="DS317" s="71">
        <f t="shared" si="2716"/>
        <v>2.4861818181818179E-3</v>
      </c>
      <c r="DT317" s="71">
        <f t="shared" si="2716"/>
        <v>2.8303030303030305E-5</v>
      </c>
      <c r="DU317" s="72">
        <f t="shared" si="2716"/>
        <v>191.24877504545458</v>
      </c>
      <c r="DV317" s="73">
        <f t="shared" si="2716"/>
        <v>10.034937128985508</v>
      </c>
      <c r="DW317" s="71">
        <f t="shared" si="2716"/>
        <v>7.8111160579710148</v>
      </c>
      <c r="DX317" s="71">
        <f t="shared" si="2716"/>
        <v>10.033433546086957</v>
      </c>
      <c r="DY317" s="71">
        <f t="shared" si="2716"/>
        <v>8.1660331947826101</v>
      </c>
      <c r="DZ317" s="71">
        <f t="shared" si="2716"/>
        <v>4.8606906028985506</v>
      </c>
      <c r="EA317" s="71">
        <f t="shared" si="2716"/>
        <v>0.41987870753623185</v>
      </c>
      <c r="EB317" s="71">
        <f t="shared" si="2716"/>
        <v>2.2168576382608696</v>
      </c>
      <c r="EC317" s="71">
        <f t="shared" si="2716"/>
        <v>0.25750691884057975</v>
      </c>
      <c r="ED317" s="71">
        <f t="shared" si="2716"/>
        <v>0.27387681057971014</v>
      </c>
      <c r="EE317" s="71">
        <f t="shared" si="2716"/>
        <v>2.2252648275362317</v>
      </c>
      <c r="EF317" s="71">
        <f t="shared" si="2716"/>
        <v>0.13722284666666665</v>
      </c>
      <c r="EG317" s="71">
        <f t="shared" si="2716"/>
        <v>1.1363849130434783E-2</v>
      </c>
      <c r="EH317" s="71">
        <f t="shared" si="2716"/>
        <v>2.2044246376811593E-4</v>
      </c>
      <c r="EI317" s="71">
        <f t="shared" si="2716"/>
        <v>2.022201304347826E-3</v>
      </c>
      <c r="EJ317" s="71">
        <f t="shared" si="2716"/>
        <v>1.8762860434782608E-2</v>
      </c>
      <c r="EK317" s="71">
        <f t="shared" ref="EK317:FR317" si="2717">IF(COUNT(EK287:EK291)&lt;3,"",AVERAGE(EK287:EK291))</f>
        <v>0.56937689999999996</v>
      </c>
      <c r="EL317" s="71">
        <f t="shared" si="2717"/>
        <v>5.4719328985507257E-2</v>
      </c>
      <c r="EM317" s="71">
        <f t="shared" si="2717"/>
        <v>1.5445884057971014E-3</v>
      </c>
      <c r="EN317" s="71">
        <f t="shared" si="2717"/>
        <v>5.8218298550724634E-2</v>
      </c>
      <c r="EO317" s="71">
        <f t="shared" si="2717"/>
        <v>0.30861351594202902</v>
      </c>
      <c r="EP317" s="71">
        <f t="shared" si="2717"/>
        <v>0.27520793913043473</v>
      </c>
      <c r="EQ317" s="71">
        <f t="shared" si="2717"/>
        <v>0.26477119275362321</v>
      </c>
      <c r="ER317" s="71">
        <f t="shared" si="2717"/>
        <v>0.36148301594202897</v>
      </c>
      <c r="ES317" s="71">
        <f t="shared" si="2717"/>
        <v>1.2682939623188407</v>
      </c>
      <c r="ET317" s="71">
        <f t="shared" si="2717"/>
        <v>7.6634294202898551E-2</v>
      </c>
      <c r="EU317" s="71">
        <f t="shared" si="2717"/>
        <v>3.5993600000000002E-3</v>
      </c>
      <c r="EV317" s="71">
        <f t="shared" si="2717"/>
        <v>6.4400000000000007E-5</v>
      </c>
      <c r="EW317" s="71">
        <f t="shared" si="2717"/>
        <v>5.9089855072463773E-4</v>
      </c>
      <c r="EX317" s="71">
        <f t="shared" si="2717"/>
        <v>1.5756305072463769E-2</v>
      </c>
      <c r="EY317" s="71">
        <f t="shared" si="2717"/>
        <v>1.5064685507246377E-3</v>
      </c>
      <c r="EZ317" s="71">
        <f t="shared" si="2717"/>
        <v>1.5963602463768115E-2</v>
      </c>
      <c r="FA317" s="71">
        <f t="shared" si="2717"/>
        <v>7.2927826086956519E-4</v>
      </c>
      <c r="FB317" s="71">
        <f t="shared" si="2717"/>
        <v>7.0478840579710146E-4</v>
      </c>
      <c r="FC317" s="71">
        <f t="shared" si="2717"/>
        <v>0.32573363188405791</v>
      </c>
      <c r="FD317" s="71">
        <f t="shared" si="2717"/>
        <v>9.6604956521739137E-3</v>
      </c>
      <c r="FE317" s="71">
        <f t="shared" si="2717"/>
        <v>0</v>
      </c>
      <c r="FF317" s="71">
        <f t="shared" si="2717"/>
        <v>4.9124653333333337E-2</v>
      </c>
      <c r="FG317" s="71">
        <f t="shared" si="2717"/>
        <v>1.7216985507246375E-4</v>
      </c>
      <c r="FH317" s="71">
        <f t="shared" si="2717"/>
        <v>5.6917550724637674E-4</v>
      </c>
      <c r="FI317" s="71">
        <f t="shared" si="2717"/>
        <v>7.0202999275362318E-2</v>
      </c>
      <c r="FJ317" s="71">
        <f t="shared" si="2717"/>
        <v>0.12194404159420288</v>
      </c>
      <c r="FK317" s="71">
        <f t="shared" si="2717"/>
        <v>2.7435130434782612E-4</v>
      </c>
      <c r="FL317" s="71">
        <f t="shared" si="2717"/>
        <v>3.2220318449275362</v>
      </c>
      <c r="FM317" s="71">
        <f t="shared" si="2717"/>
        <v>1.1791620386956523</v>
      </c>
      <c r="FN317" s="71">
        <f t="shared" si="2717"/>
        <v>1.2144208695652173E-3</v>
      </c>
      <c r="FO317" s="71">
        <f t="shared" si="2717"/>
        <v>1.5085757971014491E-3</v>
      </c>
      <c r="FP317" s="71">
        <f t="shared" si="2717"/>
        <v>4.7433482608695652E-3</v>
      </c>
      <c r="FQ317" s="71">
        <f t="shared" si="2717"/>
        <v>3.6651159420289854E-5</v>
      </c>
      <c r="FR317" s="72">
        <f t="shared" si="2717"/>
        <v>62.135972049855084</v>
      </c>
    </row>
    <row r="318" spans="1:174" x14ac:dyDescent="0.2">
      <c r="A318" s="62" t="str">
        <f t="shared" si="2655"/>
        <v>MOOS1</v>
      </c>
      <c r="B318" s="63" t="s">
        <v>69</v>
      </c>
      <c r="C318" s="20"/>
      <c r="D318" s="41"/>
      <c r="E318" s="41"/>
      <c r="F318" s="41"/>
      <c r="G318" s="41"/>
      <c r="H318" s="41"/>
      <c r="I318" s="20"/>
      <c r="J318" s="64">
        <f t="shared" si="2656"/>
        <v>7.8084032424242427</v>
      </c>
      <c r="K318" s="40"/>
      <c r="L318" s="41"/>
      <c r="M318" s="64">
        <f t="shared" ref="M318:V318" si="2718">IF(COUNT(M288:M292)&lt;3,"",AVERAGE(M288:M292))</f>
        <v>22.078986333333329</v>
      </c>
      <c r="N318" s="64">
        <f t="shared" si="2718"/>
        <v>10.078986333333333</v>
      </c>
      <c r="O318" s="64">
        <f t="shared" si="2718"/>
        <v>5.0156587500000001</v>
      </c>
      <c r="P318" s="64">
        <f t="shared" si="2718"/>
        <v>0.67980082575757583</v>
      </c>
      <c r="Q318" s="64">
        <f t="shared" si="2718"/>
        <v>2.1428003787878787</v>
      </c>
      <c r="R318" s="64">
        <f t="shared" si="2718"/>
        <v>0.74613333333333343</v>
      </c>
      <c r="S318" s="64">
        <f t="shared" si="2718"/>
        <v>9.8909515151515165E-2</v>
      </c>
      <c r="T318" s="64">
        <f t="shared" si="2718"/>
        <v>0.75666119696969703</v>
      </c>
      <c r="U318" s="64">
        <f t="shared" si="2718"/>
        <v>0.6390213787878789</v>
      </c>
      <c r="V318" s="65">
        <f t="shared" si="2718"/>
        <v>12</v>
      </c>
      <c r="W318" s="20"/>
      <c r="X318" s="64">
        <f t="shared" si="2658"/>
        <v>18.932688238985506</v>
      </c>
      <c r="Y318" s="40"/>
      <c r="Z318" s="41"/>
      <c r="AA318" s="64">
        <f t="shared" ref="AA318:AJ318" si="2719">IF(COUNT(AA288:AA292)&lt;3,"",AVERAGE(AA288:AA292))</f>
        <v>72.652693281304352</v>
      </c>
      <c r="AB318" s="64">
        <f t="shared" si="2719"/>
        <v>60.652693281304344</v>
      </c>
      <c r="AC318" s="64">
        <f t="shared" si="2719"/>
        <v>45.745639181159419</v>
      </c>
      <c r="AD318" s="64">
        <f t="shared" si="2719"/>
        <v>3.27504208057971</v>
      </c>
      <c r="AE318" s="64">
        <f t="shared" si="2719"/>
        <v>6.9511871844927544</v>
      </c>
      <c r="AF318" s="64">
        <f t="shared" si="2719"/>
        <v>2.5373891884057973</v>
      </c>
      <c r="AG318" s="64">
        <f t="shared" si="2719"/>
        <v>0.27142857057971015</v>
      </c>
      <c r="AH318" s="64">
        <f t="shared" si="2719"/>
        <v>1.2768292965217392</v>
      </c>
      <c r="AI318" s="64">
        <f t="shared" si="2719"/>
        <v>0.59517743115942023</v>
      </c>
      <c r="AJ318" s="65">
        <f t="shared" si="2719"/>
        <v>12</v>
      </c>
      <c r="AK318" s="66">
        <f t="shared" si="2664"/>
        <v>7.8084032424242427</v>
      </c>
      <c r="AL318" s="67">
        <f t="shared" si="2665"/>
        <v>1</v>
      </c>
      <c r="AM318" s="67">
        <f t="shared" si="2666"/>
        <v>0.22716888693516263</v>
      </c>
      <c r="AN318" s="67">
        <f t="shared" si="2667"/>
        <v>3.0789494385947396E-2</v>
      </c>
      <c r="AO318" s="67">
        <f t="shared" si="2668"/>
        <v>9.7051574127423892E-2</v>
      </c>
      <c r="AP318" s="67">
        <f t="shared" si="2669"/>
        <v>3.3793821965769903E-2</v>
      </c>
      <c r="AQ318" s="67">
        <f t="shared" si="2670"/>
        <v>4.4798032689656771E-3</v>
      </c>
      <c r="AR318" s="67">
        <f t="shared" si="2671"/>
        <v>3.4270649274660864E-2</v>
      </c>
      <c r="AS318" s="67">
        <f t="shared" si="2672"/>
        <v>2.8942514350087194E-2</v>
      </c>
      <c r="AT318" s="68">
        <f t="shared" si="2673"/>
        <v>0.54350321245877253</v>
      </c>
      <c r="AU318" s="66">
        <f t="shared" si="2674"/>
        <v>18.932688238985506</v>
      </c>
      <c r="AV318" s="67">
        <f t="shared" si="2675"/>
        <v>1</v>
      </c>
      <c r="AW318" s="67">
        <f t="shared" si="2676"/>
        <v>0.62964822245524521</v>
      </c>
      <c r="AX318" s="67">
        <f t="shared" si="2677"/>
        <v>4.5078054682695066E-2</v>
      </c>
      <c r="AY318" s="67">
        <f t="shared" si="2678"/>
        <v>9.567693736525934E-2</v>
      </c>
      <c r="AZ318" s="67">
        <f t="shared" si="2679"/>
        <v>3.4924915702453957E-2</v>
      </c>
      <c r="BA318" s="67">
        <f t="shared" si="2680"/>
        <v>3.7359739649122769E-3</v>
      </c>
      <c r="BB318" s="67">
        <f t="shared" si="2681"/>
        <v>1.757442482659214E-2</v>
      </c>
      <c r="BC318" s="67">
        <f t="shared" si="2682"/>
        <v>8.1920903999380939E-3</v>
      </c>
      <c r="BD318" s="68">
        <f t="shared" si="2683"/>
        <v>0.16516937580740657</v>
      </c>
      <c r="BE318" s="66">
        <f t="shared" si="2684"/>
        <v>7.8084032424242427</v>
      </c>
      <c r="BF318" s="69">
        <f t="shared" si="2685"/>
        <v>7.8084032424242427</v>
      </c>
      <c r="BG318" s="69">
        <f t="shared" si="2686"/>
        <v>1.7738262733224301</v>
      </c>
      <c r="BH318" s="69">
        <f t="shared" si="2687"/>
        <v>0.24041678779583467</v>
      </c>
      <c r="BI318" s="69">
        <f t="shared" si="2688"/>
        <v>0.75781782609895343</v>
      </c>
      <c r="BJ318" s="69">
        <f t="shared" si="2689"/>
        <v>0.26387578901142533</v>
      </c>
      <c r="BK318" s="69">
        <f t="shared" si="2690"/>
        <v>3.4980110370814312E-2</v>
      </c>
      <c r="BL318" s="69">
        <f t="shared" si="2691"/>
        <v>0.26759904891624592</v>
      </c>
      <c r="BM318" s="69">
        <f t="shared" si="2692"/>
        <v>0.22599482289513101</v>
      </c>
      <c r="BN318" s="70">
        <f t="shared" si="2693"/>
        <v>4.2438922464310718</v>
      </c>
      <c r="BO318" s="66">
        <f t="shared" si="2694"/>
        <v>18.932688238985506</v>
      </c>
      <c r="BP318" s="69">
        <f t="shared" si="2695"/>
        <v>18.932688238985506</v>
      </c>
      <c r="BQ318" s="69">
        <f t="shared" si="2696"/>
        <v>11.92093349597655</v>
      </c>
      <c r="BR318" s="69">
        <f t="shared" si="2697"/>
        <v>0.85344875572740642</v>
      </c>
      <c r="BS318" s="69">
        <f t="shared" si="2698"/>
        <v>1.8114216267973984</v>
      </c>
      <c r="BT318" s="69">
        <f t="shared" si="2699"/>
        <v>0.66122254076741027</v>
      </c>
      <c r="BU318" s="69">
        <f t="shared" si="2700"/>
        <v>7.0732030346650709E-2</v>
      </c>
      <c r="BV318" s="69">
        <f t="shared" si="2701"/>
        <v>0.33273110622135588</v>
      </c>
      <c r="BW318" s="69">
        <f t="shared" si="2702"/>
        <v>0.15509829356761401</v>
      </c>
      <c r="BX318" s="70">
        <f t="shared" si="2703"/>
        <v>3.1271002987894634</v>
      </c>
      <c r="BY318" s="71">
        <f t="shared" ref="BY318:EJ318" si="2720">IF(COUNT(BY288:BY292)&lt;3,"",AVERAGE(BY288:BY292))</f>
        <v>2.866966818181818</v>
      </c>
      <c r="BZ318" s="71">
        <f t="shared" si="2720"/>
        <v>1.6100812121212122</v>
      </c>
      <c r="CA318" s="71">
        <f t="shared" si="2720"/>
        <v>2.9463668402503291</v>
      </c>
      <c r="CB318" s="71">
        <f t="shared" si="2720"/>
        <v>1.6844840984848486</v>
      </c>
      <c r="CC318" s="71">
        <f t="shared" si="2720"/>
        <v>0.60793515909090901</v>
      </c>
      <c r="CD318" s="71">
        <f t="shared" si="2720"/>
        <v>7.7388999999999999E-2</v>
      </c>
      <c r="CE318" s="71">
        <f t="shared" si="2720"/>
        <v>0.72629509090909095</v>
      </c>
      <c r="CF318" s="71">
        <f t="shared" si="2720"/>
        <v>7.4613333333333337E-2</v>
      </c>
      <c r="CG318" s="71">
        <f t="shared" si="2720"/>
        <v>9.8909515151515165E-2</v>
      </c>
      <c r="CH318" s="71">
        <f t="shared" si="2720"/>
        <v>1.2611020227272727</v>
      </c>
      <c r="CI318" s="71">
        <f t="shared" si="2720"/>
        <v>9.9341750000000006E-2</v>
      </c>
      <c r="CJ318" s="71">
        <f t="shared" si="2720"/>
        <v>8.4069848484848476E-3</v>
      </c>
      <c r="CK318" s="71">
        <f t="shared" si="2720"/>
        <v>6.4984848484848489E-5</v>
      </c>
      <c r="CL318" s="71">
        <f t="shared" si="2720"/>
        <v>7.6996969696969703E-4</v>
      </c>
      <c r="CM318" s="71">
        <f t="shared" si="2720"/>
        <v>9.1839393939393936E-3</v>
      </c>
      <c r="CN318" s="71">
        <f t="shared" si="2720"/>
        <v>0.15193734848484847</v>
      </c>
      <c r="CO318" s="71">
        <f t="shared" si="2720"/>
        <v>3.1100606060606061E-2</v>
      </c>
      <c r="CP318" s="71">
        <f t="shared" si="2720"/>
        <v>4.468181818181818E-4</v>
      </c>
      <c r="CQ318" s="71">
        <f t="shared" si="2720"/>
        <v>-1.0573484848484852E-3</v>
      </c>
      <c r="CR318" s="71">
        <f t="shared" si="2720"/>
        <v>9.0336515151515168E-2</v>
      </c>
      <c r="CS318" s="71">
        <f t="shared" si="2720"/>
        <v>0.15949181818181818</v>
      </c>
      <c r="CT318" s="71">
        <f t="shared" si="2720"/>
        <v>9.4828409090909102E-2</v>
      </c>
      <c r="CU318" s="71">
        <f t="shared" si="2720"/>
        <v>0.10378863636363636</v>
      </c>
      <c r="CV318" s="71">
        <f t="shared" si="2720"/>
        <v>0.44738803030303026</v>
      </c>
      <c r="CW318" s="71">
        <f t="shared" si="2720"/>
        <v>5.6662424242424236E-2</v>
      </c>
      <c r="CX318" s="71">
        <f t="shared" si="2720"/>
        <v>1.5496015151515153E-2</v>
      </c>
      <c r="CY318" s="71">
        <f t="shared" si="2720"/>
        <v>2.5454545454545457E-5</v>
      </c>
      <c r="CZ318" s="71">
        <f t="shared" si="2720"/>
        <v>1.9324242424242428E-4</v>
      </c>
      <c r="DA318" s="71">
        <f t="shared" si="2720"/>
        <v>6.4630378787878789E-3</v>
      </c>
      <c r="DB318" s="71">
        <f t="shared" si="2720"/>
        <v>6.4028030303030291E-4</v>
      </c>
      <c r="DC318" s="71">
        <f t="shared" si="2720"/>
        <v>2.8871969696969697E-3</v>
      </c>
      <c r="DD318" s="71">
        <f t="shared" si="2720"/>
        <v>6.0150000000000004E-4</v>
      </c>
      <c r="DE318" s="71">
        <f t="shared" si="2720"/>
        <v>1.5728030303030304E-4</v>
      </c>
      <c r="DF318" s="71">
        <f t="shared" si="2720"/>
        <v>6.0082121212121219E-2</v>
      </c>
      <c r="DG318" s="71">
        <f t="shared" si="2720"/>
        <v>2.1514393939393939E-3</v>
      </c>
      <c r="DH318" s="71">
        <f t="shared" si="2720"/>
        <v>5.3431060606060608E-4</v>
      </c>
      <c r="DI318" s="71">
        <f t="shared" si="2720"/>
        <v>3.1144651515151511E-2</v>
      </c>
      <c r="DJ318" s="71">
        <f t="shared" si="2720"/>
        <v>1.3375E-4</v>
      </c>
      <c r="DK318" s="71">
        <f t="shared" si="2720"/>
        <v>4.8984848484848493E-5</v>
      </c>
      <c r="DL318" s="71">
        <f t="shared" si="2720"/>
        <v>1.9261583333333335E-2</v>
      </c>
      <c r="DM318" s="71">
        <f t="shared" si="2720"/>
        <v>4.7449265151515152E-2</v>
      </c>
      <c r="DN318" s="71">
        <f t="shared" si="2720"/>
        <v>1.4415909090909092E-4</v>
      </c>
      <c r="DO318" s="71">
        <f t="shared" si="2720"/>
        <v>0.38301598484848481</v>
      </c>
      <c r="DP318" s="71">
        <f t="shared" si="2720"/>
        <v>0.14761996969696972</v>
      </c>
      <c r="DQ318" s="71">
        <f t="shared" si="2720"/>
        <v>5.3223484848484838E-4</v>
      </c>
      <c r="DR318" s="71">
        <f t="shared" si="2720"/>
        <v>3.1506060606060609E-4</v>
      </c>
      <c r="DS318" s="71">
        <f t="shared" si="2720"/>
        <v>2.1251818181818186E-3</v>
      </c>
      <c r="DT318" s="71">
        <f t="shared" si="2720"/>
        <v>4.4553030303030306E-5</v>
      </c>
      <c r="DU318" s="72">
        <f t="shared" si="2720"/>
        <v>200.36798537878789</v>
      </c>
      <c r="DV318" s="73">
        <f t="shared" si="2720"/>
        <v>9.6508435289855079</v>
      </c>
      <c r="DW318" s="71">
        <f t="shared" si="2720"/>
        <v>7.519500857971015</v>
      </c>
      <c r="DX318" s="71">
        <f t="shared" si="2720"/>
        <v>9.5553725860869569</v>
      </c>
      <c r="DY318" s="71">
        <f t="shared" si="2720"/>
        <v>7.7975481547826089</v>
      </c>
      <c r="DZ318" s="71">
        <f t="shared" si="2720"/>
        <v>4.6683401228985506</v>
      </c>
      <c r="EA318" s="71">
        <f t="shared" si="2720"/>
        <v>0.3677222275362319</v>
      </c>
      <c r="EB318" s="71">
        <f t="shared" si="2720"/>
        <v>2.1406672382608698</v>
      </c>
      <c r="EC318" s="71">
        <f t="shared" si="2720"/>
        <v>0.2537389188405797</v>
      </c>
      <c r="ED318" s="71">
        <f t="shared" si="2720"/>
        <v>0.27142857057971015</v>
      </c>
      <c r="EE318" s="71">
        <f t="shared" si="2720"/>
        <v>2.1280488275362317</v>
      </c>
      <c r="EF318" s="71">
        <f t="shared" si="2720"/>
        <v>9.5651086666666663E-2</v>
      </c>
      <c r="EG318" s="71">
        <f t="shared" si="2720"/>
        <v>1.3222009130434781E-2</v>
      </c>
      <c r="EH318" s="71">
        <f t="shared" si="2720"/>
        <v>2.0916246376811591E-4</v>
      </c>
      <c r="EI318" s="71">
        <f t="shared" si="2720"/>
        <v>1.8446013043478264E-3</v>
      </c>
      <c r="EJ318" s="71">
        <f t="shared" si="2720"/>
        <v>1.7997820434782607E-2</v>
      </c>
      <c r="EK318" s="71">
        <f t="shared" ref="EK318:FR318" si="2721">IF(COUNT(EK288:EK292)&lt;3,"",AVERAGE(EK288:EK292))</f>
        <v>0.6062736999999998</v>
      </c>
      <c r="EL318" s="71">
        <f t="shared" si="2721"/>
        <v>5.5328928985507252E-2</v>
      </c>
      <c r="EM318" s="71">
        <f t="shared" si="2721"/>
        <v>1.2221884057971011E-3</v>
      </c>
      <c r="EN318" s="71">
        <f t="shared" si="2721"/>
        <v>5.1258298550724633E-2</v>
      </c>
      <c r="EO318" s="71">
        <f t="shared" si="2721"/>
        <v>0.32223831594202901</v>
      </c>
      <c r="EP318" s="71">
        <f t="shared" si="2721"/>
        <v>0.23079033913043476</v>
      </c>
      <c r="EQ318" s="71">
        <f t="shared" si="2721"/>
        <v>0.22899839275362321</v>
      </c>
      <c r="ER318" s="71">
        <f t="shared" si="2721"/>
        <v>0.40162541594202905</v>
      </c>
      <c r="ES318" s="71">
        <f t="shared" si="2721"/>
        <v>1.2349107623188407</v>
      </c>
      <c r="ET318" s="71">
        <f t="shared" si="2721"/>
        <v>5.4060694202898552E-2</v>
      </c>
      <c r="EU318" s="71">
        <f t="shared" si="2721"/>
        <v>0</v>
      </c>
      <c r="EV318" s="71">
        <f t="shared" si="2721"/>
        <v>6.1519999999999994E-5</v>
      </c>
      <c r="EW318" s="71">
        <f t="shared" si="2721"/>
        <v>5.5425855072463773E-4</v>
      </c>
      <c r="EX318" s="71">
        <f t="shared" si="2721"/>
        <v>1.5325905072463767E-2</v>
      </c>
      <c r="EY318" s="71">
        <f t="shared" si="2721"/>
        <v>1.3702285507246376E-3</v>
      </c>
      <c r="EZ318" s="71">
        <f t="shared" si="2721"/>
        <v>1.0160242463768116E-2</v>
      </c>
      <c r="FA318" s="71">
        <f t="shared" si="2721"/>
        <v>6.9351826086956527E-4</v>
      </c>
      <c r="FB318" s="71">
        <f t="shared" si="2721"/>
        <v>6.3606840579710148E-4</v>
      </c>
      <c r="FC318" s="71">
        <f t="shared" si="2721"/>
        <v>0.28545923188405797</v>
      </c>
      <c r="FD318" s="71">
        <f t="shared" si="2721"/>
        <v>9.3260956521739134E-3</v>
      </c>
      <c r="FE318" s="71">
        <f t="shared" si="2721"/>
        <v>0</v>
      </c>
      <c r="FF318" s="71">
        <f t="shared" si="2721"/>
        <v>4.6000653333333336E-2</v>
      </c>
      <c r="FG318" s="71">
        <f t="shared" si="2721"/>
        <v>1.6288985507246375E-4</v>
      </c>
      <c r="FH318" s="71">
        <f t="shared" si="2721"/>
        <v>4.9781550724637682E-4</v>
      </c>
      <c r="FI318" s="71">
        <f t="shared" si="2721"/>
        <v>6.9044839275362327E-2</v>
      </c>
      <c r="FJ318" s="71">
        <f t="shared" si="2721"/>
        <v>0.14448956159420287</v>
      </c>
      <c r="FK318" s="71">
        <f t="shared" si="2721"/>
        <v>2.6611130434782605E-4</v>
      </c>
      <c r="FL318" s="71">
        <f t="shared" si="2721"/>
        <v>3.0564094449275365</v>
      </c>
      <c r="FM318" s="71">
        <f t="shared" si="2721"/>
        <v>1.1331142786956521</v>
      </c>
      <c r="FN318" s="71">
        <f t="shared" si="2721"/>
        <v>1.2221808695652174E-3</v>
      </c>
      <c r="FO318" s="71">
        <f t="shared" si="2721"/>
        <v>1.3216957971014492E-3</v>
      </c>
      <c r="FP318" s="71">
        <f t="shared" si="2721"/>
        <v>4.4450282608695648E-3</v>
      </c>
      <c r="FQ318" s="71">
        <f t="shared" si="2721"/>
        <v>5.5371159420289851E-5</v>
      </c>
      <c r="FR318" s="72">
        <f t="shared" si="2721"/>
        <v>65.440672049855067</v>
      </c>
    </row>
    <row r="319" spans="1:174" x14ac:dyDescent="0.2">
      <c r="A319" s="62" t="str">
        <f t="shared" si="2655"/>
        <v>MOOS1</v>
      </c>
      <c r="B319" s="63" t="s">
        <v>70</v>
      </c>
      <c r="C319" s="20"/>
      <c r="D319" s="41"/>
      <c r="E319" s="41"/>
      <c r="F319" s="41"/>
      <c r="G319" s="41"/>
      <c r="H319" s="41"/>
      <c r="I319" s="20"/>
      <c r="J319" s="64">
        <f t="shared" si="2656"/>
        <v>7.4071864634387339</v>
      </c>
      <c r="K319" s="40"/>
      <c r="L319" s="41"/>
      <c r="M319" s="64">
        <f t="shared" ref="M319:V319" si="2722">IF(COUNT(M289:M293)&lt;3,"",AVERAGE(M289:M293))</f>
        <v>21.233878126811593</v>
      </c>
      <c r="N319" s="64">
        <f t="shared" si="2722"/>
        <v>9.233878126811593</v>
      </c>
      <c r="O319" s="64">
        <f t="shared" si="2722"/>
        <v>4.5728516811594204</v>
      </c>
      <c r="P319" s="64">
        <f t="shared" si="2722"/>
        <v>0.61755616996047435</v>
      </c>
      <c r="Q319" s="64">
        <f t="shared" si="2722"/>
        <v>2.0077936396574438</v>
      </c>
      <c r="R319" s="64">
        <f t="shared" si="2722"/>
        <v>0.6696192028985507</v>
      </c>
      <c r="S319" s="64">
        <f t="shared" si="2722"/>
        <v>9.9264449934123852E-2</v>
      </c>
      <c r="T319" s="64">
        <f t="shared" si="2722"/>
        <v>0.70529782015810283</v>
      </c>
      <c r="U319" s="64">
        <f t="shared" si="2722"/>
        <v>0.56149489328063251</v>
      </c>
      <c r="V319" s="65">
        <f t="shared" si="2722"/>
        <v>12</v>
      </c>
      <c r="W319" s="20"/>
      <c r="X319" s="64">
        <f t="shared" si="2658"/>
        <v>18.039137822318843</v>
      </c>
      <c r="Y319" s="40"/>
      <c r="Z319" s="41"/>
      <c r="AA319" s="64">
        <f t="shared" ref="AA319:AJ319" si="2723">IF(COUNT(AA289:AA293)&lt;3,"",AVERAGE(AA289:AA293))</f>
        <v>66.274437781304343</v>
      </c>
      <c r="AB319" s="64">
        <f t="shared" si="2723"/>
        <v>54.274437781304343</v>
      </c>
      <c r="AC319" s="64">
        <f t="shared" si="2723"/>
        <v>39.994802097826081</v>
      </c>
      <c r="AD319" s="64">
        <f t="shared" si="2723"/>
        <v>3.1200318305797099</v>
      </c>
      <c r="AE319" s="64">
        <f t="shared" si="2723"/>
        <v>6.7107854344927533</v>
      </c>
      <c r="AF319" s="64">
        <f t="shared" si="2723"/>
        <v>2.2921391884057973</v>
      </c>
      <c r="AG319" s="64">
        <f t="shared" si="2723"/>
        <v>0.30200940391304348</v>
      </c>
      <c r="AH319" s="64">
        <f t="shared" si="2723"/>
        <v>1.3341787965217391</v>
      </c>
      <c r="AI319" s="64">
        <f t="shared" si="2723"/>
        <v>0.52049118115942028</v>
      </c>
      <c r="AJ319" s="65">
        <f t="shared" si="2723"/>
        <v>12</v>
      </c>
      <c r="AK319" s="66">
        <f t="shared" si="2664"/>
        <v>7.4071864634387339</v>
      </c>
      <c r="AL319" s="67">
        <f t="shared" si="2665"/>
        <v>1</v>
      </c>
      <c r="AM319" s="67">
        <f t="shared" si="2666"/>
        <v>0.21535640610960144</v>
      </c>
      <c r="AN319" s="67">
        <f t="shared" si="2667"/>
        <v>2.9083531810456167E-2</v>
      </c>
      <c r="AO319" s="67">
        <f t="shared" si="2668"/>
        <v>9.4556144085721341E-2</v>
      </c>
      <c r="AP319" s="67">
        <f t="shared" si="2669"/>
        <v>3.1535417077346597E-2</v>
      </c>
      <c r="AQ319" s="67">
        <f t="shared" si="2670"/>
        <v>4.6748149038674481E-3</v>
      </c>
      <c r="AR319" s="67">
        <f t="shared" si="2671"/>
        <v>3.3215685610794639E-2</v>
      </c>
      <c r="AS319" s="67">
        <f t="shared" si="2672"/>
        <v>2.6443351041543568E-2</v>
      </c>
      <c r="AT319" s="68">
        <f t="shared" si="2673"/>
        <v>0.56513463665630825</v>
      </c>
      <c r="AU319" s="66">
        <f t="shared" si="2674"/>
        <v>18.039137822318843</v>
      </c>
      <c r="AV319" s="67">
        <f t="shared" si="2675"/>
        <v>1</v>
      </c>
      <c r="AW319" s="67">
        <f t="shared" si="2676"/>
        <v>0.60347252178589428</v>
      </c>
      <c r="AX319" s="67">
        <f t="shared" si="2677"/>
        <v>4.7077454521384926E-2</v>
      </c>
      <c r="AY319" s="67">
        <f t="shared" si="2678"/>
        <v>0.10125752340045997</v>
      </c>
      <c r="AZ319" s="67">
        <f t="shared" si="2679"/>
        <v>3.4585569717988575E-2</v>
      </c>
      <c r="BA319" s="67">
        <f t="shared" si="2680"/>
        <v>4.5569515792744861E-3</v>
      </c>
      <c r="BB319" s="67">
        <f t="shared" si="2681"/>
        <v>2.0131122061334238E-2</v>
      </c>
      <c r="BC319" s="67">
        <f t="shared" si="2682"/>
        <v>7.8535736942343098E-3</v>
      </c>
      <c r="BD319" s="68">
        <f t="shared" si="2683"/>
        <v>0.18106528552679982</v>
      </c>
      <c r="BE319" s="66">
        <f t="shared" si="2684"/>
        <v>7.4071864634387339</v>
      </c>
      <c r="BF319" s="69">
        <f t="shared" si="2685"/>
        <v>7.4071864634387339</v>
      </c>
      <c r="BG319" s="69">
        <f t="shared" si="2686"/>
        <v>1.5951850561498544</v>
      </c>
      <c r="BH319" s="69">
        <f t="shared" si="2687"/>
        <v>0.21542714313540073</v>
      </c>
      <c r="BI319" s="69">
        <f t="shared" si="2688"/>
        <v>0.70039499050671761</v>
      </c>
      <c r="BJ319" s="69">
        <f t="shared" si="2689"/>
        <v>0.23358871449421639</v>
      </c>
      <c r="BK319" s="69">
        <f t="shared" si="2690"/>
        <v>3.4627225675008609E-2</v>
      </c>
      <c r="BL319" s="69">
        <f t="shared" si="2691"/>
        <v>0.24603477683011479</v>
      </c>
      <c r="BM319" s="69">
        <f t="shared" si="2692"/>
        <v>0.19587083188288007</v>
      </c>
      <c r="BN319" s="70">
        <f t="shared" si="2693"/>
        <v>4.186057630660974</v>
      </c>
      <c r="BO319" s="66">
        <f t="shared" si="2694"/>
        <v>18.039137822318843</v>
      </c>
      <c r="BP319" s="69">
        <f t="shared" si="2695"/>
        <v>18.039137822318843</v>
      </c>
      <c r="BQ319" s="69">
        <f t="shared" si="2696"/>
        <v>10.886123992478057</v>
      </c>
      <c r="BR319" s="69">
        <f t="shared" si="2697"/>
        <v>0.84923669043521</v>
      </c>
      <c r="BS319" s="69">
        <f t="shared" si="2698"/>
        <v>1.8265984201675727</v>
      </c>
      <c r="BT319" s="69">
        <f t="shared" si="2699"/>
        <v>0.62389385880621295</v>
      </c>
      <c r="BU319" s="69">
        <f t="shared" si="2700"/>
        <v>8.2203477588165957E-2</v>
      </c>
      <c r="BV319" s="69">
        <f t="shared" si="2701"/>
        <v>0.36314808538233173</v>
      </c>
      <c r="BW319" s="69">
        <f t="shared" si="2702"/>
        <v>0.14167169826803044</v>
      </c>
      <c r="BX319" s="70">
        <f t="shared" si="2703"/>
        <v>3.266261640455455</v>
      </c>
      <c r="BY319" s="71">
        <f t="shared" ref="BY319:EJ319" si="2724">IF(COUNT(BY289:BY293)&lt;3,"",AVERAGE(BY289:BY293))</f>
        <v>2.7009207312252963</v>
      </c>
      <c r="BZ319" s="71">
        <f t="shared" si="2724"/>
        <v>1.5274051976284584</v>
      </c>
      <c r="CA319" s="71">
        <f t="shared" si="2724"/>
        <v>2.7376450141633724</v>
      </c>
      <c r="CB319" s="71">
        <f t="shared" si="2724"/>
        <v>1.5638830368906456</v>
      </c>
      <c r="CC319" s="71">
        <f t="shared" si="2724"/>
        <v>0.55622265184453235</v>
      </c>
      <c r="CD319" s="71">
        <f t="shared" si="2724"/>
        <v>7.0918525362318838E-2</v>
      </c>
      <c r="CE319" s="71">
        <f t="shared" si="2724"/>
        <v>0.68216169960474304</v>
      </c>
      <c r="CF319" s="71">
        <f t="shared" si="2724"/>
        <v>6.6961920289855079E-2</v>
      </c>
      <c r="CG319" s="71">
        <f t="shared" si="2724"/>
        <v>9.9264449934123852E-2</v>
      </c>
      <c r="CH319" s="71">
        <f t="shared" si="2724"/>
        <v>1.1754963669301712</v>
      </c>
      <c r="CI319" s="71">
        <f t="shared" si="2724"/>
        <v>8.8354050724637687E-2</v>
      </c>
      <c r="CJ319" s="71">
        <f t="shared" si="2724"/>
        <v>8.5136986166007896E-3</v>
      </c>
      <c r="CK319" s="71">
        <f t="shared" si="2724"/>
        <v>6.4332674571805011E-5</v>
      </c>
      <c r="CL319" s="71">
        <f t="shared" si="2724"/>
        <v>7.3138636363636364E-4</v>
      </c>
      <c r="CM319" s="71">
        <f t="shared" si="2724"/>
        <v>9.0152111330698299E-3</v>
      </c>
      <c r="CN319" s="71">
        <f t="shared" si="2724"/>
        <v>0.13800800065876154</v>
      </c>
      <c r="CO319" s="71">
        <f t="shared" si="2724"/>
        <v>2.5502671277997362E-2</v>
      </c>
      <c r="CP319" s="71">
        <f t="shared" si="2724"/>
        <v>2.3960803689064558E-4</v>
      </c>
      <c r="CQ319" s="71">
        <f t="shared" si="2724"/>
        <v>-1.7663702239789202E-3</v>
      </c>
      <c r="CR319" s="71">
        <f t="shared" si="2724"/>
        <v>8.2196189064558639E-2</v>
      </c>
      <c r="CS319" s="71">
        <f t="shared" si="2724"/>
        <v>0.14901881093544136</v>
      </c>
      <c r="CT319" s="71">
        <f t="shared" si="2724"/>
        <v>9.0651706192358378E-2</v>
      </c>
      <c r="CU319" s="71">
        <f t="shared" si="2724"/>
        <v>9.3375556653491426E-2</v>
      </c>
      <c r="CV319" s="71">
        <f t="shared" si="2724"/>
        <v>0.41347589262187084</v>
      </c>
      <c r="CW319" s="71">
        <f t="shared" si="2724"/>
        <v>5.1108619894598153E-2</v>
      </c>
      <c r="CX319" s="71">
        <f t="shared" si="2724"/>
        <v>1.4562569499341238E-2</v>
      </c>
      <c r="CY319" s="71">
        <f t="shared" si="2724"/>
        <v>2.7392951251646905E-5</v>
      </c>
      <c r="CZ319" s="71">
        <f t="shared" si="2724"/>
        <v>1.9263735177865612E-4</v>
      </c>
      <c r="DA319" s="71">
        <f t="shared" si="2724"/>
        <v>6.3459400527009231E-3</v>
      </c>
      <c r="DB319" s="71">
        <f t="shared" si="2724"/>
        <v>5.8401943346508562E-4</v>
      </c>
      <c r="DC319" s="71">
        <f t="shared" si="2724"/>
        <v>3.1083274044795784E-3</v>
      </c>
      <c r="DD319" s="71">
        <f t="shared" si="2724"/>
        <v>5.9353260869565217E-4</v>
      </c>
      <c r="DE319" s="71">
        <f t="shared" si="2724"/>
        <v>1.342911725955204E-4</v>
      </c>
      <c r="DF319" s="71">
        <f t="shared" si="2724"/>
        <v>5.5065925559947305E-2</v>
      </c>
      <c r="DG319" s="71">
        <f t="shared" si="2724"/>
        <v>2.9414393939393938E-3</v>
      </c>
      <c r="DH319" s="71">
        <f t="shared" si="2724"/>
        <v>4.5202437417654807E-4</v>
      </c>
      <c r="DI319" s="71">
        <f t="shared" si="2724"/>
        <v>3.1193173254281947E-2</v>
      </c>
      <c r="DJ319" s="71">
        <f t="shared" si="2724"/>
        <v>1.351413043478261E-4</v>
      </c>
      <c r="DK319" s="71">
        <f t="shared" si="2724"/>
        <v>4.3082674571805009E-5</v>
      </c>
      <c r="DL319" s="71">
        <f t="shared" si="2724"/>
        <v>1.9560829710144931E-2</v>
      </c>
      <c r="DM319" s="71">
        <f t="shared" si="2724"/>
        <v>5.0301058629776019E-2</v>
      </c>
      <c r="DN319" s="71">
        <f t="shared" si="2724"/>
        <v>1.4345256916996048E-4</v>
      </c>
      <c r="DO319" s="71">
        <f t="shared" si="2724"/>
        <v>0.3541931949934124</v>
      </c>
      <c r="DP319" s="71">
        <f t="shared" si="2724"/>
        <v>0.13508363274044793</v>
      </c>
      <c r="DQ319" s="71">
        <f t="shared" si="2724"/>
        <v>5.4288339920948619E-4</v>
      </c>
      <c r="DR319" s="71">
        <f t="shared" si="2724"/>
        <v>2.6911495388669303E-4</v>
      </c>
      <c r="DS319" s="71">
        <f t="shared" si="2724"/>
        <v>2.3596274703557309E-3</v>
      </c>
      <c r="DT319" s="71">
        <f t="shared" si="2724"/>
        <v>4.3574769433465089E-5</v>
      </c>
      <c r="DU319" s="72">
        <f t="shared" si="2724"/>
        <v>209.71158523386038</v>
      </c>
      <c r="DV319" s="73">
        <f t="shared" si="2724"/>
        <v>9.2525093623188397</v>
      </c>
      <c r="DW319" s="71">
        <f t="shared" si="2724"/>
        <v>7.0255841913043469</v>
      </c>
      <c r="DX319" s="71">
        <f t="shared" si="2724"/>
        <v>9.0499627527536237</v>
      </c>
      <c r="DY319" s="71">
        <f t="shared" si="2724"/>
        <v>7.1623504881159423</v>
      </c>
      <c r="DZ319" s="71">
        <f t="shared" si="2724"/>
        <v>4.1183480395652179</v>
      </c>
      <c r="EA319" s="71">
        <f t="shared" si="2724"/>
        <v>0.35009664420289854</v>
      </c>
      <c r="EB319" s="71">
        <f t="shared" si="2724"/>
        <v>2.0792317382608694</v>
      </c>
      <c r="EC319" s="71">
        <f t="shared" si="2724"/>
        <v>0.22921391884057973</v>
      </c>
      <c r="ED319" s="71">
        <f t="shared" si="2724"/>
        <v>0.30200940391304348</v>
      </c>
      <c r="EE319" s="71">
        <f t="shared" si="2724"/>
        <v>2.2236313275362312</v>
      </c>
      <c r="EF319" s="71">
        <f t="shared" si="2724"/>
        <v>8.3451169999999991E-2</v>
      </c>
      <c r="EG319" s="71">
        <f t="shared" si="2724"/>
        <v>1.6637509130434783E-2</v>
      </c>
      <c r="EH319" s="71">
        <f t="shared" si="2724"/>
        <v>2.1016246376811591E-4</v>
      </c>
      <c r="EI319" s="71">
        <f t="shared" si="2724"/>
        <v>1.8125179710144928E-3</v>
      </c>
      <c r="EJ319" s="71">
        <f t="shared" si="2724"/>
        <v>1.9600487101449276E-2</v>
      </c>
      <c r="EK319" s="71">
        <f t="shared" ref="EK319:FR319" si="2725">IF(COUNT(EK289:EK293)&lt;3,"",AVERAGE(EK289:EK293))</f>
        <v>0.5655945333333332</v>
      </c>
      <c r="EL319" s="71">
        <f t="shared" si="2725"/>
        <v>4.9708928985507259E-2</v>
      </c>
      <c r="EM319" s="71">
        <f t="shared" si="2725"/>
        <v>7.2052173913043493E-4</v>
      </c>
      <c r="EN319" s="71">
        <f t="shared" si="2725"/>
        <v>3.1696631884057969E-2</v>
      </c>
      <c r="EO319" s="71">
        <f t="shared" si="2725"/>
        <v>0.31890248260869564</v>
      </c>
      <c r="EP319" s="71">
        <f t="shared" si="2725"/>
        <v>0.23609450579710148</v>
      </c>
      <c r="EQ319" s="71">
        <f t="shared" si="2725"/>
        <v>0.22238255942028989</v>
      </c>
      <c r="ER319" s="71">
        <f t="shared" si="2725"/>
        <v>0.38155791594202898</v>
      </c>
      <c r="ES319" s="71">
        <f t="shared" si="2725"/>
        <v>1.1906340956521739</v>
      </c>
      <c r="ET319" s="71">
        <f t="shared" si="2725"/>
        <v>4.6009027536231886E-2</v>
      </c>
      <c r="EU319" s="71">
        <f t="shared" si="2725"/>
        <v>1.3666666666666666E-5</v>
      </c>
      <c r="EV319" s="71">
        <f t="shared" si="2725"/>
        <v>6.6270000000000001E-5</v>
      </c>
      <c r="EW319" s="71">
        <f t="shared" si="2725"/>
        <v>5.7834188405797105E-4</v>
      </c>
      <c r="EX319" s="71">
        <f t="shared" si="2725"/>
        <v>1.5794071739130434E-2</v>
      </c>
      <c r="EY319" s="71">
        <f t="shared" si="2725"/>
        <v>1.2992285507246377E-3</v>
      </c>
      <c r="EZ319" s="71">
        <f t="shared" si="2725"/>
        <v>1.130632579710145E-2</v>
      </c>
      <c r="FA319" s="71">
        <f t="shared" si="2725"/>
        <v>7.0843492753623193E-4</v>
      </c>
      <c r="FB319" s="71">
        <f t="shared" si="2725"/>
        <v>5.5231840579710143E-4</v>
      </c>
      <c r="FC319" s="71">
        <f t="shared" si="2725"/>
        <v>0.27179589855072467</v>
      </c>
      <c r="FD319" s="71">
        <f t="shared" si="2725"/>
        <v>9.5252623188405803E-3</v>
      </c>
      <c r="FE319" s="71">
        <f t="shared" si="2725"/>
        <v>0</v>
      </c>
      <c r="FF319" s="71">
        <f t="shared" si="2725"/>
        <v>5.341490333333334E-2</v>
      </c>
      <c r="FG319" s="71">
        <f t="shared" si="2725"/>
        <v>1.7905652173913039E-4</v>
      </c>
      <c r="FH319" s="71">
        <f t="shared" si="2725"/>
        <v>4.4539884057971007E-4</v>
      </c>
      <c r="FI319" s="71">
        <f t="shared" si="2725"/>
        <v>7.6855839275362325E-2</v>
      </c>
      <c r="FJ319" s="71">
        <f t="shared" si="2725"/>
        <v>0.16266247826086955</v>
      </c>
      <c r="FK319" s="71">
        <f t="shared" si="2725"/>
        <v>2.8652797101449279E-4</v>
      </c>
      <c r="FL319" s="71">
        <f t="shared" si="2725"/>
        <v>2.6978461115942025</v>
      </c>
      <c r="FM319" s="71">
        <f t="shared" si="2725"/>
        <v>0.99978286202898536</v>
      </c>
      <c r="FN319" s="71">
        <f t="shared" si="2725"/>
        <v>1.283597536231884E-3</v>
      </c>
      <c r="FO319" s="71">
        <f t="shared" si="2725"/>
        <v>1.1562791304347828E-3</v>
      </c>
      <c r="FP319" s="71">
        <f t="shared" si="2725"/>
        <v>4.5065282608695648E-3</v>
      </c>
      <c r="FQ319" s="71">
        <f t="shared" si="2725"/>
        <v>6.1704492753623187E-5</v>
      </c>
      <c r="FR319" s="72">
        <f t="shared" si="2725"/>
        <v>71.792131299855072</v>
      </c>
    </row>
    <row r="320" spans="1:174" x14ac:dyDescent="0.2">
      <c r="A320" s="62" t="str">
        <f t="shared" si="2655"/>
        <v>MOOS1</v>
      </c>
      <c r="B320" s="63" t="s">
        <v>71</v>
      </c>
      <c r="C320" s="20"/>
      <c r="D320" s="41"/>
      <c r="E320" s="41"/>
      <c r="F320" s="41"/>
      <c r="G320" s="41"/>
      <c r="H320" s="41"/>
      <c r="I320" s="20"/>
      <c r="J320" s="64">
        <f t="shared" si="2656"/>
        <v>7.0811401225296438</v>
      </c>
      <c r="K320" s="40"/>
      <c r="L320" s="41"/>
      <c r="M320" s="64">
        <f t="shared" ref="M320:V320" si="2726">IF(COUNT(M290:M294)&lt;3,"",AVERAGE(M290:M294))</f>
        <v>20.487718376811596</v>
      </c>
      <c r="N320" s="64">
        <f t="shared" si="2726"/>
        <v>8.4877183768115945</v>
      </c>
      <c r="O320" s="64">
        <f t="shared" si="2726"/>
        <v>4.2578809084321474</v>
      </c>
      <c r="P320" s="64">
        <f t="shared" si="2726"/>
        <v>0.50892966238471682</v>
      </c>
      <c r="Q320" s="64">
        <f t="shared" si="2726"/>
        <v>1.8481254881422924</v>
      </c>
      <c r="R320" s="64">
        <f t="shared" si="2726"/>
        <v>0.54458814229249008</v>
      </c>
      <c r="S320" s="64">
        <f t="shared" si="2726"/>
        <v>8.4560275691699591E-2</v>
      </c>
      <c r="T320" s="64">
        <f t="shared" si="2726"/>
        <v>0.73555318379446644</v>
      </c>
      <c r="U320" s="64">
        <f t="shared" si="2726"/>
        <v>0.5080805826745719</v>
      </c>
      <c r="V320" s="65">
        <f t="shared" si="2726"/>
        <v>12</v>
      </c>
      <c r="W320" s="20"/>
      <c r="X320" s="64">
        <f t="shared" si="2658"/>
        <v>17.171991579565219</v>
      </c>
      <c r="Y320" s="40"/>
      <c r="Z320" s="41"/>
      <c r="AA320" s="64">
        <f t="shared" ref="AA320:AJ320" si="2727">IF(COUNT(AA290:AA294)&lt;3,"",AVERAGE(AA290:AA294))</f>
        <v>60.034225527681158</v>
      </c>
      <c r="AB320" s="64">
        <f t="shared" si="2727"/>
        <v>48.034225527681158</v>
      </c>
      <c r="AC320" s="64">
        <f t="shared" si="2727"/>
        <v>34.211156431159417</v>
      </c>
      <c r="AD320" s="64">
        <f t="shared" si="2727"/>
        <v>2.7604318523188405</v>
      </c>
      <c r="AE320" s="64">
        <f t="shared" si="2727"/>
        <v>6.6431721047826091</v>
      </c>
      <c r="AF320" s="64">
        <f t="shared" si="2727"/>
        <v>2.1950906376811594</v>
      </c>
      <c r="AG320" s="64">
        <f t="shared" si="2727"/>
        <v>0.28066951260869566</v>
      </c>
      <c r="AH320" s="64">
        <f t="shared" si="2727"/>
        <v>1.3533757313043477</v>
      </c>
      <c r="AI320" s="64">
        <f t="shared" si="2727"/>
        <v>0.59032916304347816</v>
      </c>
      <c r="AJ320" s="65">
        <f t="shared" si="2727"/>
        <v>12</v>
      </c>
      <c r="AK320" s="66">
        <f t="shared" si="2664"/>
        <v>7.0811401225296438</v>
      </c>
      <c r="AL320" s="67">
        <f t="shared" si="2665"/>
        <v>1</v>
      </c>
      <c r="AM320" s="67">
        <f t="shared" si="2666"/>
        <v>0.20782601703717779</v>
      </c>
      <c r="AN320" s="67">
        <f t="shared" si="2667"/>
        <v>2.4840719353148345E-2</v>
      </c>
      <c r="AO320" s="67">
        <f t="shared" si="2668"/>
        <v>9.0206505875931861E-2</v>
      </c>
      <c r="AP320" s="67">
        <f t="shared" si="2669"/>
        <v>2.6581200125674595E-2</v>
      </c>
      <c r="AQ320" s="67">
        <f t="shared" si="2670"/>
        <v>4.1273642157931348E-3</v>
      </c>
      <c r="AR320" s="67">
        <f t="shared" si="2671"/>
        <v>3.5902152219496539E-2</v>
      </c>
      <c r="AS320" s="67">
        <f t="shared" si="2672"/>
        <v>2.4799276001842525E-2</v>
      </c>
      <c r="AT320" s="68">
        <f t="shared" si="2673"/>
        <v>0.5857167586597557</v>
      </c>
      <c r="AU320" s="66">
        <f t="shared" si="2674"/>
        <v>17.171991579565219</v>
      </c>
      <c r="AV320" s="67">
        <f t="shared" si="2675"/>
        <v>1</v>
      </c>
      <c r="AW320" s="67">
        <f t="shared" si="2676"/>
        <v>0.56986087736544555</v>
      </c>
      <c r="AX320" s="67">
        <f t="shared" si="2677"/>
        <v>4.5980968823292875E-2</v>
      </c>
      <c r="AY320" s="67">
        <f t="shared" si="2678"/>
        <v>0.11065641384379168</v>
      </c>
      <c r="AZ320" s="67">
        <f t="shared" si="2679"/>
        <v>3.6563986932237946E-2</v>
      </c>
      <c r="BA320" s="67">
        <f t="shared" si="2680"/>
        <v>4.6751583807686809E-3</v>
      </c>
      <c r="BB320" s="67">
        <f t="shared" si="2681"/>
        <v>2.2543402857430388E-2</v>
      </c>
      <c r="BC320" s="67">
        <f t="shared" si="2682"/>
        <v>9.8332102705528113E-3</v>
      </c>
      <c r="BD320" s="68">
        <f t="shared" si="2683"/>
        <v>0.19988597994767043</v>
      </c>
      <c r="BE320" s="66">
        <f t="shared" si="2684"/>
        <v>7.0811401225296438</v>
      </c>
      <c r="BF320" s="69">
        <f t="shared" si="2685"/>
        <v>7.0811401225296438</v>
      </c>
      <c r="BG320" s="69">
        <f t="shared" si="2686"/>
        <v>1.471645147747489</v>
      </c>
      <c r="BH320" s="69">
        <f t="shared" si="2687"/>
        <v>0.17590061448407737</v>
      </c>
      <c r="BI320" s="69">
        <f t="shared" si="2688"/>
        <v>0.63876490807126718</v>
      </c>
      <c r="BJ320" s="69">
        <f t="shared" si="2689"/>
        <v>0.18822520271490439</v>
      </c>
      <c r="BK320" s="69">
        <f t="shared" si="2690"/>
        <v>2.9226444348745866E-2</v>
      </c>
      <c r="BL320" s="69">
        <f t="shared" si="2691"/>
        <v>0.25422817056664365</v>
      </c>
      <c r="BM320" s="69">
        <f t="shared" si="2692"/>
        <v>0.17560714830633362</v>
      </c>
      <c r="BN320" s="70">
        <f t="shared" si="2693"/>
        <v>4.1475424401836083</v>
      </c>
      <c r="BO320" s="66">
        <f t="shared" si="2694"/>
        <v>17.171991579565219</v>
      </c>
      <c r="BP320" s="69">
        <f t="shared" si="2695"/>
        <v>17.171991579565219</v>
      </c>
      <c r="BQ320" s="69">
        <f t="shared" si="2696"/>
        <v>9.7856461876430796</v>
      </c>
      <c r="BR320" s="69">
        <f t="shared" si="2697"/>
        <v>0.78958480945383613</v>
      </c>
      <c r="BS320" s="69">
        <f t="shared" si="2698"/>
        <v>1.900191006750475</v>
      </c>
      <c r="BT320" s="69">
        <f t="shared" si="2699"/>
        <v>0.62787647571572269</v>
      </c>
      <c r="BU320" s="69">
        <f t="shared" si="2700"/>
        <v>8.0281780347693552E-2</v>
      </c>
      <c r="BV320" s="69">
        <f t="shared" si="2701"/>
        <v>0.38711512404254111</v>
      </c>
      <c r="BW320" s="69">
        <f t="shared" si="2702"/>
        <v>0.16885580396602712</v>
      </c>
      <c r="BX320" s="70">
        <f t="shared" si="2703"/>
        <v>3.4324403645345387</v>
      </c>
      <c r="BY320" s="71">
        <f t="shared" ref="BY320:EJ320" si="2728">IF(COUNT(BY290:BY294)&lt;3,"",AVERAGE(BY290:BY294))</f>
        <v>2.6615294433465086</v>
      </c>
      <c r="BZ320" s="71">
        <f t="shared" si="2728"/>
        <v>1.4354387582345189</v>
      </c>
      <c r="CA320" s="71">
        <f t="shared" si="2728"/>
        <v>2.6549333247694333</v>
      </c>
      <c r="CB320" s="71">
        <f t="shared" si="2728"/>
        <v>1.4256381505270093</v>
      </c>
      <c r="CC320" s="71">
        <f t="shared" si="2728"/>
        <v>0.51791366699604746</v>
      </c>
      <c r="CD320" s="71">
        <f t="shared" si="2728"/>
        <v>5.8369449604743086E-2</v>
      </c>
      <c r="CE320" s="71">
        <f t="shared" si="2728"/>
        <v>0.63100201778656129</v>
      </c>
      <c r="CF320" s="71">
        <f t="shared" si="2728"/>
        <v>5.4458814229249017E-2</v>
      </c>
      <c r="CG320" s="71">
        <f t="shared" si="2728"/>
        <v>8.4560275691699591E-2</v>
      </c>
      <c r="CH320" s="71">
        <f t="shared" si="2728"/>
        <v>1.2259219729907775</v>
      </c>
      <c r="CI320" s="71">
        <f t="shared" si="2728"/>
        <v>7.9333732542819502E-2</v>
      </c>
      <c r="CJ320" s="71">
        <f t="shared" si="2728"/>
        <v>6.9045849802371537E-3</v>
      </c>
      <c r="CK320" s="71">
        <f t="shared" si="2728"/>
        <v>8.3128129117259522E-5</v>
      </c>
      <c r="CL320" s="71">
        <f t="shared" si="2728"/>
        <v>6.3043181818181818E-4</v>
      </c>
      <c r="CM320" s="71">
        <f t="shared" si="2728"/>
        <v>7.6457262845849808E-3</v>
      </c>
      <c r="CN320" s="71">
        <f t="shared" si="2728"/>
        <v>0.12064694005270091</v>
      </c>
      <c r="CO320" s="71">
        <f t="shared" si="2728"/>
        <v>2.2192065217391303E-2</v>
      </c>
      <c r="CP320" s="71">
        <f t="shared" si="2728"/>
        <v>2.0286561264822134E-4</v>
      </c>
      <c r="CQ320" s="71">
        <f t="shared" si="2728"/>
        <v>-3.6067490118577086E-3</v>
      </c>
      <c r="CR320" s="71">
        <f t="shared" si="2728"/>
        <v>7.6578992094861659E-2</v>
      </c>
      <c r="CS320" s="71">
        <f t="shared" si="2728"/>
        <v>0.13399797760210802</v>
      </c>
      <c r="CT320" s="71">
        <f t="shared" si="2728"/>
        <v>8.5888372859025036E-2</v>
      </c>
      <c r="CU320" s="71">
        <f t="shared" si="2728"/>
        <v>8.5773586956521736E-2</v>
      </c>
      <c r="CV320" s="71">
        <f t="shared" si="2728"/>
        <v>0.37863218050065878</v>
      </c>
      <c r="CW320" s="71">
        <f t="shared" si="2728"/>
        <v>4.6165665349143611E-2</v>
      </c>
      <c r="CX320" s="71">
        <f t="shared" si="2728"/>
        <v>1.4267690711462449E-2</v>
      </c>
      <c r="CY320" s="71">
        <f t="shared" si="2728"/>
        <v>1.8733860342555998E-5</v>
      </c>
      <c r="CZ320" s="71">
        <f t="shared" si="2728"/>
        <v>1.804100790513834E-4</v>
      </c>
      <c r="DA320" s="71">
        <f t="shared" si="2728"/>
        <v>5.6101067193675891E-3</v>
      </c>
      <c r="DB320" s="71">
        <f t="shared" si="2728"/>
        <v>4.9917852437417654E-4</v>
      </c>
      <c r="DC320" s="71">
        <f t="shared" si="2728"/>
        <v>3.4307592226613969E-3</v>
      </c>
      <c r="DD320" s="71">
        <f t="shared" si="2728"/>
        <v>5.3993412384716727E-4</v>
      </c>
      <c r="DE320" s="71">
        <f t="shared" si="2728"/>
        <v>1.1084420289855071E-4</v>
      </c>
      <c r="DF320" s="71">
        <f t="shared" si="2728"/>
        <v>4.5337895256916991E-2</v>
      </c>
      <c r="DG320" s="71">
        <f t="shared" si="2728"/>
        <v>3.7667424242424238E-3</v>
      </c>
      <c r="DH320" s="71">
        <f t="shared" si="2728"/>
        <v>5.2144861660079049E-4</v>
      </c>
      <c r="DI320" s="71">
        <f t="shared" si="2728"/>
        <v>2.8047052042160736E-2</v>
      </c>
      <c r="DJ320" s="71">
        <f t="shared" si="2728"/>
        <v>1.1799736495388671E-4</v>
      </c>
      <c r="DK320" s="71">
        <f t="shared" si="2728"/>
        <v>2.6226613965744401E-5</v>
      </c>
      <c r="DL320" s="71">
        <f t="shared" si="2728"/>
        <v>1.6825450922266141E-2</v>
      </c>
      <c r="DM320" s="71">
        <f t="shared" si="2728"/>
        <v>4.8123649538866928E-2</v>
      </c>
      <c r="DN320" s="71">
        <f t="shared" si="2728"/>
        <v>1.1673287220026352E-4</v>
      </c>
      <c r="DO320" s="71">
        <f t="shared" si="2728"/>
        <v>0.33723978590250325</v>
      </c>
      <c r="DP320" s="71">
        <f t="shared" si="2728"/>
        <v>0.12579664031620555</v>
      </c>
      <c r="DQ320" s="71">
        <f t="shared" si="2728"/>
        <v>4.6892885375494068E-4</v>
      </c>
      <c r="DR320" s="71">
        <f t="shared" si="2728"/>
        <v>2.6090283267457185E-4</v>
      </c>
      <c r="DS320" s="71">
        <f t="shared" si="2728"/>
        <v>2.0925138339920948E-3</v>
      </c>
      <c r="DT320" s="71">
        <f t="shared" si="2728"/>
        <v>1.1756587615283272E-5</v>
      </c>
      <c r="DU320" s="72">
        <f t="shared" si="2728"/>
        <v>216.45881483234521</v>
      </c>
      <c r="DV320" s="73">
        <f t="shared" si="2728"/>
        <v>8.8333548333333312</v>
      </c>
      <c r="DW320" s="71">
        <f t="shared" si="2728"/>
        <v>6.5768121623188396</v>
      </c>
      <c r="DX320" s="71">
        <f t="shared" si="2728"/>
        <v>8.5449440897101461</v>
      </c>
      <c r="DY320" s="71">
        <f t="shared" si="2728"/>
        <v>6.5241386330434779</v>
      </c>
      <c r="DZ320" s="71">
        <f t="shared" si="2728"/>
        <v>3.560476206231884</v>
      </c>
      <c r="EA320" s="71">
        <f t="shared" si="2728"/>
        <v>0.30960150289855071</v>
      </c>
      <c r="EB320" s="71">
        <f t="shared" si="2728"/>
        <v>2.0599692599999999</v>
      </c>
      <c r="EC320" s="71">
        <f t="shared" si="2728"/>
        <v>0.21950906376811594</v>
      </c>
      <c r="ED320" s="71">
        <f t="shared" si="2728"/>
        <v>0.28066951260869566</v>
      </c>
      <c r="EE320" s="71">
        <f t="shared" si="2728"/>
        <v>2.2556262188405798</v>
      </c>
      <c r="EF320" s="71">
        <f t="shared" si="2728"/>
        <v>9.3912930869565217E-2</v>
      </c>
      <c r="EG320" s="71">
        <f t="shared" si="2728"/>
        <v>1.6945009130434781E-2</v>
      </c>
      <c r="EH320" s="71">
        <f t="shared" si="2728"/>
        <v>1.9512623188405796E-4</v>
      </c>
      <c r="EI320" s="71">
        <f t="shared" si="2728"/>
        <v>1.8325324637681159E-3</v>
      </c>
      <c r="EJ320" s="71">
        <f t="shared" si="2728"/>
        <v>1.8787871159420291E-2</v>
      </c>
      <c r="EK320" s="71">
        <f t="shared" ref="EK320:FR320" si="2729">IF(COUNT(EK290:EK294)&lt;3,"",AVERAGE(EK290:EK294))</f>
        <v>0.53485192463768116</v>
      </c>
      <c r="EL320" s="71">
        <f t="shared" si="2729"/>
        <v>4.6656102898550732E-2</v>
      </c>
      <c r="EM320" s="71">
        <f t="shared" si="2729"/>
        <v>6.8414492753623198E-4</v>
      </c>
      <c r="EN320" s="71">
        <f t="shared" si="2729"/>
        <v>2.6701124637681158E-2</v>
      </c>
      <c r="EO320" s="71">
        <f t="shared" si="2729"/>
        <v>0.30780436666666666</v>
      </c>
      <c r="EP320" s="71">
        <f t="shared" si="2729"/>
        <v>0.2517269695652174</v>
      </c>
      <c r="EQ320" s="71">
        <f t="shared" si="2729"/>
        <v>0.22927263188405803</v>
      </c>
      <c r="ER320" s="71">
        <f t="shared" si="2729"/>
        <v>0.35898512608695654</v>
      </c>
      <c r="ES320" s="71">
        <f t="shared" si="2729"/>
        <v>1.1744902188405797</v>
      </c>
      <c r="ET320" s="71">
        <f t="shared" si="2729"/>
        <v>5.2092179710144924E-2</v>
      </c>
      <c r="EU320" s="71">
        <f t="shared" si="2729"/>
        <v>4.0698405797101444E-3</v>
      </c>
      <c r="EV320" s="71">
        <f t="shared" si="2729"/>
        <v>6.4371449275362313E-5</v>
      </c>
      <c r="EW320" s="71">
        <f t="shared" si="2729"/>
        <v>5.4039623188405802E-4</v>
      </c>
      <c r="EX320" s="71">
        <f t="shared" si="2729"/>
        <v>1.548610797101449E-2</v>
      </c>
      <c r="EY320" s="71">
        <f t="shared" si="2729"/>
        <v>1.2170582608695653E-3</v>
      </c>
      <c r="EZ320" s="71">
        <f t="shared" si="2729"/>
        <v>1.2229510579710145E-2</v>
      </c>
      <c r="FA320" s="71">
        <f t="shared" si="2729"/>
        <v>7.3968130434782608E-4</v>
      </c>
      <c r="FB320" s="71">
        <f t="shared" si="2729"/>
        <v>4.7878942028985514E-4</v>
      </c>
      <c r="FC320" s="71">
        <f t="shared" si="2729"/>
        <v>0.24040441304347829</v>
      </c>
      <c r="FD320" s="71">
        <f t="shared" si="2729"/>
        <v>9.7959144927536237E-3</v>
      </c>
      <c r="FE320" s="71">
        <f t="shared" si="2729"/>
        <v>4.5243478260869572E-4</v>
      </c>
      <c r="FF320" s="71">
        <f t="shared" si="2729"/>
        <v>5.7103439565217393E-2</v>
      </c>
      <c r="FG320" s="71">
        <f t="shared" si="2729"/>
        <v>1.9254202898550725E-4</v>
      </c>
      <c r="FH320" s="71">
        <f t="shared" si="2729"/>
        <v>3.6777565217391295E-4</v>
      </c>
      <c r="FI320" s="71">
        <f t="shared" si="2729"/>
        <v>6.9089893623188417E-2</v>
      </c>
      <c r="FJ320" s="71">
        <f t="shared" si="2729"/>
        <v>0.14580782608695653</v>
      </c>
      <c r="FK320" s="71">
        <f t="shared" si="2729"/>
        <v>2.8149173913043484E-4</v>
      </c>
      <c r="FL320" s="71">
        <f t="shared" si="2729"/>
        <v>2.3753496260869564</v>
      </c>
      <c r="FM320" s="71">
        <f t="shared" si="2729"/>
        <v>0.86454122072463768</v>
      </c>
      <c r="FN320" s="71">
        <f t="shared" si="2729"/>
        <v>1.252579420289855E-3</v>
      </c>
      <c r="FO320" s="71">
        <f t="shared" si="2729"/>
        <v>1.1161378260869566E-3</v>
      </c>
      <c r="FP320" s="71">
        <f t="shared" si="2729"/>
        <v>4.6224847826086945E-3</v>
      </c>
      <c r="FQ320" s="71">
        <f t="shared" si="2729"/>
        <v>9.5161014492753615E-5</v>
      </c>
      <c r="FR320" s="72">
        <f t="shared" si="2729"/>
        <v>77.482901901304359</v>
      </c>
    </row>
    <row r="321" spans="1:174" x14ac:dyDescent="0.2">
      <c r="A321" s="62" t="str">
        <f t="shared" si="2655"/>
        <v>MOOS1</v>
      </c>
      <c r="B321" s="63" t="s">
        <v>72</v>
      </c>
      <c r="C321" s="20"/>
      <c r="D321" s="41"/>
      <c r="E321" s="41"/>
      <c r="F321" s="41"/>
      <c r="G321" s="41"/>
      <c r="H321" s="41"/>
      <c r="I321" s="20"/>
      <c r="J321" s="64">
        <f t="shared" si="2656"/>
        <v>6.9866479525691698</v>
      </c>
      <c r="K321" s="40"/>
      <c r="L321" s="41"/>
      <c r="M321" s="64">
        <f t="shared" ref="M321:V321" si="2730">IF(COUNT(M291:M295)&lt;3,"",AVERAGE(M291:M295))</f>
        <v>20.292542724637681</v>
      </c>
      <c r="N321" s="64">
        <f t="shared" si="2730"/>
        <v>8.2925427246376806</v>
      </c>
      <c r="O321" s="64">
        <f t="shared" si="2730"/>
        <v>4.0379366475625824</v>
      </c>
      <c r="P321" s="64">
        <f t="shared" si="2730"/>
        <v>0.4829950576416337</v>
      </c>
      <c r="Q321" s="64">
        <f t="shared" si="2730"/>
        <v>1.8740595513833991</v>
      </c>
      <c r="R321" s="64">
        <f t="shared" si="2730"/>
        <v>0.52164031620553364</v>
      </c>
      <c r="S321" s="64">
        <f t="shared" si="2730"/>
        <v>8.2394528656126481E-2</v>
      </c>
      <c r="T321" s="64">
        <f t="shared" si="2730"/>
        <v>0.75170395059288542</v>
      </c>
      <c r="U321" s="64">
        <f t="shared" si="2730"/>
        <v>0.5418129937417655</v>
      </c>
      <c r="V321" s="65">
        <f t="shared" si="2730"/>
        <v>12</v>
      </c>
      <c r="W321" s="20"/>
      <c r="X321" s="64">
        <f t="shared" si="2658"/>
        <v>16.419112800579708</v>
      </c>
      <c r="Y321" s="40"/>
      <c r="Z321" s="41"/>
      <c r="AA321" s="64">
        <f t="shared" ref="AA321:AJ321" si="2731">IF(COUNT(AA291:AA295)&lt;3,"",AVERAGE(AA291:AA295))</f>
        <v>55.626072719710145</v>
      </c>
      <c r="AB321" s="64">
        <f t="shared" si="2731"/>
        <v>43.626072719710145</v>
      </c>
      <c r="AC321" s="64">
        <f t="shared" si="2731"/>
        <v>30.529214500000002</v>
      </c>
      <c r="AD321" s="64">
        <f t="shared" si="2731"/>
        <v>2.6478260117391303</v>
      </c>
      <c r="AE321" s="64">
        <f t="shared" si="2731"/>
        <v>6.2687086736231885</v>
      </c>
      <c r="AF321" s="64">
        <f t="shared" si="2731"/>
        <v>2.0259924492753627</v>
      </c>
      <c r="AG321" s="64">
        <f t="shared" si="2731"/>
        <v>0.26641892202898548</v>
      </c>
      <c r="AH321" s="64">
        <f t="shared" si="2731"/>
        <v>1.3378571081159418</v>
      </c>
      <c r="AI321" s="64">
        <f t="shared" si="2731"/>
        <v>0.55005514855072468</v>
      </c>
      <c r="AJ321" s="65">
        <f t="shared" si="2731"/>
        <v>12</v>
      </c>
      <c r="AK321" s="66">
        <f t="shared" si="2664"/>
        <v>6.9866479525691698</v>
      </c>
      <c r="AL321" s="67">
        <f t="shared" si="2665"/>
        <v>1</v>
      </c>
      <c r="AM321" s="67">
        <f t="shared" si="2666"/>
        <v>0.19898623363054563</v>
      </c>
      <c r="AN321" s="67">
        <f t="shared" si="2667"/>
        <v>2.3801603583922352E-2</v>
      </c>
      <c r="AO321" s="67">
        <f t="shared" si="2668"/>
        <v>9.2352130376843158E-2</v>
      </c>
      <c r="AP321" s="67">
        <f t="shared" si="2669"/>
        <v>2.5706010492819963E-2</v>
      </c>
      <c r="AQ321" s="67">
        <f t="shared" si="2670"/>
        <v>4.060335354429942E-3</v>
      </c>
      <c r="AR321" s="67">
        <f t="shared" si="2671"/>
        <v>3.704335926715694E-2</v>
      </c>
      <c r="AS321" s="67">
        <f t="shared" si="2672"/>
        <v>2.670010363383081E-2</v>
      </c>
      <c r="AT321" s="68">
        <f t="shared" si="2673"/>
        <v>0.59135023948627696</v>
      </c>
      <c r="AU321" s="66">
        <f t="shared" si="2674"/>
        <v>16.419112800579708</v>
      </c>
      <c r="AV321" s="67">
        <f t="shared" si="2675"/>
        <v>1</v>
      </c>
      <c r="AW321" s="67">
        <f t="shared" si="2676"/>
        <v>0.54882922714733551</v>
      </c>
      <c r="AX321" s="67">
        <f t="shared" si="2677"/>
        <v>4.7600448535726279E-2</v>
      </c>
      <c r="AY321" s="67">
        <f t="shared" si="2678"/>
        <v>0.11269371298617634</v>
      </c>
      <c r="AZ321" s="67">
        <f t="shared" si="2679"/>
        <v>3.6421633781050428E-2</v>
      </c>
      <c r="BA321" s="67">
        <f t="shared" si="2680"/>
        <v>4.7894612904172277E-3</v>
      </c>
      <c r="BB321" s="67">
        <f t="shared" si="2681"/>
        <v>2.4050899923443544E-2</v>
      </c>
      <c r="BC321" s="67">
        <f t="shared" si="2682"/>
        <v>9.8884411869655884E-3</v>
      </c>
      <c r="BD321" s="68">
        <f t="shared" si="2683"/>
        <v>0.21572617683196618</v>
      </c>
      <c r="BE321" s="66">
        <f t="shared" si="2684"/>
        <v>6.9866479525691698</v>
      </c>
      <c r="BF321" s="69">
        <f t="shared" si="2685"/>
        <v>6.9866479525691698</v>
      </c>
      <c r="BG321" s="69">
        <f t="shared" si="2686"/>
        <v>1.3902467617843022</v>
      </c>
      <c r="BH321" s="69">
        <f t="shared" si="2687"/>
        <v>0.16629342494747412</v>
      </c>
      <c r="BI321" s="69">
        <f t="shared" si="2688"/>
        <v>0.64523182261277223</v>
      </c>
      <c r="BJ321" s="69">
        <f t="shared" si="2689"/>
        <v>0.17959884557838218</v>
      </c>
      <c r="BK321" s="69">
        <f t="shared" si="2690"/>
        <v>2.8368133690772169E-2</v>
      </c>
      <c r="BL321" s="69">
        <f t="shared" si="2691"/>
        <v>0.25880891018016622</v>
      </c>
      <c r="BM321" s="69">
        <f t="shared" si="2692"/>
        <v>0.18654422438668869</v>
      </c>
      <c r="BN321" s="70">
        <f t="shared" si="2693"/>
        <v>4.1315559399580852</v>
      </c>
      <c r="BO321" s="66">
        <f t="shared" si="2694"/>
        <v>16.419112800579708</v>
      </c>
      <c r="BP321" s="69">
        <f t="shared" si="2695"/>
        <v>16.419112800579708</v>
      </c>
      <c r="BQ321" s="69">
        <f t="shared" si="2696"/>
        <v>9.0112889887870846</v>
      </c>
      <c r="BR321" s="69">
        <f t="shared" si="2697"/>
        <v>0.7815571338662789</v>
      </c>
      <c r="BS321" s="69">
        <f t="shared" si="2698"/>
        <v>1.8503307854361835</v>
      </c>
      <c r="BT321" s="69">
        <f t="shared" si="2699"/>
        <v>0.59801091343247137</v>
      </c>
      <c r="BU321" s="69">
        <f t="shared" si="2700"/>
        <v>7.8638705181370505E-2</v>
      </c>
      <c r="BV321" s="69">
        <f t="shared" si="2701"/>
        <v>0.39489443879847341</v>
      </c>
      <c r="BW321" s="69">
        <f t="shared" si="2702"/>
        <v>0.16235943127068628</v>
      </c>
      <c r="BX321" s="70">
        <f t="shared" si="2703"/>
        <v>3.5420324314418576</v>
      </c>
      <c r="BY321" s="71">
        <f t="shared" ref="BY321:EJ321" si="2732">IF(COUNT(BY291:BY295)&lt;3,"",AVERAGE(BY291:BY295))</f>
        <v>2.6708463208168647</v>
      </c>
      <c r="BZ321" s="71">
        <f t="shared" si="2732"/>
        <v>1.4178076910408433</v>
      </c>
      <c r="CA321" s="71">
        <f t="shared" si="2732"/>
        <v>2.638258372200263</v>
      </c>
      <c r="CB321" s="71">
        <f t="shared" si="2732"/>
        <v>1.4086775774044795</v>
      </c>
      <c r="CC321" s="71">
        <f t="shared" si="2732"/>
        <v>0.49396610573122529</v>
      </c>
      <c r="CD321" s="71">
        <f t="shared" si="2732"/>
        <v>5.5392840909090912E-2</v>
      </c>
      <c r="CE321" s="71">
        <f t="shared" si="2732"/>
        <v>0.63989188339920955</v>
      </c>
      <c r="CF321" s="71">
        <f t="shared" si="2732"/>
        <v>5.2164031620553351E-2</v>
      </c>
      <c r="CG321" s="71">
        <f t="shared" si="2732"/>
        <v>8.2394528656126481E-2</v>
      </c>
      <c r="CH321" s="71">
        <f t="shared" si="2732"/>
        <v>1.2528399176548091</v>
      </c>
      <c r="CI321" s="71">
        <f t="shared" si="2732"/>
        <v>8.4867732542819499E-2</v>
      </c>
      <c r="CJ321" s="71">
        <f t="shared" si="2732"/>
        <v>6.92507114624506E-3</v>
      </c>
      <c r="CK321" s="71">
        <f t="shared" si="2732"/>
        <v>8.0092555994729902E-5</v>
      </c>
      <c r="CL321" s="71">
        <f t="shared" si="2732"/>
        <v>6.022302371541502E-4</v>
      </c>
      <c r="CM321" s="71">
        <f t="shared" si="2732"/>
        <v>7.0977579051383407E-3</v>
      </c>
      <c r="CN321" s="71">
        <f t="shared" si="2732"/>
        <v>0.11544441040843215</v>
      </c>
      <c r="CO321" s="71">
        <f t="shared" si="2732"/>
        <v>1.9747401185770754E-2</v>
      </c>
      <c r="CP321" s="71">
        <f t="shared" si="2732"/>
        <v>6.5395256916996053E-5</v>
      </c>
      <c r="CQ321" s="71">
        <f t="shared" si="2732"/>
        <v>-6.4890019762845847E-3</v>
      </c>
      <c r="CR321" s="71">
        <f t="shared" si="2732"/>
        <v>7.3459505928853752E-2</v>
      </c>
      <c r="CS321" s="71">
        <f t="shared" si="2732"/>
        <v>0.13465485507246375</v>
      </c>
      <c r="CT321" s="71">
        <f t="shared" si="2732"/>
        <v>8.7089202898550738E-2</v>
      </c>
      <c r="CU321" s="71">
        <f t="shared" si="2732"/>
        <v>8.2237341897233196E-2</v>
      </c>
      <c r="CV321" s="71">
        <f t="shared" si="2732"/>
        <v>0.37095190382081683</v>
      </c>
      <c r="CW321" s="71">
        <f t="shared" si="2732"/>
        <v>4.9176574440052696E-2</v>
      </c>
      <c r="CX321" s="71">
        <f t="shared" si="2732"/>
        <v>1.614207411067194E-2</v>
      </c>
      <c r="CY321" s="71">
        <f t="shared" si="2732"/>
        <v>1.9279314888010543E-5</v>
      </c>
      <c r="CZ321" s="71">
        <f t="shared" si="2732"/>
        <v>1.6380533596837944E-4</v>
      </c>
      <c r="DA321" s="71">
        <f t="shared" si="2732"/>
        <v>5.7538260869565211E-3</v>
      </c>
      <c r="DB321" s="71">
        <f t="shared" si="2732"/>
        <v>4.4442358366271402E-4</v>
      </c>
      <c r="DC321" s="71">
        <f t="shared" si="2732"/>
        <v>4.1571347167325429E-3</v>
      </c>
      <c r="DD321" s="71">
        <f t="shared" si="2732"/>
        <v>5.5028194993412389E-4</v>
      </c>
      <c r="DE321" s="71">
        <f t="shared" si="2732"/>
        <v>9.4045783926218697E-5</v>
      </c>
      <c r="DF321" s="71">
        <f t="shared" si="2732"/>
        <v>4.3015918972332014E-2</v>
      </c>
      <c r="DG321" s="71">
        <f t="shared" si="2732"/>
        <v>4.3433827404479571E-3</v>
      </c>
      <c r="DH321" s="71">
        <f t="shared" si="2732"/>
        <v>5.151561264822135E-4</v>
      </c>
      <c r="DI321" s="71">
        <f t="shared" si="2732"/>
        <v>2.5009494729907777E-2</v>
      </c>
      <c r="DJ321" s="71">
        <f t="shared" si="2732"/>
        <v>9.3997364953886693E-5</v>
      </c>
      <c r="DK321" s="71">
        <f t="shared" si="2732"/>
        <v>2.3017127799736492E-5</v>
      </c>
      <c r="DL321" s="71">
        <f t="shared" si="2732"/>
        <v>1.6208103096179184E-2</v>
      </c>
      <c r="DM321" s="71">
        <f t="shared" si="2732"/>
        <v>4.7512685111989458E-2</v>
      </c>
      <c r="DN321" s="71">
        <f t="shared" si="2732"/>
        <v>1.0317160737812912E-4</v>
      </c>
      <c r="DO321" s="71">
        <f t="shared" si="2732"/>
        <v>0.31851622859025036</v>
      </c>
      <c r="DP321" s="71">
        <f t="shared" si="2732"/>
        <v>0.11995256916996047</v>
      </c>
      <c r="DQ321" s="71">
        <f t="shared" si="2732"/>
        <v>4.9411067193675892E-4</v>
      </c>
      <c r="DR321" s="71">
        <f t="shared" si="2732"/>
        <v>2.3282773386034257E-4</v>
      </c>
      <c r="DS321" s="71">
        <f t="shared" si="2732"/>
        <v>2.1618102766798415E-3</v>
      </c>
      <c r="DT321" s="71">
        <f t="shared" si="2732"/>
        <v>7.6419631093544195E-6</v>
      </c>
      <c r="DU321" s="72">
        <f t="shared" si="2732"/>
        <v>218.81044946080368</v>
      </c>
      <c r="DV321" s="73">
        <f t="shared" si="2732"/>
        <v>8.3364904855072464</v>
      </c>
      <c r="DW321" s="71">
        <f t="shared" si="2732"/>
        <v>6.1297929528326742</v>
      </c>
      <c r="DX321" s="71">
        <f t="shared" si="2732"/>
        <v>8.0147170818050064</v>
      </c>
      <c r="DY321" s="71">
        <f t="shared" si="2732"/>
        <v>6.0210925315942037</v>
      </c>
      <c r="DZ321" s="71">
        <f t="shared" si="2732"/>
        <v>3.2109390866666665</v>
      </c>
      <c r="EA321" s="71">
        <f t="shared" si="2732"/>
        <v>0.29671074202898551</v>
      </c>
      <c r="EB321" s="71">
        <f t="shared" si="2732"/>
        <v>1.9581917817391303</v>
      </c>
      <c r="EC321" s="71">
        <f t="shared" si="2732"/>
        <v>0.20259924492753623</v>
      </c>
      <c r="ED321" s="71">
        <f t="shared" si="2732"/>
        <v>0.26641892202898548</v>
      </c>
      <c r="EE321" s="71">
        <f t="shared" si="2732"/>
        <v>2.2297619579710144</v>
      </c>
      <c r="EF321" s="71">
        <f t="shared" si="2732"/>
        <v>8.6232430869565224E-2</v>
      </c>
      <c r="EG321" s="71">
        <f t="shared" si="2732"/>
        <v>1.8343451818181818E-2</v>
      </c>
      <c r="EH321" s="71">
        <f t="shared" si="2732"/>
        <v>1.69023465085639E-4</v>
      </c>
      <c r="EI321" s="71">
        <f t="shared" si="2732"/>
        <v>1.7004138866930168E-3</v>
      </c>
      <c r="EJ321" s="71">
        <f t="shared" si="2732"/>
        <v>1.8174195270092227E-2</v>
      </c>
      <c r="EK321" s="71">
        <f t="shared" ref="EK321:FR321" si="2733">IF(COUNT(EK291:EK295)&lt;3,"",AVERAGE(EK291:EK295))</f>
        <v>0.49004775797101441</v>
      </c>
      <c r="EL321" s="71">
        <f t="shared" si="2733"/>
        <v>4.3782407246376817E-2</v>
      </c>
      <c r="EM321" s="71">
        <f t="shared" si="2733"/>
        <v>4.5512318840579713E-4</v>
      </c>
      <c r="EN321" s="71">
        <f t="shared" si="2733"/>
        <v>1.4136559420289855E-2</v>
      </c>
      <c r="EO321" s="71">
        <f t="shared" si="2733"/>
        <v>0.28642375072463766</v>
      </c>
      <c r="EP321" s="71">
        <f t="shared" si="2733"/>
        <v>0.2537727304347826</v>
      </c>
      <c r="EQ321" s="71">
        <f t="shared" si="2733"/>
        <v>0.2198356391304348</v>
      </c>
      <c r="ER321" s="71">
        <f t="shared" si="2733"/>
        <v>0.32990284347826088</v>
      </c>
      <c r="ES321" s="71">
        <f t="shared" si="2733"/>
        <v>1.1040715231884057</v>
      </c>
      <c r="ET321" s="71">
        <f t="shared" si="2733"/>
        <v>4.7631418840579712E-2</v>
      </c>
      <c r="EU321" s="71">
        <f t="shared" si="2733"/>
        <v>4.4508405797101446E-3</v>
      </c>
      <c r="EV321" s="71">
        <f t="shared" si="2733"/>
        <v>7.4007812911725955E-5</v>
      </c>
      <c r="EW321" s="71">
        <f t="shared" si="2733"/>
        <v>5.3601283267457175E-4</v>
      </c>
      <c r="EX321" s="71">
        <f t="shared" si="2733"/>
        <v>1.5424040777338601E-2</v>
      </c>
      <c r="EY321" s="71">
        <f t="shared" si="2733"/>
        <v>1.1134021343873518E-3</v>
      </c>
      <c r="EZ321" s="71">
        <f t="shared" si="2733"/>
        <v>1.2295225994729906E-2</v>
      </c>
      <c r="FA321" s="71">
        <f t="shared" si="2733"/>
        <v>7.4274849802371536E-4</v>
      </c>
      <c r="FB321" s="71">
        <f t="shared" si="2733"/>
        <v>4.5654040843214766E-4</v>
      </c>
      <c r="FC321" s="71">
        <f t="shared" si="2733"/>
        <v>0.2303106811594203</v>
      </c>
      <c r="FD321" s="71">
        <f t="shared" si="2733"/>
        <v>1.2828885507246377E-2</v>
      </c>
      <c r="FE321" s="71">
        <f t="shared" si="2733"/>
        <v>9.8625296442687751E-4</v>
      </c>
      <c r="FF321" s="71">
        <f t="shared" si="2733"/>
        <v>5.789680320158104E-2</v>
      </c>
      <c r="FG321" s="71">
        <f t="shared" si="2733"/>
        <v>1.8322187088274045E-4</v>
      </c>
      <c r="FH321" s="71">
        <f t="shared" si="2733"/>
        <v>3.0775984189723314E-4</v>
      </c>
      <c r="FI321" s="71">
        <f t="shared" si="2733"/>
        <v>6.3373656469038225E-2</v>
      </c>
      <c r="FJ321" s="71">
        <f t="shared" si="2733"/>
        <v>0.13641016600790515</v>
      </c>
      <c r="FK321" s="71">
        <f t="shared" si="2733"/>
        <v>2.8382770750988147E-4</v>
      </c>
      <c r="FL321" s="71">
        <f t="shared" si="2733"/>
        <v>2.123208647826087</v>
      </c>
      <c r="FM321" s="71">
        <f t="shared" si="2733"/>
        <v>0.78175143021080373</v>
      </c>
      <c r="FN321" s="71">
        <f t="shared" si="2733"/>
        <v>1.2540458234519102E-3</v>
      </c>
      <c r="FO321" s="71">
        <f t="shared" si="2733"/>
        <v>1.0777623320158101E-3</v>
      </c>
      <c r="FP321" s="71">
        <f t="shared" si="2733"/>
        <v>4.6709156126482207E-3</v>
      </c>
      <c r="FQ321" s="71">
        <f t="shared" si="2733"/>
        <v>1.0635864295125163E-4</v>
      </c>
      <c r="FR321" s="72">
        <f t="shared" si="2733"/>
        <v>83.647240028115945</v>
      </c>
    </row>
    <row r="322" spans="1:174" x14ac:dyDescent="0.2">
      <c r="A322" s="62" t="str">
        <f t="shared" si="2655"/>
        <v>MOOS1</v>
      </c>
      <c r="B322" s="63" t="s">
        <v>73</v>
      </c>
      <c r="C322" s="20"/>
      <c r="D322" s="41"/>
      <c r="E322" s="41"/>
      <c r="F322" s="41"/>
      <c r="G322" s="41"/>
      <c r="H322" s="41"/>
      <c r="I322" s="20"/>
      <c r="J322" s="64">
        <f t="shared" si="2656"/>
        <v>6.7309323086297752</v>
      </c>
      <c r="K322" s="40"/>
      <c r="L322" s="41"/>
      <c r="M322" s="64">
        <f t="shared" ref="M322:V322" si="2734">IF(COUNT(M292:M296)&lt;3,"",AVERAGE(M292:M296))</f>
        <v>19.761689383728587</v>
      </c>
      <c r="N322" s="64">
        <f t="shared" si="2734"/>
        <v>7.7616893837285899</v>
      </c>
      <c r="O322" s="64">
        <f t="shared" si="2734"/>
        <v>3.7700640793807643</v>
      </c>
      <c r="P322" s="64">
        <f t="shared" si="2734"/>
        <v>0.4727246485507246</v>
      </c>
      <c r="Q322" s="64">
        <f t="shared" si="2734"/>
        <v>1.7902643089591568</v>
      </c>
      <c r="R322" s="64">
        <f t="shared" si="2734"/>
        <v>0.46887895256916989</v>
      </c>
      <c r="S322" s="64">
        <f t="shared" si="2734"/>
        <v>6.6239665019762833E-2</v>
      </c>
      <c r="T322" s="64">
        <f t="shared" si="2734"/>
        <v>0.68575931422924907</v>
      </c>
      <c r="U322" s="64">
        <f t="shared" si="2734"/>
        <v>0.50775858465085633</v>
      </c>
      <c r="V322" s="65">
        <f t="shared" si="2734"/>
        <v>12</v>
      </c>
      <c r="W322" s="20"/>
      <c r="X322" s="64">
        <f t="shared" si="2658"/>
        <v>15.802426276943345</v>
      </c>
      <c r="Y322" s="40"/>
      <c r="Z322" s="41"/>
      <c r="AA322" s="64">
        <f t="shared" ref="AA322:AJ322" si="2735">IF(COUNT(AA292:AA296)&lt;3,"",AVERAGE(AA292:AA296))</f>
        <v>52.041913985164683</v>
      </c>
      <c r="AB322" s="64">
        <f t="shared" si="2735"/>
        <v>40.041913985164697</v>
      </c>
      <c r="AC322" s="64">
        <f t="shared" si="2735"/>
        <v>27.140209510909095</v>
      </c>
      <c r="AD322" s="64">
        <f t="shared" si="2735"/>
        <v>2.7896096153754941</v>
      </c>
      <c r="AE322" s="64">
        <f t="shared" si="2735"/>
        <v>5.9733305536231889</v>
      </c>
      <c r="AF322" s="64">
        <f t="shared" si="2735"/>
        <v>1.9505433583662715</v>
      </c>
      <c r="AG322" s="64">
        <f t="shared" si="2735"/>
        <v>0.24947431475625823</v>
      </c>
      <c r="AH322" s="64">
        <f t="shared" si="2735"/>
        <v>1.3124138462977599</v>
      </c>
      <c r="AI322" s="64">
        <f t="shared" si="2735"/>
        <v>0.62633356309617905</v>
      </c>
      <c r="AJ322" s="65">
        <f t="shared" si="2735"/>
        <v>12</v>
      </c>
      <c r="AK322" s="66">
        <f t="shared" si="2664"/>
        <v>6.7309323086297752</v>
      </c>
      <c r="AL322" s="67">
        <f t="shared" si="2665"/>
        <v>1</v>
      </c>
      <c r="AM322" s="67">
        <f t="shared" si="2666"/>
        <v>0.19077640611459898</v>
      </c>
      <c r="AN322" s="67">
        <f t="shared" si="2667"/>
        <v>2.3921267021834551E-2</v>
      </c>
      <c r="AO322" s="67">
        <f t="shared" si="2668"/>
        <v>9.0592675261520289E-2</v>
      </c>
      <c r="AP322" s="67">
        <f t="shared" si="2669"/>
        <v>2.3726663417513092E-2</v>
      </c>
      <c r="AQ322" s="67">
        <f t="shared" si="2670"/>
        <v>3.351923195104127E-3</v>
      </c>
      <c r="AR322" s="67">
        <f t="shared" si="2671"/>
        <v>3.4701451931224599E-2</v>
      </c>
      <c r="AS322" s="67">
        <f t="shared" si="2672"/>
        <v>2.5694087928987256E-2</v>
      </c>
      <c r="AT322" s="68">
        <f t="shared" si="2673"/>
        <v>0.60723553371305294</v>
      </c>
      <c r="AU322" s="66">
        <f t="shared" si="2674"/>
        <v>15.802426276943345</v>
      </c>
      <c r="AV322" s="67">
        <f t="shared" si="2675"/>
        <v>1</v>
      </c>
      <c r="AW322" s="67">
        <f t="shared" si="2676"/>
        <v>0.52150675162803994</v>
      </c>
      <c r="AX322" s="67">
        <f t="shared" si="2677"/>
        <v>5.3603132585990469E-2</v>
      </c>
      <c r="AY322" s="67">
        <f t="shared" si="2678"/>
        <v>0.11477922497865807</v>
      </c>
      <c r="AZ322" s="67">
        <f t="shared" si="2679"/>
        <v>3.748023869610758E-2</v>
      </c>
      <c r="BA322" s="67">
        <f t="shared" si="2680"/>
        <v>4.793719055516954E-3</v>
      </c>
      <c r="BB322" s="67">
        <f t="shared" si="2681"/>
        <v>2.5218400819614031E-2</v>
      </c>
      <c r="BC322" s="67">
        <f t="shared" si="2682"/>
        <v>1.2035175402555807E-2</v>
      </c>
      <c r="BD322" s="68">
        <f t="shared" si="2683"/>
        <v>0.23058337176877811</v>
      </c>
      <c r="BE322" s="66">
        <f t="shared" si="2684"/>
        <v>6.7309323086297752</v>
      </c>
      <c r="BF322" s="69">
        <f t="shared" si="2685"/>
        <v>6.7309323086297752</v>
      </c>
      <c r="BG322" s="69">
        <f t="shared" si="2686"/>
        <v>1.2841030756410292</v>
      </c>
      <c r="BH322" s="69">
        <f t="shared" si="2687"/>
        <v>0.16101242906062616</v>
      </c>
      <c r="BI322" s="69">
        <f t="shared" si="2688"/>
        <v>0.60977316484297228</v>
      </c>
      <c r="BJ322" s="69">
        <f t="shared" si="2689"/>
        <v>0.15970256537292302</v>
      </c>
      <c r="BK322" s="69">
        <f t="shared" si="2690"/>
        <v>2.2561568129971912E-2</v>
      </c>
      <c r="BL322" s="69">
        <f t="shared" si="2691"/>
        <v>0.23357312396024277</v>
      </c>
      <c r="BM322" s="69">
        <f t="shared" si="2692"/>
        <v>0.17294516658199463</v>
      </c>
      <c r="BN322" s="70">
        <f t="shared" si="2693"/>
        <v>4.0872612728172335</v>
      </c>
      <c r="BO322" s="66">
        <f t="shared" si="2694"/>
        <v>15.802426276943345</v>
      </c>
      <c r="BP322" s="69">
        <f t="shared" si="2695"/>
        <v>15.802426276943345</v>
      </c>
      <c r="BQ322" s="69">
        <f t="shared" si="2696"/>
        <v>8.2410719955303051</v>
      </c>
      <c r="BR322" s="69">
        <f t="shared" si="2697"/>
        <v>0.84705955090333385</v>
      </c>
      <c r="BS322" s="69">
        <f t="shared" si="2698"/>
        <v>1.8137902408499382</v>
      </c>
      <c r="BT322" s="69">
        <f t="shared" si="2699"/>
        <v>0.59227870883747924</v>
      </c>
      <c r="BU322" s="69">
        <f t="shared" si="2700"/>
        <v>7.5752391967185154E-2</v>
      </c>
      <c r="BV322" s="69">
        <f t="shared" si="2701"/>
        <v>0.39851191977435835</v>
      </c>
      <c r="BW322" s="69">
        <f t="shared" si="2702"/>
        <v>0.19018497202897008</v>
      </c>
      <c r="BX322" s="70">
        <f t="shared" si="2703"/>
        <v>3.6437767330651356</v>
      </c>
      <c r="BY322" s="71">
        <f t="shared" ref="BY322:EJ322" si="2736">IF(COUNT(BY292:BY296)&lt;3,"",AVERAGE(BY292:BY296))</f>
        <v>2.4850538208168644</v>
      </c>
      <c r="BZ322" s="71">
        <f t="shared" si="2736"/>
        <v>1.3399395849802371</v>
      </c>
      <c r="CA322" s="71">
        <f t="shared" si="2736"/>
        <v>2.4370143126764541</v>
      </c>
      <c r="CB322" s="71">
        <f t="shared" si="2736"/>
        <v>1.3225133501317523</v>
      </c>
      <c r="CC322" s="71">
        <f t="shared" si="2736"/>
        <v>0.46354591633728592</v>
      </c>
      <c r="CD322" s="71">
        <f t="shared" si="2736"/>
        <v>5.4143522727272728E-2</v>
      </c>
      <c r="CE322" s="71">
        <f t="shared" si="2736"/>
        <v>0.61278156521739136</v>
      </c>
      <c r="CF322" s="71">
        <f t="shared" si="2736"/>
        <v>4.6887895256916994E-2</v>
      </c>
      <c r="CG322" s="71">
        <f t="shared" si="2736"/>
        <v>6.6239665019762833E-2</v>
      </c>
      <c r="CH322" s="71">
        <f t="shared" si="2736"/>
        <v>1.1429322206851122</v>
      </c>
      <c r="CI322" s="71">
        <f t="shared" si="2736"/>
        <v>7.8914232542819499E-2</v>
      </c>
      <c r="CJ322" s="71">
        <f t="shared" si="2736"/>
        <v>5.9136014492753618E-3</v>
      </c>
      <c r="CK322" s="71">
        <f t="shared" si="2736"/>
        <v>7.8092555994729908E-5</v>
      </c>
      <c r="CL322" s="71">
        <f t="shared" si="2736"/>
        <v>5.2860144927536232E-4</v>
      </c>
      <c r="CM322" s="71">
        <f t="shared" si="2736"/>
        <v>5.7410533596837943E-3</v>
      </c>
      <c r="CN322" s="71">
        <f t="shared" si="2736"/>
        <v>0.10239304677206854</v>
      </c>
      <c r="CO322" s="71">
        <f t="shared" si="2736"/>
        <v>1.8378386034255602E-2</v>
      </c>
      <c r="CP322" s="71">
        <f t="shared" si="2736"/>
        <v>3.2895256916996049E-5</v>
      </c>
      <c r="CQ322" s="71">
        <f t="shared" si="2736"/>
        <v>-7.0686231884057983E-3</v>
      </c>
      <c r="CR322" s="71">
        <f t="shared" si="2736"/>
        <v>6.6997839262187081E-2</v>
      </c>
      <c r="CS322" s="71">
        <f t="shared" si="2736"/>
        <v>0.133454779314888</v>
      </c>
      <c r="CT322" s="71">
        <f t="shared" si="2736"/>
        <v>8.3391021080368916E-2</v>
      </c>
      <c r="CU322" s="71">
        <f t="shared" si="2736"/>
        <v>7.3520599472990777E-2</v>
      </c>
      <c r="CV322" s="71">
        <f t="shared" si="2736"/>
        <v>0.35029561594202896</v>
      </c>
      <c r="CW322" s="71">
        <f t="shared" si="2736"/>
        <v>4.5170513833992093E-2</v>
      </c>
      <c r="CX322" s="71">
        <f t="shared" si="2736"/>
        <v>1.4773748353096177E-2</v>
      </c>
      <c r="CY322" s="71">
        <f t="shared" si="2736"/>
        <v>2.1491436100131753E-5</v>
      </c>
      <c r="CZ322" s="71">
        <f t="shared" si="2736"/>
        <v>1.4702503293807643E-4</v>
      </c>
      <c r="DA322" s="71">
        <f t="shared" si="2736"/>
        <v>4.9020988142292488E-3</v>
      </c>
      <c r="DB322" s="71">
        <f t="shared" si="2736"/>
        <v>3.4845388669301717E-4</v>
      </c>
      <c r="DC322" s="71">
        <f t="shared" si="2736"/>
        <v>3.9817559288537552E-3</v>
      </c>
      <c r="DD322" s="71">
        <f t="shared" si="2736"/>
        <v>5.5093346508563903E-4</v>
      </c>
      <c r="DE322" s="71">
        <f t="shared" si="2736"/>
        <v>8.2591238471673245E-5</v>
      </c>
      <c r="DF322" s="71">
        <f t="shared" si="2736"/>
        <v>4.1894934123847163E-2</v>
      </c>
      <c r="DG322" s="71">
        <f t="shared" si="2736"/>
        <v>5.8539130434782606E-3</v>
      </c>
      <c r="DH322" s="71">
        <f t="shared" si="2736"/>
        <v>7.2542885375494073E-4</v>
      </c>
      <c r="DI322" s="71">
        <f t="shared" si="2736"/>
        <v>2.4427009881422927E-2</v>
      </c>
      <c r="DJ322" s="71">
        <f t="shared" si="2736"/>
        <v>7.380797101449275E-5</v>
      </c>
      <c r="DK322" s="71">
        <f t="shared" si="2736"/>
        <v>2.0911067193675886E-5</v>
      </c>
      <c r="DL322" s="71">
        <f t="shared" si="2736"/>
        <v>1.2408140974967063E-2</v>
      </c>
      <c r="DM322" s="71">
        <f t="shared" si="2736"/>
        <v>4.2723791172595518E-2</v>
      </c>
      <c r="DN322" s="71">
        <f t="shared" si="2736"/>
        <v>7.5088274044795791E-5</v>
      </c>
      <c r="DO322" s="71">
        <f t="shared" si="2736"/>
        <v>0.30227691040843219</v>
      </c>
      <c r="DP322" s="71">
        <f t="shared" si="2736"/>
        <v>0.11246481159420289</v>
      </c>
      <c r="DQ322" s="71">
        <f t="shared" si="2736"/>
        <v>4.2580006587615284E-4</v>
      </c>
      <c r="DR322" s="71">
        <f t="shared" si="2736"/>
        <v>1.8313076416337287E-4</v>
      </c>
      <c r="DS322" s="71">
        <f t="shared" si="2736"/>
        <v>2.1077193675889325E-3</v>
      </c>
      <c r="DT322" s="71">
        <f t="shared" si="2736"/>
        <v>3.2051054018445325E-5</v>
      </c>
      <c r="DU322" s="72">
        <f t="shared" si="2736"/>
        <v>224.90468504413701</v>
      </c>
      <c r="DV322" s="73">
        <f t="shared" si="2736"/>
        <v>7.9422308491436082</v>
      </c>
      <c r="DW322" s="71">
        <f t="shared" si="2736"/>
        <v>5.8347305949379376</v>
      </c>
      <c r="DX322" s="71">
        <f t="shared" si="2736"/>
        <v>7.6747291870681646</v>
      </c>
      <c r="DY322" s="71">
        <f t="shared" si="2736"/>
        <v>5.6231951570487491</v>
      </c>
      <c r="DZ322" s="71">
        <f t="shared" si="2736"/>
        <v>2.8944213521212125</v>
      </c>
      <c r="EA322" s="71">
        <f t="shared" si="2736"/>
        <v>0.31276875657444003</v>
      </c>
      <c r="EB322" s="71">
        <f t="shared" si="2736"/>
        <v>1.8735777090118577</v>
      </c>
      <c r="EC322" s="71">
        <f t="shared" si="2736"/>
        <v>0.19505433583662718</v>
      </c>
      <c r="ED322" s="71">
        <f t="shared" si="2736"/>
        <v>0.24947431475625823</v>
      </c>
      <c r="EE322" s="71">
        <f t="shared" si="2736"/>
        <v>2.1873567034255599</v>
      </c>
      <c r="EF322" s="71">
        <f t="shared" si="2736"/>
        <v>9.7898627233201585E-2</v>
      </c>
      <c r="EG322" s="71">
        <f t="shared" si="2736"/>
        <v>2.0374736028708131E-2</v>
      </c>
      <c r="EH322" s="71">
        <f t="shared" si="2736"/>
        <v>1.4476662298037584E-4</v>
      </c>
      <c r="EI322" s="71">
        <f t="shared" si="2736"/>
        <v>1.6344812551140695E-3</v>
      </c>
      <c r="EJ322" s="71">
        <f t="shared" si="2736"/>
        <v>1.7852763691144857E-2</v>
      </c>
      <c r="EK322" s="71">
        <f t="shared" ref="EK322:FR322" si="2737">IF(COUNT(EK292:EK296)&lt;3,"",AVERAGE(EK292:EK296))</f>
        <v>0.45284535797101444</v>
      </c>
      <c r="EL322" s="71">
        <f t="shared" si="2737"/>
        <v>4.2213352700922267E-2</v>
      </c>
      <c r="EM322" s="71">
        <f t="shared" si="2737"/>
        <v>2.3032318840579715E-4</v>
      </c>
      <c r="EN322" s="71">
        <f t="shared" si="2737"/>
        <v>1.3782995783926217E-2</v>
      </c>
      <c r="EO322" s="71">
        <f t="shared" si="2737"/>
        <v>0.26455782345191037</v>
      </c>
      <c r="EP322" s="71">
        <f t="shared" si="2737"/>
        <v>0.2557585486166008</v>
      </c>
      <c r="EQ322" s="71">
        <f t="shared" si="2737"/>
        <v>0.21629683913043482</v>
      </c>
      <c r="ER322" s="71">
        <f t="shared" si="2737"/>
        <v>0.29942509802371547</v>
      </c>
      <c r="ES322" s="71">
        <f t="shared" si="2737"/>
        <v>1.0498213050065874</v>
      </c>
      <c r="ET322" s="71">
        <f t="shared" si="2737"/>
        <v>5.4226327931488807E-2</v>
      </c>
      <c r="EU322" s="71">
        <f t="shared" si="2737"/>
        <v>5.6313668954996185E-3</v>
      </c>
      <c r="EV322" s="71">
        <f t="shared" si="2737"/>
        <v>8.9190970806462812E-5</v>
      </c>
      <c r="EW322" s="71">
        <f t="shared" si="2737"/>
        <v>5.2381914846404555E-4</v>
      </c>
      <c r="EX322" s="71">
        <f t="shared" si="2737"/>
        <v>1.5862074461549129E-2</v>
      </c>
      <c r="EY322" s="71">
        <f t="shared" si="2737"/>
        <v>1.0913558185978781E-3</v>
      </c>
      <c r="EZ322" s="71">
        <f t="shared" si="2737"/>
        <v>1.2876535468414118E-2</v>
      </c>
      <c r="FA322" s="71">
        <f t="shared" si="2737"/>
        <v>7.8714849802371536E-4</v>
      </c>
      <c r="FB322" s="71">
        <f t="shared" si="2737"/>
        <v>4.0919304001109494E-4</v>
      </c>
      <c r="FC322" s="71">
        <f t="shared" si="2737"/>
        <v>0.24261348115942027</v>
      </c>
      <c r="FD322" s="71">
        <f t="shared" si="2737"/>
        <v>1.4555903689064559E-2</v>
      </c>
      <c r="FE322" s="71">
        <f t="shared" si="2737"/>
        <v>1.364463490742667E-3</v>
      </c>
      <c r="FF322" s="71">
        <f t="shared" si="2737"/>
        <v>5.8865047412107352E-2</v>
      </c>
      <c r="FG322" s="71">
        <f t="shared" si="2737"/>
        <v>1.7170608140905621E-4</v>
      </c>
      <c r="FH322" s="71">
        <f t="shared" si="2737"/>
        <v>2.5831984189723315E-4</v>
      </c>
      <c r="FI322" s="71">
        <f t="shared" si="2737"/>
        <v>5.516681436377506E-2</v>
      </c>
      <c r="FJ322" s="71">
        <f t="shared" si="2737"/>
        <v>0.13580359758685251</v>
      </c>
      <c r="FK322" s="71">
        <f t="shared" si="2737"/>
        <v>2.7780665487830254E-4</v>
      </c>
      <c r="FL322" s="71">
        <f t="shared" si="2737"/>
        <v>1.9367274841897235</v>
      </c>
      <c r="FM322" s="71">
        <f t="shared" si="2737"/>
        <v>0.70851395652659321</v>
      </c>
      <c r="FN322" s="71">
        <f t="shared" si="2737"/>
        <v>1.2928795076624366E-3</v>
      </c>
      <c r="FO322" s="71">
        <f t="shared" si="2737"/>
        <v>8.8598970043686292E-4</v>
      </c>
      <c r="FP322" s="71">
        <f t="shared" si="2737"/>
        <v>4.8064482442271685E-3</v>
      </c>
      <c r="FQ322" s="71">
        <f t="shared" si="2737"/>
        <v>1.5856916926704112E-4</v>
      </c>
      <c r="FR322" s="72">
        <f t="shared" si="2737"/>
        <v>88.731090577206857</v>
      </c>
    </row>
    <row r="323" spans="1:174" x14ac:dyDescent="0.2">
      <c r="A323" s="62" t="str">
        <f t="shared" si="2655"/>
        <v>MOOS1</v>
      </c>
      <c r="B323" s="63" t="s">
        <v>74</v>
      </c>
      <c r="C323" s="20"/>
      <c r="D323" s="41"/>
      <c r="E323" s="41"/>
      <c r="F323" s="41"/>
      <c r="G323" s="41"/>
      <c r="H323" s="41"/>
      <c r="I323" s="20"/>
      <c r="J323" s="64">
        <f t="shared" si="2656"/>
        <v>6.7440330348202524</v>
      </c>
      <c r="K323" s="40"/>
      <c r="L323" s="41"/>
      <c r="M323" s="64">
        <f t="shared" ref="M323:V323" si="2738">IF(COUNT(M293:M297)&lt;3,"",AVERAGE(M293:M297))</f>
        <v>19.785710824204777</v>
      </c>
      <c r="N323" s="64">
        <f t="shared" si="2738"/>
        <v>7.7857108242047817</v>
      </c>
      <c r="O323" s="64">
        <f t="shared" si="2738"/>
        <v>3.7675562817617161</v>
      </c>
      <c r="P323" s="64">
        <f t="shared" si="2738"/>
        <v>0.46147527950310546</v>
      </c>
      <c r="Q323" s="64">
        <f t="shared" si="2738"/>
        <v>1.864560808959157</v>
      </c>
      <c r="R323" s="64">
        <f t="shared" si="2738"/>
        <v>0.46537061923583661</v>
      </c>
      <c r="S323" s="64">
        <f t="shared" si="2738"/>
        <v>6.2470605495953332E-2</v>
      </c>
      <c r="T323" s="64">
        <f t="shared" si="2738"/>
        <v>0.71800833803877284</v>
      </c>
      <c r="U323" s="64">
        <f t="shared" si="2738"/>
        <v>0.44626895369847547</v>
      </c>
      <c r="V323" s="65">
        <f t="shared" si="2738"/>
        <v>12</v>
      </c>
      <c r="W323" s="20"/>
      <c r="X323" s="64">
        <f t="shared" si="2658"/>
        <v>15.230458840579709</v>
      </c>
      <c r="Y323" s="40"/>
      <c r="Z323" s="41"/>
      <c r="AA323" s="64">
        <f t="shared" ref="AA323:AJ323" si="2739">IF(COUNT(AA293:AA297)&lt;3,"",AVERAGE(AA293:AA297))</f>
        <v>48.300927534255599</v>
      </c>
      <c r="AB323" s="64">
        <f t="shared" si="2739"/>
        <v>36.300927534255607</v>
      </c>
      <c r="AC323" s="64">
        <f t="shared" si="2739"/>
        <v>23.316918772727274</v>
      </c>
      <c r="AD323" s="64">
        <f t="shared" si="2739"/>
        <v>2.8867145899209485</v>
      </c>
      <c r="AE323" s="64">
        <f t="shared" si="2739"/>
        <v>5.8803771172595516</v>
      </c>
      <c r="AF323" s="64">
        <f t="shared" si="2739"/>
        <v>1.8655582674571805</v>
      </c>
      <c r="AG323" s="64">
        <f t="shared" si="2739"/>
        <v>0.20654444202898553</v>
      </c>
      <c r="AH323" s="64">
        <f t="shared" si="2739"/>
        <v>1.4120293590250328</v>
      </c>
      <c r="AI323" s="64">
        <f t="shared" si="2739"/>
        <v>0.73278514855072463</v>
      </c>
      <c r="AJ323" s="65">
        <f t="shared" si="2739"/>
        <v>12</v>
      </c>
      <c r="AK323" s="66">
        <f t="shared" ref="AK323:AK325" si="2740">J323</f>
        <v>6.7440330348202524</v>
      </c>
      <c r="AL323" s="67">
        <f t="shared" ref="AL323:AL325" si="2741">M323/M323</f>
        <v>1</v>
      </c>
      <c r="AM323" s="67">
        <f t="shared" ref="AM323:AM325" si="2742">O323/M323</f>
        <v>0.19041804033407231</v>
      </c>
      <c r="AN323" s="67">
        <f t="shared" ref="AN323:AN325" si="2743">P323/M323</f>
        <v>2.3323664416370696E-2</v>
      </c>
      <c r="AO323" s="67">
        <f t="shared" ref="AO323:AO325" si="2744">Q323/M323</f>
        <v>9.4237746903596376E-2</v>
      </c>
      <c r="AP323" s="67">
        <f t="shared" ref="AP323:AP325" si="2745">R323/M323</f>
        <v>2.3520540827197737E-2</v>
      </c>
      <c r="AQ323" s="67">
        <f t="shared" ref="AQ323:AQ325" si="2746">S323/M323</f>
        <v>3.1573596749190401E-3</v>
      </c>
      <c r="AR323" s="67">
        <f t="shared" ref="AR323:AR325" si="2747">T323/M323</f>
        <v>3.6289236430181726E-2</v>
      </c>
      <c r="AS323" s="67">
        <f t="shared" ref="AS323:AS325" si="2748">U323/M323</f>
        <v>2.2555113519223881E-2</v>
      </c>
      <c r="AT323" s="68">
        <f t="shared" ref="AT323:AT325" si="2749">V323/M323</f>
        <v>0.6064983010526892</v>
      </c>
      <c r="AU323" s="66">
        <f t="shared" ref="AU323:AU325" si="2750">X323</f>
        <v>15.230458840579709</v>
      </c>
      <c r="AV323" s="67">
        <f t="shared" ref="AV323:AV325" si="2751">AA323/AA323</f>
        <v>1</v>
      </c>
      <c r="AW323" s="67">
        <f t="shared" ref="AW323:AW325" si="2752">AC323/AA323</f>
        <v>0.48274267106342078</v>
      </c>
      <c r="AX323" s="67">
        <f t="shared" ref="AX323:AX325" si="2753">AD323/AA323</f>
        <v>5.9765199909953194E-2</v>
      </c>
      <c r="AY323" s="67">
        <f t="shared" ref="AY323:AY325" si="2754">AE323/AA323</f>
        <v>0.12174460030998613</v>
      </c>
      <c r="AZ323" s="67">
        <f t="shared" ref="AZ323:AZ325" si="2755">AF323/AA323</f>
        <v>3.8623653057885982E-2</v>
      </c>
      <c r="BA323" s="67">
        <f t="shared" ref="BA323:BA325" si="2756">AG323/AA323</f>
        <v>4.2762003251904787E-3</v>
      </c>
      <c r="BB323" s="67">
        <f t="shared" ref="BB323:BB325" si="2757">AH323/AA323</f>
        <v>2.9234000900367898E-2</v>
      </c>
      <c r="BC323" s="67">
        <f t="shared" ref="BC323:BC325" si="2758">AI323/AA323</f>
        <v>1.5171243824065792E-2</v>
      </c>
      <c r="BD323" s="68">
        <f t="shared" ref="BD323:BD325" si="2759">AJ323/AA323</f>
        <v>0.24844243397788698</v>
      </c>
      <c r="BE323" s="66">
        <f t="shared" ref="BE323:BE325" si="2760">J323</f>
        <v>6.7440330348202524</v>
      </c>
      <c r="BF323" s="69">
        <f t="shared" ref="BF323:BF325" si="2761">BE323</f>
        <v>6.7440330348202524</v>
      </c>
      <c r="BG323" s="69">
        <f t="shared" ref="BG323:BG325" si="2762">BE323*AM323</f>
        <v>1.2841855544387188</v>
      </c>
      <c r="BH323" s="69">
        <f t="shared" ref="BH323:BH325" si="2763">BE323*AN323</f>
        <v>0.1572955633170656</v>
      </c>
      <c r="BI323" s="69">
        <f t="shared" ref="BI323:BI325" si="2764">BE323*AO323</f>
        <v>0.63554247824488386</v>
      </c>
      <c r="BJ323" s="69">
        <f t="shared" ref="BJ323:BJ325" si="2765">BE323*AP323</f>
        <v>0.15862330433546001</v>
      </c>
      <c r="BK323" s="69">
        <f t="shared" ref="BK323:BK325" si="2766">BE323*AQ323</f>
        <v>2.1293337950463339E-2</v>
      </c>
      <c r="BL323" s="69">
        <f t="shared" ref="BL323:BL325" si="2767">BE323*AR323</f>
        <v>0.24473580929354813</v>
      </c>
      <c r="BM323" s="69">
        <f t="shared" ref="BM323:BM325" si="2768">BE323*AS323</f>
        <v>0.15211243067776672</v>
      </c>
      <c r="BN323" s="70">
        <f t="shared" ref="BN323:BN325" si="2769">BE323*AT323</f>
        <v>4.0902445778616947</v>
      </c>
      <c r="BO323" s="66">
        <f t="shared" ref="BO323:BO325" si="2770">X323</f>
        <v>15.230458840579709</v>
      </c>
      <c r="BP323" s="69">
        <f t="shared" ref="BP323:BP325" si="2771">BO323</f>
        <v>15.230458840579709</v>
      </c>
      <c r="BQ323" s="69">
        <f t="shared" ref="BQ323:BQ325" si="2772">BO323*AW323</f>
        <v>7.3523923822229396</v>
      </c>
      <c r="BR323" s="69">
        <f t="shared" ref="BR323:BR325" si="2773">BO323*AX323</f>
        <v>0.91025141732756032</v>
      </c>
      <c r="BS323" s="69">
        <f t="shared" ref="BS323:BS325" si="2774">BO323*AY323</f>
        <v>1.8542261240840714</v>
      </c>
      <c r="BT323" s="69">
        <f t="shared" ref="BT323:BT325" si="2775">BO323*AZ323</f>
        <v>0.5882559581709631</v>
      </c>
      <c r="BU323" s="69">
        <f t="shared" ref="BU323:BU325" si="2776">BO323*BA323</f>
        <v>6.5128493046887156E-2</v>
      </c>
      <c r="BV323" s="69">
        <f t="shared" ref="BV323:BV325" si="2777">BO323*BB323</f>
        <v>0.44524724745852345</v>
      </c>
      <c r="BW323" s="69">
        <f t="shared" ref="BW323:BW325" si="2778">BO323*BC323</f>
        <v>0.23106500462283316</v>
      </c>
      <c r="BX323" s="70">
        <f t="shared" ref="BX323:BX325" si="2779">BO323*BD323</f>
        <v>3.7838922649536495</v>
      </c>
      <c r="BY323" s="71">
        <f t="shared" ref="BY323:EJ323" si="2780">IF(COUNT(BY293:BY297)&lt;3,"",AVERAGE(BY293:BY297))</f>
        <v>2.5420285827216262</v>
      </c>
      <c r="BZ323" s="71">
        <f t="shared" si="2780"/>
        <v>1.3613675849802369</v>
      </c>
      <c r="CA323" s="71">
        <f t="shared" si="2780"/>
        <v>2.489224596009787</v>
      </c>
      <c r="CB323" s="71">
        <f t="shared" si="2780"/>
        <v>1.3361814334650854</v>
      </c>
      <c r="CC323" s="71">
        <f t="shared" si="2780"/>
        <v>0.46666932109919068</v>
      </c>
      <c r="CD323" s="71">
        <f t="shared" si="2780"/>
        <v>5.3366796536796532E-2</v>
      </c>
      <c r="CE323" s="71">
        <f t="shared" si="2780"/>
        <v>0.63714413664596281</v>
      </c>
      <c r="CF323" s="71">
        <f t="shared" si="2780"/>
        <v>4.6537061923583659E-2</v>
      </c>
      <c r="CG323" s="71">
        <f t="shared" si="2780"/>
        <v>6.2470605495953332E-2</v>
      </c>
      <c r="CH323" s="71">
        <f t="shared" si="2780"/>
        <v>1.1966806254470168</v>
      </c>
      <c r="CI323" s="71">
        <f t="shared" si="2780"/>
        <v>6.9993065876152824E-2</v>
      </c>
      <c r="CJ323" s="71">
        <f t="shared" si="2780"/>
        <v>5.9356347826086953E-3</v>
      </c>
      <c r="CK323" s="71">
        <f t="shared" si="2780"/>
        <v>6.2875889328063228E-5</v>
      </c>
      <c r="CL323" s="71">
        <f t="shared" si="2780"/>
        <v>5.0613478260869561E-4</v>
      </c>
      <c r="CM323" s="71">
        <f t="shared" si="2780"/>
        <v>5.1656533596837941E-3</v>
      </c>
      <c r="CN323" s="71">
        <f t="shared" si="2780"/>
        <v>0.10264888010540185</v>
      </c>
      <c r="CO323" s="71">
        <f t="shared" si="2780"/>
        <v>1.8417195558065126E-2</v>
      </c>
      <c r="CP323" s="71">
        <f t="shared" si="2780"/>
        <v>2.5157161678900814E-5</v>
      </c>
      <c r="CQ323" s="71">
        <f t="shared" si="2780"/>
        <v>-5.7112422360248456E-3</v>
      </c>
      <c r="CR323" s="71">
        <f t="shared" si="2780"/>
        <v>6.4924029738377562E-2</v>
      </c>
      <c r="CS323" s="71">
        <f t="shared" si="2780"/>
        <v>0.13791132693393562</v>
      </c>
      <c r="CT323" s="71">
        <f t="shared" si="2780"/>
        <v>8.2284592508940338E-2</v>
      </c>
      <c r="CU323" s="71">
        <f t="shared" si="2780"/>
        <v>7.4554170901562217E-2</v>
      </c>
      <c r="CV323" s="71">
        <f t="shared" si="2780"/>
        <v>0.35396287784679081</v>
      </c>
      <c r="CW323" s="71">
        <f t="shared" si="2780"/>
        <v>3.9860037643515908E-2</v>
      </c>
      <c r="CX323" s="71">
        <f t="shared" si="2780"/>
        <v>1.2840115019762847E-2</v>
      </c>
      <c r="CY323" s="71">
        <f t="shared" si="2780"/>
        <v>3.6558102766798426E-5</v>
      </c>
      <c r="CZ323" s="71">
        <f t="shared" si="2780"/>
        <v>1.4119169960474307E-4</v>
      </c>
      <c r="DA323" s="71">
        <f t="shared" si="2780"/>
        <v>5.0148988142292485E-3</v>
      </c>
      <c r="DB323" s="71">
        <f t="shared" si="2780"/>
        <v>3.435205533596838E-4</v>
      </c>
      <c r="DC323" s="71">
        <f t="shared" si="2780"/>
        <v>4.1660059288537547E-3</v>
      </c>
      <c r="DD323" s="71">
        <f t="shared" si="2780"/>
        <v>5.5796679841897223E-4</v>
      </c>
      <c r="DE323" s="71">
        <f t="shared" si="2780"/>
        <v>7.4007905138339915E-5</v>
      </c>
      <c r="DF323" s="71">
        <f t="shared" si="2780"/>
        <v>4.1259457933370977E-2</v>
      </c>
      <c r="DG323" s="71">
        <f t="shared" si="2780"/>
        <v>7.2248654244306404E-3</v>
      </c>
      <c r="DH323" s="71">
        <f t="shared" si="2780"/>
        <v>7.6872885375494065E-4</v>
      </c>
      <c r="DI323" s="71">
        <f t="shared" si="2780"/>
        <v>2.4804709881422922E-2</v>
      </c>
      <c r="DJ323" s="71">
        <f t="shared" si="2780"/>
        <v>7.0691304347826066E-5</v>
      </c>
      <c r="DK323" s="71">
        <f t="shared" si="2780"/>
        <v>1.551106719367589E-5</v>
      </c>
      <c r="DL323" s="71">
        <f t="shared" si="2780"/>
        <v>1.1097874308300396E-2</v>
      </c>
      <c r="DM323" s="71">
        <f t="shared" si="2780"/>
        <v>3.5391724505928854E-2</v>
      </c>
      <c r="DN323" s="71">
        <f t="shared" si="2780"/>
        <v>6.5654940711462441E-5</v>
      </c>
      <c r="DO323" s="71">
        <f t="shared" si="2780"/>
        <v>0.30730143421795597</v>
      </c>
      <c r="DP323" s="71">
        <f t="shared" si="2780"/>
        <v>0.11351447826086955</v>
      </c>
      <c r="DQ323" s="71">
        <f t="shared" si="2780"/>
        <v>4.1568339920948613E-4</v>
      </c>
      <c r="DR323" s="71">
        <f t="shared" si="2780"/>
        <v>1.5164743083003954E-4</v>
      </c>
      <c r="DS323" s="71">
        <f t="shared" si="2780"/>
        <v>2.0867193675889332E-3</v>
      </c>
      <c r="DT323" s="71">
        <f t="shared" si="2780"/>
        <v>2.4834387351778653E-5</v>
      </c>
      <c r="DU323" s="72">
        <f t="shared" si="2780"/>
        <v>224.61799868699418</v>
      </c>
      <c r="DV323" s="73">
        <f t="shared" si="2780"/>
        <v>7.7873158491436101</v>
      </c>
      <c r="DW323" s="71">
        <f t="shared" si="2780"/>
        <v>5.515032994937938</v>
      </c>
      <c r="DX323" s="71">
        <f t="shared" si="2780"/>
        <v>7.4569537270681652</v>
      </c>
      <c r="DY323" s="71">
        <f t="shared" si="2780"/>
        <v>5.2238600843214762</v>
      </c>
      <c r="DZ323" s="71">
        <f t="shared" si="2780"/>
        <v>2.543901893939394</v>
      </c>
      <c r="EA323" s="71">
        <f t="shared" si="2780"/>
        <v>0.32545157839262184</v>
      </c>
      <c r="EB323" s="71">
        <f t="shared" si="2780"/>
        <v>1.8481700217391304</v>
      </c>
      <c r="EC323" s="71">
        <f t="shared" si="2780"/>
        <v>0.18655582674571808</v>
      </c>
      <c r="ED323" s="71">
        <f t="shared" si="2780"/>
        <v>0.20654444202898553</v>
      </c>
      <c r="EE323" s="71">
        <f t="shared" si="2780"/>
        <v>2.3533825579710146</v>
      </c>
      <c r="EF323" s="71">
        <f t="shared" si="2780"/>
        <v>0.11323632905138341</v>
      </c>
      <c r="EG323" s="71">
        <f t="shared" si="2780"/>
        <v>1.9037070574162679E-2</v>
      </c>
      <c r="EH323" s="71">
        <f t="shared" si="2780"/>
        <v>1.3044662298037585E-4</v>
      </c>
      <c r="EI323" s="71">
        <f t="shared" si="2780"/>
        <v>1.7123103460231607E-3</v>
      </c>
      <c r="EJ323" s="71">
        <f t="shared" si="2780"/>
        <v>1.675066914569031E-2</v>
      </c>
      <c r="EK323" s="71">
        <f t="shared" ref="EK323:FR323" si="2781">IF(COUNT(EK293:EK297)&lt;3,"",AVERAGE(EK293:EK297))</f>
        <v>0.42822110342555997</v>
      </c>
      <c r="EL323" s="71">
        <f t="shared" si="2781"/>
        <v>4.0398916337285908E-2</v>
      </c>
      <c r="EM323" s="71">
        <f t="shared" si="2781"/>
        <v>2.2566864295125167E-4</v>
      </c>
      <c r="EN323" s="71">
        <f t="shared" si="2781"/>
        <v>1.5504341238471674E-2</v>
      </c>
      <c r="EO323" s="71">
        <f t="shared" si="2781"/>
        <v>0.24789945981554676</v>
      </c>
      <c r="EP323" s="71">
        <f t="shared" si="2781"/>
        <v>0.26733913043478263</v>
      </c>
      <c r="EQ323" s="71">
        <f t="shared" si="2781"/>
        <v>0.21372833003952571</v>
      </c>
      <c r="ER323" s="71">
        <f t="shared" si="2781"/>
        <v>0.28228986166007913</v>
      </c>
      <c r="ES323" s="71">
        <f t="shared" si="2781"/>
        <v>1.0267611231884057</v>
      </c>
      <c r="ET323" s="71">
        <f t="shared" si="2781"/>
        <v>6.2306182476943348E-2</v>
      </c>
      <c r="EU323" s="71">
        <f t="shared" si="2781"/>
        <v>7.146548713681436E-3</v>
      </c>
      <c r="EV323" s="71">
        <f t="shared" si="2781"/>
        <v>1.060236980791901E-4</v>
      </c>
      <c r="EW323" s="71">
        <f t="shared" si="2781"/>
        <v>5.3190642119131811E-4</v>
      </c>
      <c r="EX323" s="71">
        <f t="shared" si="2781"/>
        <v>1.5335259916094584E-2</v>
      </c>
      <c r="EY323" s="71">
        <f t="shared" si="2781"/>
        <v>1.0334321822342417E-3</v>
      </c>
      <c r="EZ323" s="71">
        <f t="shared" si="2781"/>
        <v>1.4384095468414118E-2</v>
      </c>
      <c r="FA323" s="71">
        <f t="shared" si="2781"/>
        <v>8.1107213438735165E-4</v>
      </c>
      <c r="FB323" s="71">
        <f t="shared" si="2781"/>
        <v>3.6071304001109494E-4</v>
      </c>
      <c r="FC323" s="71">
        <f t="shared" si="2781"/>
        <v>0.25226813570487483</v>
      </c>
      <c r="FD323" s="71">
        <f t="shared" si="2781"/>
        <v>1.4732849143610014E-2</v>
      </c>
      <c r="FE323" s="71">
        <f t="shared" si="2781"/>
        <v>1.5563725816517579E-3</v>
      </c>
      <c r="FF323" s="71">
        <f t="shared" si="2781"/>
        <v>6.0893985593925538E-2</v>
      </c>
      <c r="FG323" s="71">
        <f t="shared" si="2781"/>
        <v>1.4685153595451076E-4</v>
      </c>
      <c r="FH323" s="71">
        <f t="shared" si="2781"/>
        <v>2.2140711462450587E-4</v>
      </c>
      <c r="FI323" s="71">
        <f t="shared" si="2781"/>
        <v>4.0430810727411413E-2</v>
      </c>
      <c r="FJ323" s="71">
        <f t="shared" si="2781"/>
        <v>0.11748634304139798</v>
      </c>
      <c r="FK323" s="71">
        <f t="shared" si="2781"/>
        <v>2.5923210942375708E-4</v>
      </c>
      <c r="FL323" s="71">
        <f t="shared" si="2781"/>
        <v>1.7004873023715419</v>
      </c>
      <c r="FM323" s="71">
        <f t="shared" si="2781"/>
        <v>0.62295694561750226</v>
      </c>
      <c r="FN323" s="71">
        <f t="shared" si="2781"/>
        <v>1.2050540531169823E-3</v>
      </c>
      <c r="FO323" s="71">
        <f t="shared" si="2781"/>
        <v>7.4194242770959018E-4</v>
      </c>
      <c r="FP323" s="71">
        <f t="shared" si="2781"/>
        <v>4.8303500624089866E-3</v>
      </c>
      <c r="FQ323" s="71">
        <f t="shared" si="2781"/>
        <v>1.6231098744885932E-4</v>
      </c>
      <c r="FR323" s="72">
        <f t="shared" si="2781"/>
        <v>93.501643722661399</v>
      </c>
    </row>
    <row r="324" spans="1:174" x14ac:dyDescent="0.2">
      <c r="A324" s="62" t="str">
        <f t="shared" si="2655"/>
        <v>MOOS1</v>
      </c>
      <c r="B324" s="63" t="s">
        <v>75</v>
      </c>
      <c r="C324" s="20"/>
      <c r="D324" s="41"/>
      <c r="E324" s="41"/>
      <c r="F324" s="41"/>
      <c r="G324" s="41"/>
      <c r="H324" s="41"/>
      <c r="I324" s="20"/>
      <c r="J324" s="64">
        <f t="shared" si="2656"/>
        <v>6.8758310638057596</v>
      </c>
      <c r="K324" s="40"/>
      <c r="L324" s="41"/>
      <c r="M324" s="64">
        <f t="shared" ref="M324:V324" si="2782">IF(COUNT(M294:M298)&lt;3,"",AVERAGE(M294:M298))</f>
        <v>20.024945875964612</v>
      </c>
      <c r="N324" s="64">
        <f t="shared" si="2782"/>
        <v>8.0249458759646153</v>
      </c>
      <c r="O324" s="64">
        <f t="shared" si="2782"/>
        <v>3.7780067910784867</v>
      </c>
      <c r="P324" s="64">
        <f t="shared" si="2782"/>
        <v>0.47515616149068318</v>
      </c>
      <c r="Q324" s="64">
        <f t="shared" si="2782"/>
        <v>1.9820768338038772</v>
      </c>
      <c r="R324" s="64">
        <f t="shared" si="2782"/>
        <v>0.4416754639563335</v>
      </c>
      <c r="S324" s="64">
        <f t="shared" si="2782"/>
        <v>5.4368456427630343E-2</v>
      </c>
      <c r="T324" s="64">
        <f t="shared" si="2782"/>
        <v>0.78509728627893849</v>
      </c>
      <c r="U324" s="64">
        <f t="shared" si="2782"/>
        <v>0.5085646058723885</v>
      </c>
      <c r="V324" s="65">
        <f t="shared" si="2782"/>
        <v>12</v>
      </c>
      <c r="W324" s="20"/>
      <c r="X324" s="64">
        <f t="shared" si="2658"/>
        <v>14.845006090579707</v>
      </c>
      <c r="Y324" s="40"/>
      <c r="Z324" s="41"/>
      <c r="AA324" s="64">
        <f t="shared" ref="AA324:AJ324" si="2783">IF(COUNT(AA294:AA298)&lt;3,"",AVERAGE(AA294:AA298))</f>
        <v>45.68715813274045</v>
      </c>
      <c r="AB324" s="64">
        <f t="shared" si="2783"/>
        <v>33.68715813274045</v>
      </c>
      <c r="AC324" s="64">
        <f t="shared" si="2783"/>
        <v>20.882094234848488</v>
      </c>
      <c r="AD324" s="64">
        <f t="shared" si="2783"/>
        <v>3.0345035823451907</v>
      </c>
      <c r="AE324" s="64">
        <f t="shared" si="2783"/>
        <v>5.5786170945322793</v>
      </c>
      <c r="AF324" s="64">
        <f t="shared" si="2783"/>
        <v>1.7432985704874837</v>
      </c>
      <c r="AG324" s="64">
        <f t="shared" si="2783"/>
        <v>0.17420637384716733</v>
      </c>
      <c r="AH324" s="64">
        <f t="shared" si="2783"/>
        <v>1.3680604044795783</v>
      </c>
      <c r="AI324" s="64">
        <f t="shared" si="2783"/>
        <v>0.90637726218708825</v>
      </c>
      <c r="AJ324" s="65">
        <f t="shared" si="2783"/>
        <v>12</v>
      </c>
      <c r="AK324" s="66">
        <f t="shared" si="2740"/>
        <v>6.8758310638057596</v>
      </c>
      <c r="AL324" s="67">
        <f t="shared" si="2741"/>
        <v>1</v>
      </c>
      <c r="AM324" s="67">
        <f t="shared" si="2742"/>
        <v>0.1886650188459747</v>
      </c>
      <c r="AN324" s="67">
        <f t="shared" si="2743"/>
        <v>2.3728212022834975E-2</v>
      </c>
      <c r="AO324" s="67">
        <f t="shared" si="2744"/>
        <v>9.8980384070995631E-2</v>
      </c>
      <c r="AP324" s="67">
        <f t="shared" si="2745"/>
        <v>2.2056262558315543E-2</v>
      </c>
      <c r="AQ324" s="67">
        <f t="shared" si="2746"/>
        <v>2.7150363733510659E-3</v>
      </c>
      <c r="AR324" s="67">
        <f t="shared" si="2747"/>
        <v>3.9205962959493891E-2</v>
      </c>
      <c r="AS324" s="67">
        <f t="shared" si="2748"/>
        <v>2.5396553330154292E-2</v>
      </c>
      <c r="AT324" s="68">
        <f t="shared" si="2749"/>
        <v>0.59925255600332328</v>
      </c>
      <c r="AU324" s="66">
        <f t="shared" si="2750"/>
        <v>14.845006090579707</v>
      </c>
      <c r="AV324" s="67">
        <f t="shared" si="2751"/>
        <v>1</v>
      </c>
      <c r="AW324" s="67">
        <f t="shared" si="2752"/>
        <v>0.45706704221298255</v>
      </c>
      <c r="AX324" s="67">
        <f t="shared" si="2753"/>
        <v>6.6419180057745747E-2</v>
      </c>
      <c r="AY324" s="67">
        <f t="shared" si="2754"/>
        <v>0.12210470781141707</v>
      </c>
      <c r="AZ324" s="67">
        <f t="shared" si="2755"/>
        <v>3.815729937551525E-2</v>
      </c>
      <c r="BA324" s="67">
        <f t="shared" si="2756"/>
        <v>3.8130271386332326E-3</v>
      </c>
      <c r="BB324" s="67">
        <f t="shared" si="2757"/>
        <v>2.9944090645883166E-2</v>
      </c>
      <c r="BC324" s="67">
        <f t="shared" si="2758"/>
        <v>1.9838775253949486E-2</v>
      </c>
      <c r="BD324" s="68">
        <f t="shared" si="2759"/>
        <v>0.26265586415191206</v>
      </c>
      <c r="BE324" s="66">
        <f t="shared" si="2760"/>
        <v>6.8758310638057596</v>
      </c>
      <c r="BF324" s="69">
        <f t="shared" si="2761"/>
        <v>6.8758310638057596</v>
      </c>
      <c r="BG324" s="69">
        <f t="shared" si="2762"/>
        <v>1.2972287972346519</v>
      </c>
      <c r="BH324" s="69">
        <f t="shared" si="2763"/>
        <v>0.16315117731517803</v>
      </c>
      <c r="BI324" s="69">
        <f t="shared" si="2764"/>
        <v>0.68057239950277659</v>
      </c>
      <c r="BJ324" s="69">
        <f t="shared" si="2765"/>
        <v>0.15165513524992191</v>
      </c>
      <c r="BK324" s="69">
        <f t="shared" si="2766"/>
        <v>1.8668131435249792E-2</v>
      </c>
      <c r="BL324" s="69">
        <f t="shared" si="2767"/>
        <v>0.26957357800330611</v>
      </c>
      <c r="BM324" s="69">
        <f t="shared" si="2768"/>
        <v>0.17462241030107448</v>
      </c>
      <c r="BN324" s="70">
        <f t="shared" si="2769"/>
        <v>4.1203593396326506</v>
      </c>
      <c r="BO324" s="66">
        <f t="shared" si="2770"/>
        <v>14.845006090579707</v>
      </c>
      <c r="BP324" s="69">
        <f t="shared" si="2771"/>
        <v>14.845006090579707</v>
      </c>
      <c r="BQ324" s="69">
        <f t="shared" si="2772"/>
        <v>6.7851630254549784</v>
      </c>
      <c r="BR324" s="69">
        <f t="shared" si="2773"/>
        <v>0.98599313248854581</v>
      </c>
      <c r="BS324" s="69">
        <f t="shared" si="2774"/>
        <v>1.8126451311489418</v>
      </c>
      <c r="BT324" s="69">
        <f t="shared" si="2775"/>
        <v>0.56644534162959714</v>
      </c>
      <c r="BU324" s="69">
        <f t="shared" si="2776"/>
        <v>5.6604411096556048E-2</v>
      </c>
      <c r="BV324" s="69">
        <f t="shared" si="2777"/>
        <v>0.44452020801500641</v>
      </c>
      <c r="BW324" s="69">
        <f t="shared" si="2778"/>
        <v>0.29450673947452211</v>
      </c>
      <c r="BX324" s="70">
        <f t="shared" si="2779"/>
        <v>3.8991279030616104</v>
      </c>
      <c r="BY324" s="71">
        <f t="shared" ref="BY324:EJ324" si="2784">IF(COUNT(BY294:BY298)&lt;3,"",AVERAGE(BY294:BY298))</f>
        <v>2.7031639077733862</v>
      </c>
      <c r="BZ324" s="71">
        <f t="shared" si="2784"/>
        <v>1.4106880280444192</v>
      </c>
      <c r="CA324" s="71">
        <f t="shared" si="2784"/>
        <v>2.6315134076039901</v>
      </c>
      <c r="CB324" s="71">
        <f t="shared" si="2784"/>
        <v>1.3718016736307173</v>
      </c>
      <c r="CC324" s="71">
        <f t="shared" si="2784"/>
        <v>0.46404930453604365</v>
      </c>
      <c r="CD324" s="71">
        <f t="shared" si="2784"/>
        <v>5.4343330698287215E-2</v>
      </c>
      <c r="CE324" s="71">
        <f t="shared" si="2784"/>
        <v>0.67567990890269147</v>
      </c>
      <c r="CF324" s="71">
        <f t="shared" si="2784"/>
        <v>4.4167546395633348E-2</v>
      </c>
      <c r="CG324" s="71">
        <f t="shared" si="2784"/>
        <v>5.4368456427630343E-2</v>
      </c>
      <c r="CH324" s="71">
        <f t="shared" si="2784"/>
        <v>1.3084955074345948</v>
      </c>
      <c r="CI324" s="71">
        <f t="shared" si="2784"/>
        <v>7.9192705627705626E-2</v>
      </c>
      <c r="CJ324" s="71">
        <f t="shared" si="2784"/>
        <v>5.4791710144927539E-3</v>
      </c>
      <c r="CK324" s="71">
        <f t="shared" si="2784"/>
        <v>6.5004253717297188E-5</v>
      </c>
      <c r="CL324" s="71">
        <f t="shared" si="2784"/>
        <v>5.0099192546583851E-4</v>
      </c>
      <c r="CM324" s="71">
        <f t="shared" si="2784"/>
        <v>4.5615125729343122E-3</v>
      </c>
      <c r="CN324" s="71">
        <f t="shared" si="2784"/>
        <v>0.1015307517410126</v>
      </c>
      <c r="CO324" s="71">
        <f t="shared" si="2784"/>
        <v>1.9028392245435725E-2</v>
      </c>
      <c r="CP324" s="71">
        <f t="shared" si="2784"/>
        <v>4.7629211368341803E-5</v>
      </c>
      <c r="CQ324" s="71">
        <f t="shared" si="2784"/>
        <v>-6.1671014492753629E-3</v>
      </c>
      <c r="CR324" s="71">
        <f t="shared" si="2784"/>
        <v>6.3832617730095992E-2</v>
      </c>
      <c r="CS324" s="71">
        <f t="shared" si="2784"/>
        <v>0.15554369132316956</v>
      </c>
      <c r="CT324" s="71">
        <f t="shared" si="2784"/>
        <v>8.5729271597967255E-2</v>
      </c>
      <c r="CU324" s="71">
        <f t="shared" si="2784"/>
        <v>7.6439226802183333E-2</v>
      </c>
      <c r="CV324" s="71">
        <f t="shared" si="2784"/>
        <v>0.37537770600414078</v>
      </c>
      <c r="CW324" s="71">
        <f t="shared" si="2784"/>
        <v>4.4466675324675319E-2</v>
      </c>
      <c r="CX324" s="71">
        <f t="shared" si="2784"/>
        <v>1.634614400527009E-2</v>
      </c>
      <c r="CY324" s="71">
        <f t="shared" si="2784"/>
        <v>3.4893506493506498E-5</v>
      </c>
      <c r="CZ324" s="71">
        <f t="shared" si="2784"/>
        <v>1.2733248635422547E-4</v>
      </c>
      <c r="DA324" s="71">
        <f t="shared" si="2784"/>
        <v>4.6319133069828719E-3</v>
      </c>
      <c r="DB324" s="71">
        <f t="shared" si="2784"/>
        <v>3.1701951816299643E-4</v>
      </c>
      <c r="DC324" s="71">
        <f t="shared" si="2784"/>
        <v>4.888875494071146E-3</v>
      </c>
      <c r="DD324" s="71">
        <f t="shared" si="2784"/>
        <v>5.5842228496141551E-4</v>
      </c>
      <c r="DE324" s="71">
        <f t="shared" si="2784"/>
        <v>5.6127987954074906E-5</v>
      </c>
      <c r="DF324" s="71">
        <f t="shared" si="2784"/>
        <v>4.2016534537925837E-2</v>
      </c>
      <c r="DG324" s="71">
        <f t="shared" si="2784"/>
        <v>6.4147701863354039E-3</v>
      </c>
      <c r="DH324" s="71">
        <f t="shared" si="2784"/>
        <v>8.6521746659137951E-4</v>
      </c>
      <c r="DI324" s="71">
        <f t="shared" si="2784"/>
        <v>2.5005902428006776E-2</v>
      </c>
      <c r="DJ324" s="71">
        <f t="shared" si="2784"/>
        <v>6.9776190476190475E-5</v>
      </c>
      <c r="DK324" s="71">
        <f t="shared" si="2784"/>
        <v>1.2687050630528891E-5</v>
      </c>
      <c r="DL324" s="71">
        <f t="shared" si="2784"/>
        <v>9.1296755505364206E-3</v>
      </c>
      <c r="DM324" s="71">
        <f t="shared" si="2784"/>
        <v>3.3020966741953699E-2</v>
      </c>
      <c r="DN324" s="71">
        <f t="shared" si="2784"/>
        <v>5.6706700545830989E-5</v>
      </c>
      <c r="DO324" s="71">
        <f t="shared" si="2784"/>
        <v>0.3023054383587428</v>
      </c>
      <c r="DP324" s="71">
        <f t="shared" si="2784"/>
        <v>0.11287932712215321</v>
      </c>
      <c r="DQ324" s="71">
        <f t="shared" si="2784"/>
        <v>3.5288008658008655E-4</v>
      </c>
      <c r="DR324" s="71">
        <f t="shared" si="2784"/>
        <v>1.2386689252776208E-4</v>
      </c>
      <c r="DS324" s="71">
        <f t="shared" si="2784"/>
        <v>1.679738001129305E-3</v>
      </c>
      <c r="DT324" s="71">
        <f t="shared" si="2784"/>
        <v>4.6407886316581961E-5</v>
      </c>
      <c r="DU324" s="72">
        <f t="shared" si="2784"/>
        <v>220.93800216525506</v>
      </c>
      <c r="DV324" s="73">
        <f t="shared" si="2784"/>
        <v>7.5195432885375499</v>
      </c>
      <c r="DW324" s="71">
        <f t="shared" si="2784"/>
        <v>5.3205421464530902</v>
      </c>
      <c r="DX324" s="71">
        <f t="shared" si="2784"/>
        <v>7.1405543104014981</v>
      </c>
      <c r="DY324" s="71">
        <f t="shared" si="2784"/>
        <v>4.9622354479578394</v>
      </c>
      <c r="DZ324" s="71">
        <f t="shared" si="2784"/>
        <v>2.3556362045454544</v>
      </c>
      <c r="EA324" s="71">
        <f t="shared" si="2784"/>
        <v>0.34991138142292499</v>
      </c>
      <c r="EB324" s="71">
        <f t="shared" si="2784"/>
        <v>1.7654875217391304</v>
      </c>
      <c r="EC324" s="71">
        <f t="shared" si="2784"/>
        <v>0.17432985704874837</v>
      </c>
      <c r="ED324" s="71">
        <f t="shared" si="2784"/>
        <v>0.17420637384716733</v>
      </c>
      <c r="EE324" s="71">
        <f t="shared" si="2784"/>
        <v>2.2801008458498027</v>
      </c>
      <c r="EF324" s="71">
        <f t="shared" si="2784"/>
        <v>0.14266376086956523</v>
      </c>
      <c r="EG324" s="71">
        <f t="shared" si="2784"/>
        <v>1.7861411483253587E-2</v>
      </c>
      <c r="EH324" s="71">
        <f t="shared" si="2784"/>
        <v>1.1702995631370918E-4</v>
      </c>
      <c r="EI324" s="71">
        <f t="shared" si="2784"/>
        <v>2.0022951945080089E-3</v>
      </c>
      <c r="EJ324" s="71">
        <f t="shared" si="2784"/>
        <v>1.5329767630538796E-2</v>
      </c>
      <c r="EK324" s="71">
        <f t="shared" ref="EK324:FR324" si="2785">IF(COUNT(EK294:EK298)&lt;3,"",AVERAGE(EK294:EK298))</f>
        <v>0.39925349736495386</v>
      </c>
      <c r="EL324" s="71">
        <f t="shared" si="2785"/>
        <v>3.7523355731225297E-2</v>
      </c>
      <c r="EM324" s="71">
        <f t="shared" si="2785"/>
        <v>8.9001976284584978E-5</v>
      </c>
      <c r="EN324" s="71">
        <f t="shared" si="2785"/>
        <v>1.3499371541501975E-2</v>
      </c>
      <c r="EO324" s="71">
        <f t="shared" si="2785"/>
        <v>0.22568838405797101</v>
      </c>
      <c r="EP324" s="71">
        <f t="shared" si="2785"/>
        <v>0.27362863043478258</v>
      </c>
      <c r="EQ324" s="71">
        <f t="shared" si="2785"/>
        <v>0.20547402700922271</v>
      </c>
      <c r="ER324" s="71">
        <f t="shared" si="2785"/>
        <v>0.26253599802371547</v>
      </c>
      <c r="ES324" s="71">
        <f t="shared" si="2785"/>
        <v>0.9808264110671937</v>
      </c>
      <c r="ET324" s="71">
        <f t="shared" si="2785"/>
        <v>8.0490243083003954E-2</v>
      </c>
      <c r="EU324" s="71">
        <f t="shared" si="2785"/>
        <v>1.3615154774287496E-2</v>
      </c>
      <c r="EV324" s="71">
        <f t="shared" si="2785"/>
        <v>1.1442521323070526E-4</v>
      </c>
      <c r="EW324" s="71">
        <f t="shared" si="2785"/>
        <v>4.8828520907010615E-4</v>
      </c>
      <c r="EX324" s="71">
        <f t="shared" si="2785"/>
        <v>1.5335706885791556E-2</v>
      </c>
      <c r="EY324" s="71">
        <f t="shared" si="2785"/>
        <v>9.9629581859787819E-4</v>
      </c>
      <c r="EZ324" s="71">
        <f t="shared" si="2785"/>
        <v>1.7209224256292906E-2</v>
      </c>
      <c r="FA324" s="71">
        <f t="shared" si="2785"/>
        <v>7.9118577075098801E-4</v>
      </c>
      <c r="FB324" s="71">
        <f t="shared" si="2785"/>
        <v>2.8744788849594346E-4</v>
      </c>
      <c r="FC324" s="71">
        <f t="shared" si="2785"/>
        <v>0.27121099934123849</v>
      </c>
      <c r="FD324" s="71">
        <f t="shared" si="2785"/>
        <v>1.3170773386034253E-2</v>
      </c>
      <c r="FE324" s="71">
        <f t="shared" si="2785"/>
        <v>1.6841907634699397E-3</v>
      </c>
      <c r="FF324" s="71">
        <f t="shared" si="2785"/>
        <v>5.4654644684834622E-2</v>
      </c>
      <c r="FG324" s="71">
        <f t="shared" si="2785"/>
        <v>9.7154566257541086E-5</v>
      </c>
      <c r="FH324" s="71">
        <f t="shared" si="2785"/>
        <v>2.1240711462450589E-4</v>
      </c>
      <c r="FI324" s="71">
        <f t="shared" si="2785"/>
        <v>2.9518825878926569E-2</v>
      </c>
      <c r="FJ324" s="71">
        <f t="shared" si="2785"/>
        <v>0.10614897940503432</v>
      </c>
      <c r="FK324" s="71">
        <f t="shared" si="2785"/>
        <v>2.371639276055752E-4</v>
      </c>
      <c r="FL324" s="71">
        <f t="shared" si="2785"/>
        <v>1.5746409387351779</v>
      </c>
      <c r="FM324" s="71">
        <f t="shared" si="2785"/>
        <v>0.57731677137507798</v>
      </c>
      <c r="FN324" s="71">
        <f t="shared" si="2785"/>
        <v>1.1712207197836489E-3</v>
      </c>
      <c r="FO324" s="71">
        <f t="shared" si="2785"/>
        <v>5.616469731641356E-4</v>
      </c>
      <c r="FP324" s="71">
        <f t="shared" si="2785"/>
        <v>4.6117364260453509E-3</v>
      </c>
      <c r="FQ324" s="71">
        <f t="shared" si="2785"/>
        <v>2.0825795714582901E-4</v>
      </c>
      <c r="FR324" s="72">
        <f t="shared" si="2785"/>
        <v>96.330394336297758</v>
      </c>
    </row>
    <row r="325" spans="1:174" x14ac:dyDescent="0.2">
      <c r="A325" s="62" t="str">
        <f t="shared" si="2655"/>
        <v>MOOS1</v>
      </c>
      <c r="B325" s="63" t="s">
        <v>76</v>
      </c>
      <c r="C325" s="20"/>
      <c r="D325" s="41"/>
      <c r="E325" s="41"/>
      <c r="F325" s="41"/>
      <c r="G325" s="41"/>
      <c r="H325" s="41"/>
      <c r="I325" s="20"/>
      <c r="J325" s="64">
        <f t="shared" si="2656"/>
        <v>6.6988688819875772</v>
      </c>
      <c r="K325" s="40"/>
      <c r="L325" s="41"/>
      <c r="M325" s="64">
        <f t="shared" ref="M325:V329" si="2786">IF(COUNT(M295:M299)&lt;3,"",AVERAGE(M295:M299))</f>
        <v>19.678895421419156</v>
      </c>
      <c r="N325" s="64">
        <f t="shared" si="2786"/>
        <v>7.6788954214191607</v>
      </c>
      <c r="O325" s="64">
        <f t="shared" si="2786"/>
        <v>3.5539797910784863</v>
      </c>
      <c r="P325" s="64">
        <f t="shared" si="2786"/>
        <v>0.53262197967250136</v>
      </c>
      <c r="Q325" s="64">
        <f t="shared" si="2786"/>
        <v>1.8349402883493315</v>
      </c>
      <c r="R325" s="64">
        <f t="shared" si="2786"/>
        <v>0.3812854639563335</v>
      </c>
      <c r="S325" s="64">
        <f t="shared" si="2786"/>
        <v>5.6531910973084888E-2</v>
      </c>
      <c r="T325" s="64">
        <f t="shared" si="2786"/>
        <v>0.76762274082439297</v>
      </c>
      <c r="U325" s="64">
        <f t="shared" si="2786"/>
        <v>0.55191287859966109</v>
      </c>
      <c r="V325" s="65">
        <f t="shared" si="2786"/>
        <v>12</v>
      </c>
      <c r="W325" s="20"/>
      <c r="X325" s="64">
        <f t="shared" si="2658"/>
        <v>14.080890525362316</v>
      </c>
      <c r="Y325" s="40"/>
      <c r="Z325" s="41"/>
      <c r="AA325" s="64">
        <f t="shared" ref="AA325:AJ329" si="2787">IF(COUNT(AA295:AA299)&lt;3,"",AVERAGE(AA295:AA299))</f>
        <v>42.290276393610014</v>
      </c>
      <c r="AB325" s="64">
        <f t="shared" si="2787"/>
        <v>30.290276393610007</v>
      </c>
      <c r="AC325" s="64">
        <f t="shared" si="2787"/>
        <v>18.139389191370221</v>
      </c>
      <c r="AD325" s="64">
        <f t="shared" si="2787"/>
        <v>3.1778744519104087</v>
      </c>
      <c r="AE325" s="64">
        <f t="shared" si="2787"/>
        <v>5.1037889206192357</v>
      </c>
      <c r="AF325" s="64">
        <f t="shared" si="2787"/>
        <v>1.5483124835309618</v>
      </c>
      <c r="AG325" s="64">
        <f t="shared" si="2787"/>
        <v>0.17298793906455864</v>
      </c>
      <c r="AH325" s="64">
        <f t="shared" si="2787"/>
        <v>1.3144802305665348</v>
      </c>
      <c r="AI325" s="64">
        <f t="shared" si="2787"/>
        <v>0.83344274044795785</v>
      </c>
      <c r="AJ325" s="65">
        <f t="shared" si="2787"/>
        <v>12</v>
      </c>
      <c r="AK325" s="66">
        <f t="shared" si="2740"/>
        <v>6.6988688819875772</v>
      </c>
      <c r="AL325" s="67">
        <f t="shared" si="2741"/>
        <v>1</v>
      </c>
      <c r="AM325" s="67">
        <f t="shared" si="2742"/>
        <v>0.18059854046534635</v>
      </c>
      <c r="AN325" s="67">
        <f t="shared" si="2743"/>
        <v>2.7065644095693404E-2</v>
      </c>
      <c r="AO325" s="67">
        <f t="shared" si="2744"/>
        <v>9.3244069296294058E-2</v>
      </c>
      <c r="AP325" s="67">
        <f t="shared" si="2745"/>
        <v>1.9375348859333327E-2</v>
      </c>
      <c r="AQ325" s="67">
        <f t="shared" si="2746"/>
        <v>2.8727176887963792E-3</v>
      </c>
      <c r="AR325" s="67">
        <f t="shared" si="2747"/>
        <v>3.9007409937698391E-2</v>
      </c>
      <c r="AS325" s="67">
        <f t="shared" si="2748"/>
        <v>2.8045927720055923E-2</v>
      </c>
      <c r="AT325" s="68">
        <f t="shared" si="2749"/>
        <v>0.60979032323830562</v>
      </c>
      <c r="AU325" s="66">
        <f t="shared" si="2750"/>
        <v>14.080890525362316</v>
      </c>
      <c r="AV325" s="67">
        <f t="shared" si="2751"/>
        <v>1</v>
      </c>
      <c r="AW325" s="67">
        <f t="shared" si="2752"/>
        <v>0.42892576587915254</v>
      </c>
      <c r="AX325" s="67">
        <f t="shared" si="2753"/>
        <v>7.5144329214896777E-2</v>
      </c>
      <c r="AY325" s="67">
        <f t="shared" si="2754"/>
        <v>0.12068469056850167</v>
      </c>
      <c r="AZ325" s="67">
        <f t="shared" si="2755"/>
        <v>3.6611547986120735E-2</v>
      </c>
      <c r="BA325" s="67">
        <f t="shared" si="2756"/>
        <v>4.090489677922673E-3</v>
      </c>
      <c r="BB325" s="67">
        <f t="shared" si="2757"/>
        <v>3.1082327727826119E-2</v>
      </c>
      <c r="BC325" s="67">
        <f t="shared" si="2758"/>
        <v>1.9707668322874558E-2</v>
      </c>
      <c r="BD325" s="68">
        <f t="shared" si="2759"/>
        <v>0.28375317031063857</v>
      </c>
      <c r="BE325" s="66">
        <f t="shared" si="2760"/>
        <v>6.6988688819875772</v>
      </c>
      <c r="BF325" s="69">
        <f t="shared" si="2761"/>
        <v>6.6988688819875772</v>
      </c>
      <c r="BG325" s="69">
        <f t="shared" si="2762"/>
        <v>1.2098059428556829</v>
      </c>
      <c r="BH325" s="69">
        <f t="shared" si="2763"/>
        <v>0.18130920100359135</v>
      </c>
      <c r="BI325" s="69">
        <f t="shared" si="2764"/>
        <v>0.62462979423883758</v>
      </c>
      <c r="BJ325" s="69">
        <f t="shared" si="2765"/>
        <v>0.12979292155144154</v>
      </c>
      <c r="BK325" s="69">
        <f t="shared" si="2766"/>
        <v>1.9243959132213339E-2</v>
      </c>
      <c r="BL325" s="69">
        <f t="shared" si="2767"/>
        <v>0.26130552459858075</v>
      </c>
      <c r="BM325" s="69">
        <f t="shared" si="2768"/>
        <v>0.18787599247035541</v>
      </c>
      <c r="BN325" s="70">
        <f t="shared" si="2769"/>
        <v>4.0849054208782318</v>
      </c>
      <c r="BO325" s="66">
        <f t="shared" si="2770"/>
        <v>14.080890525362316</v>
      </c>
      <c r="BP325" s="69">
        <f t="shared" si="2771"/>
        <v>14.080890525362316</v>
      </c>
      <c r="BQ325" s="69">
        <f t="shared" si="2772"/>
        <v>6.0396567528515339</v>
      </c>
      <c r="BR325" s="69">
        <f t="shared" si="2773"/>
        <v>1.0580990732767466</v>
      </c>
      <c r="BS325" s="69">
        <f t="shared" si="2774"/>
        <v>1.699347915982298</v>
      </c>
      <c r="BT325" s="69">
        <f t="shared" si="2775"/>
        <v>0.51552319915661526</v>
      </c>
      <c r="BU325" s="69">
        <f t="shared" si="2776"/>
        <v>5.7597737349953715E-2</v>
      </c>
      <c r="BV325" s="69">
        <f t="shared" si="2777"/>
        <v>0.43766685400895317</v>
      </c>
      <c r="BW325" s="69">
        <f t="shared" si="2778"/>
        <v>0.27750152016454738</v>
      </c>
      <c r="BX325" s="70">
        <f t="shared" si="2779"/>
        <v>3.9954973273685903</v>
      </c>
      <c r="BY325" s="71">
        <f t="shared" ref="BY325:EJ328" si="2788">IF(COUNT(BY295:BY299)&lt;3,"",AVERAGE(BY295:BY299))</f>
        <v>2.6123138168642952</v>
      </c>
      <c r="BZ325" s="71">
        <f t="shared" si="2788"/>
        <v>1.3471664825898739</v>
      </c>
      <c r="CA325" s="71">
        <f t="shared" si="2788"/>
        <v>2.5446276803312626</v>
      </c>
      <c r="CB325" s="71">
        <f t="shared" si="2788"/>
        <v>1.3095967645398079</v>
      </c>
      <c r="CC325" s="71">
        <f t="shared" si="2788"/>
        <v>0.43980403180877092</v>
      </c>
      <c r="CD325" s="71">
        <f t="shared" si="2788"/>
        <v>6.1587512516469031E-2</v>
      </c>
      <c r="CE325" s="71">
        <f t="shared" si="2788"/>
        <v>0.62690981799360068</v>
      </c>
      <c r="CF325" s="71">
        <f t="shared" si="2788"/>
        <v>3.8128546395633352E-2</v>
      </c>
      <c r="CG325" s="71">
        <f t="shared" si="2788"/>
        <v>5.6531910973084888E-2</v>
      </c>
      <c r="CH325" s="71">
        <f t="shared" si="2788"/>
        <v>1.2793715074345944</v>
      </c>
      <c r="CI325" s="71">
        <f t="shared" si="2788"/>
        <v>8.6634705627705616E-2</v>
      </c>
      <c r="CJ325" s="71">
        <f t="shared" si="2788"/>
        <v>6.1350801054018429E-3</v>
      </c>
      <c r="CK325" s="71">
        <f t="shared" si="2788"/>
        <v>4.7004253717297198E-5</v>
      </c>
      <c r="CL325" s="71">
        <f t="shared" si="2788"/>
        <v>5.4517374364765672E-4</v>
      </c>
      <c r="CM325" s="71">
        <f t="shared" si="2788"/>
        <v>4.8349671183888585E-3</v>
      </c>
      <c r="CN325" s="71">
        <f t="shared" si="2788"/>
        <v>9.0716751741012625E-2</v>
      </c>
      <c r="CO325" s="71">
        <f t="shared" si="2788"/>
        <v>1.7047483154526633E-2</v>
      </c>
      <c r="CP325" s="71">
        <f t="shared" si="2788"/>
        <v>3.8538302277432715E-5</v>
      </c>
      <c r="CQ325" s="71">
        <f t="shared" si="2788"/>
        <v>-6.5793741765480893E-3</v>
      </c>
      <c r="CR325" s="71">
        <f t="shared" si="2788"/>
        <v>5.7176799548277799E-2</v>
      </c>
      <c r="CS325" s="71">
        <f t="shared" si="2788"/>
        <v>0.15040460041407866</v>
      </c>
      <c r="CT325" s="71">
        <f t="shared" si="2788"/>
        <v>7.7601726143421798E-2</v>
      </c>
      <c r="CU325" s="71">
        <f t="shared" si="2788"/>
        <v>6.9679499529456054E-2</v>
      </c>
      <c r="CV325" s="71">
        <f t="shared" si="2788"/>
        <v>0.34828325145868627</v>
      </c>
      <c r="CW325" s="71">
        <f t="shared" si="2788"/>
        <v>4.8624402597402597E-2</v>
      </c>
      <c r="CX325" s="71">
        <f t="shared" si="2788"/>
        <v>1.9900234914360999E-2</v>
      </c>
      <c r="CY325" s="71">
        <f t="shared" si="2788"/>
        <v>4.9075324675324678E-5</v>
      </c>
      <c r="CZ325" s="71">
        <f t="shared" si="2788"/>
        <v>1.2396884999058913E-4</v>
      </c>
      <c r="DA325" s="71">
        <f t="shared" si="2788"/>
        <v>4.6446405797101447E-3</v>
      </c>
      <c r="DB325" s="71">
        <f t="shared" si="2788"/>
        <v>2.9138315452663279E-4</v>
      </c>
      <c r="DC325" s="71">
        <f t="shared" si="2788"/>
        <v>5.3894209486166009E-3</v>
      </c>
      <c r="DD325" s="71">
        <f t="shared" si="2788"/>
        <v>5.7342228496141544E-4</v>
      </c>
      <c r="DE325" s="71">
        <f t="shared" si="2788"/>
        <v>4.2218897044984004E-5</v>
      </c>
      <c r="DF325" s="71">
        <f t="shared" si="2788"/>
        <v>4.7632261810653116E-2</v>
      </c>
      <c r="DG325" s="71">
        <f t="shared" si="2788"/>
        <v>7.6266792772444938E-3</v>
      </c>
      <c r="DH325" s="71">
        <f t="shared" si="2788"/>
        <v>8.1285383022774332E-4</v>
      </c>
      <c r="DI325" s="71">
        <f t="shared" si="2788"/>
        <v>2.7720993337097682E-2</v>
      </c>
      <c r="DJ325" s="71">
        <f t="shared" si="2788"/>
        <v>7.9321645021645018E-5</v>
      </c>
      <c r="DK325" s="71">
        <f t="shared" si="2788"/>
        <v>1.5596141539619798E-5</v>
      </c>
      <c r="DL325" s="71">
        <f t="shared" si="2788"/>
        <v>9.2204937323546021E-3</v>
      </c>
      <c r="DM325" s="71">
        <f t="shared" si="2788"/>
        <v>3.7622512196499154E-2</v>
      </c>
      <c r="DN325" s="71">
        <f t="shared" si="2788"/>
        <v>7.0252155091285522E-5</v>
      </c>
      <c r="DO325" s="71">
        <f t="shared" si="2788"/>
        <v>0.28657116563147</v>
      </c>
      <c r="DP325" s="71">
        <f t="shared" si="2788"/>
        <v>0.10700169075851684</v>
      </c>
      <c r="DQ325" s="71">
        <f t="shared" si="2788"/>
        <v>3.6206190476190472E-4</v>
      </c>
      <c r="DR325" s="71">
        <f t="shared" si="2788"/>
        <v>7.2685074345943911E-5</v>
      </c>
      <c r="DS325" s="71">
        <f t="shared" si="2788"/>
        <v>1.7840107284020326E-3</v>
      </c>
      <c r="DT325" s="71">
        <f t="shared" si="2788"/>
        <v>6.1226068134763795E-5</v>
      </c>
      <c r="DU325" s="72">
        <f t="shared" si="2788"/>
        <v>225.4038168925278</v>
      </c>
      <c r="DV325" s="73">
        <f t="shared" si="2788"/>
        <v>6.9410347114624518</v>
      </c>
      <c r="DW325" s="71">
        <f t="shared" si="2788"/>
        <v>4.8380167551487414</v>
      </c>
      <c r="DX325" s="71">
        <f t="shared" si="2788"/>
        <v>6.6084763143540668</v>
      </c>
      <c r="DY325" s="71">
        <f t="shared" si="2788"/>
        <v>4.5216140566534921</v>
      </c>
      <c r="DZ325" s="71">
        <f t="shared" si="2788"/>
        <v>2.0695672480237155</v>
      </c>
      <c r="EA325" s="71">
        <f t="shared" si="2788"/>
        <v>0.3638305988142293</v>
      </c>
      <c r="EB325" s="71">
        <f t="shared" si="2788"/>
        <v>1.6296201304347826</v>
      </c>
      <c r="EC325" s="71">
        <f t="shared" si="2788"/>
        <v>0.1548312483530962</v>
      </c>
      <c r="ED325" s="71">
        <f t="shared" si="2788"/>
        <v>0.17298793906455864</v>
      </c>
      <c r="EE325" s="71">
        <f t="shared" si="2788"/>
        <v>2.1908004110671935</v>
      </c>
      <c r="EF325" s="71">
        <f t="shared" si="2788"/>
        <v>0.13077645652173914</v>
      </c>
      <c r="EG325" s="71">
        <f t="shared" si="2788"/>
        <v>1.8398541918036197E-2</v>
      </c>
      <c r="EH325" s="71">
        <f t="shared" si="2788"/>
        <v>1.0746473892240483E-4</v>
      </c>
      <c r="EI325" s="71">
        <f t="shared" si="2788"/>
        <v>1.9734256292906179E-3</v>
      </c>
      <c r="EJ325" s="71">
        <f t="shared" si="2788"/>
        <v>1.4800463282712709E-2</v>
      </c>
      <c r="EK325" s="71">
        <f t="shared" ref="EK325:FR329" si="2789">IF(COUNT(EK295:EK299)&lt;3,"",AVERAGE(EK295:EK299))</f>
        <v>0.34934158432147561</v>
      </c>
      <c r="EL325" s="71">
        <f t="shared" si="2789"/>
        <v>3.5616138339920951E-2</v>
      </c>
      <c r="EM325" s="71">
        <f t="shared" si="2789"/>
        <v>4.2045454545454547E-5</v>
      </c>
      <c r="EN325" s="71">
        <f t="shared" si="2789"/>
        <v>1.3865197628458498E-2</v>
      </c>
      <c r="EO325" s="71">
        <f t="shared" si="2789"/>
        <v>0.2029441231884058</v>
      </c>
      <c r="EP325" s="71">
        <f t="shared" si="2789"/>
        <v>0.2661481086956522</v>
      </c>
      <c r="EQ325" s="71">
        <f t="shared" si="2789"/>
        <v>0.19221854874835309</v>
      </c>
      <c r="ER325" s="71">
        <f t="shared" si="2789"/>
        <v>0.23016851976284589</v>
      </c>
      <c r="ES325" s="71">
        <f t="shared" si="2789"/>
        <v>0.90534449802371542</v>
      </c>
      <c r="ET325" s="71">
        <f t="shared" si="2789"/>
        <v>7.3615112648221334E-2</v>
      </c>
      <c r="EU325" s="71">
        <f t="shared" si="2789"/>
        <v>1.0973502600374451E-2</v>
      </c>
      <c r="EV325" s="71">
        <f t="shared" si="2789"/>
        <v>1.2085999583940089E-4</v>
      </c>
      <c r="EW325" s="71">
        <f t="shared" si="2789"/>
        <v>4.5819825254836698E-4</v>
      </c>
      <c r="EX325" s="71">
        <f t="shared" si="2789"/>
        <v>1.5083359059704596E-2</v>
      </c>
      <c r="EY325" s="71">
        <f t="shared" si="2789"/>
        <v>9.452523403370083E-4</v>
      </c>
      <c r="EZ325" s="71">
        <f t="shared" si="2789"/>
        <v>1.6717311212814646E-2</v>
      </c>
      <c r="FA325" s="71">
        <f t="shared" si="2789"/>
        <v>8.018814229249011E-4</v>
      </c>
      <c r="FB325" s="71">
        <f t="shared" si="2789"/>
        <v>2.0049136675681298E-4</v>
      </c>
      <c r="FC325" s="71">
        <f t="shared" si="2789"/>
        <v>0.28200117325428192</v>
      </c>
      <c r="FD325" s="71">
        <f t="shared" si="2789"/>
        <v>1.3112773386034251E-2</v>
      </c>
      <c r="FE325" s="71">
        <f t="shared" si="2789"/>
        <v>1.3785385895568963E-3</v>
      </c>
      <c r="FF325" s="71">
        <f t="shared" si="2789"/>
        <v>5.8054557728312875E-2</v>
      </c>
      <c r="FG325" s="71">
        <f t="shared" si="2789"/>
        <v>8.8198044518410644E-5</v>
      </c>
      <c r="FH325" s="71">
        <f t="shared" si="2789"/>
        <v>1.8492885375494072E-4</v>
      </c>
      <c r="FI325" s="71">
        <f t="shared" si="2789"/>
        <v>2.915891283544831E-2</v>
      </c>
      <c r="FJ325" s="71">
        <f t="shared" si="2789"/>
        <v>0.10444532723112128</v>
      </c>
      <c r="FK325" s="71">
        <f t="shared" si="2789"/>
        <v>2.1429436238818393E-4</v>
      </c>
      <c r="FL325" s="71">
        <f t="shared" si="2789"/>
        <v>1.3714311996047432</v>
      </c>
      <c r="FM325" s="71">
        <f t="shared" si="2789"/>
        <v>0.50796677137507795</v>
      </c>
      <c r="FN325" s="71">
        <f t="shared" si="2789"/>
        <v>1.155481589348866E-3</v>
      </c>
      <c r="FO325" s="71">
        <f t="shared" si="2789"/>
        <v>3.3390784272935303E-4</v>
      </c>
      <c r="FP325" s="71">
        <f t="shared" si="2789"/>
        <v>4.5093885999583942E-3</v>
      </c>
      <c r="FQ325" s="71">
        <f t="shared" si="2789"/>
        <v>1.9686665279800296E-4</v>
      </c>
      <c r="FR325" s="72">
        <f t="shared" si="2789"/>
        <v>104.30022337977603</v>
      </c>
    </row>
    <row r="326" spans="1:174" x14ac:dyDescent="0.2">
      <c r="A326" s="62" t="str">
        <f t="shared" si="2655"/>
        <v>MOOS1</v>
      </c>
      <c r="B326" s="63" t="s">
        <v>77</v>
      </c>
      <c r="C326" s="20"/>
      <c r="D326" s="41"/>
      <c r="E326" s="41"/>
      <c r="F326" s="41"/>
      <c r="G326" s="41"/>
      <c r="H326" s="41"/>
      <c r="I326" s="20"/>
      <c r="J326" s="64">
        <f t="shared" si="2656"/>
        <v>6.58835644720497</v>
      </c>
      <c r="K326" s="40"/>
      <c r="L326" s="41"/>
      <c r="M326" s="64">
        <f t="shared" si="2786"/>
        <v>19.451301334462634</v>
      </c>
      <c r="N326" s="64">
        <f t="shared" si="2786"/>
        <v>7.4513013344626389</v>
      </c>
      <c r="O326" s="64">
        <f t="shared" si="2786"/>
        <v>3.2830859649915296</v>
      </c>
      <c r="P326" s="64">
        <f t="shared" si="2786"/>
        <v>0.55285215358554485</v>
      </c>
      <c r="Q326" s="64">
        <f t="shared" si="2786"/>
        <v>1.9097958535667232</v>
      </c>
      <c r="R326" s="64">
        <f t="shared" si="2786"/>
        <v>0.3880767683041596</v>
      </c>
      <c r="S326" s="64">
        <f t="shared" si="2786"/>
        <v>5.2751824016563142E-2</v>
      </c>
      <c r="T326" s="64">
        <f t="shared" si="2786"/>
        <v>0.74067569734613214</v>
      </c>
      <c r="U326" s="64">
        <f t="shared" si="2786"/>
        <v>0.52406235686053082</v>
      </c>
      <c r="V326" s="65">
        <f t="shared" si="2786"/>
        <v>12</v>
      </c>
      <c r="W326" s="20"/>
      <c r="X326" s="64">
        <f t="shared" si="2658"/>
        <v>13.558925192028985</v>
      </c>
      <c r="Y326" s="40"/>
      <c r="Z326" s="41"/>
      <c r="AA326" s="64">
        <f t="shared" si="2787"/>
        <v>40.156613476943349</v>
      </c>
      <c r="AB326" s="64">
        <f t="shared" si="2787"/>
        <v>28.156613476943345</v>
      </c>
      <c r="AC326" s="64">
        <f t="shared" si="2787"/>
        <v>16.036680191370223</v>
      </c>
      <c r="AD326" s="64">
        <f t="shared" si="2787"/>
        <v>3.2842425352437417</v>
      </c>
      <c r="AE326" s="64">
        <f t="shared" si="2787"/>
        <v>4.9593083372859024</v>
      </c>
      <c r="AF326" s="64">
        <f t="shared" si="2787"/>
        <v>1.4748508168642953</v>
      </c>
      <c r="AG326" s="64">
        <f t="shared" si="2787"/>
        <v>0.16185193906455866</v>
      </c>
      <c r="AH326" s="64">
        <f t="shared" si="2787"/>
        <v>1.3112461472332015</v>
      </c>
      <c r="AI326" s="64">
        <f t="shared" si="2787"/>
        <v>0.92843340711462441</v>
      </c>
      <c r="AJ326" s="65">
        <f t="shared" si="2787"/>
        <v>12</v>
      </c>
      <c r="AK326" s="66">
        <f t="shared" ref="AK326" si="2790">J326</f>
        <v>6.58835644720497</v>
      </c>
      <c r="AL326" s="67">
        <f t="shared" ref="AL326" si="2791">M326/M326</f>
        <v>1</v>
      </c>
      <c r="AM326" s="67">
        <f t="shared" ref="AM326" si="2792">O326/M326</f>
        <v>0.16878490073950772</v>
      </c>
      <c r="AN326" s="67">
        <f t="shared" ref="AN326" si="2793">P326/M326</f>
        <v>2.8422373602635779E-2</v>
      </c>
      <c r="AO326" s="67">
        <f t="shared" ref="AO326" si="2794">Q326/M326</f>
        <v>9.818344905196974E-2</v>
      </c>
      <c r="AP326" s="67">
        <f t="shared" ref="AP326" si="2795">R326/M326</f>
        <v>1.9951198206805257E-2</v>
      </c>
      <c r="AQ326" s="67">
        <f t="shared" ref="AQ326" si="2796">S326/M326</f>
        <v>2.7119945914929949E-3</v>
      </c>
      <c r="AR326" s="67">
        <f t="shared" ref="AR326" si="2797">T326/M326</f>
        <v>3.807846501425835E-2</v>
      </c>
      <c r="AS326" s="67">
        <f t="shared" ref="AS326" si="2798">U326/M326</f>
        <v>2.6942277426550837E-2</v>
      </c>
      <c r="AT326" s="68">
        <f t="shared" ref="AT326" si="2799">V326/M326</f>
        <v>0.6169253045676244</v>
      </c>
      <c r="AU326" s="66">
        <f t="shared" ref="AU326" si="2800">X326</f>
        <v>13.558925192028985</v>
      </c>
      <c r="AV326" s="67">
        <f t="shared" ref="AV326" si="2801">AA326/AA326</f>
        <v>1</v>
      </c>
      <c r="AW326" s="67">
        <f t="shared" ref="AW326" si="2802">AC326/AA326</f>
        <v>0.3993534016651572</v>
      </c>
      <c r="AX326" s="67">
        <f t="shared" ref="AX326" si="2803">AD326/AA326</f>
        <v>8.1785844245293476E-2</v>
      </c>
      <c r="AY326" s="67">
        <f t="shared" ref="AY326" si="2804">AE326/AA326</f>
        <v>0.12349916758128471</v>
      </c>
      <c r="AZ326" s="67">
        <f t="shared" ref="AZ326" si="2805">AF326/AA326</f>
        <v>3.6727470002197962E-2</v>
      </c>
      <c r="BA326" s="67">
        <f t="shared" ref="BA326" si="2806">AG326/AA326</f>
        <v>4.0305176420688191E-3</v>
      </c>
      <c r="BB326" s="67">
        <f t="shared" ref="BB326" si="2807">AH326/AA326</f>
        <v>3.2653304990125163E-2</v>
      </c>
      <c r="BC326" s="67">
        <f t="shared" ref="BC326" si="2808">AI326/AA326</f>
        <v>2.3120311369077509E-2</v>
      </c>
      <c r="BD326" s="68">
        <f t="shared" ref="BD326" si="2809">AJ326/AA326</f>
        <v>0.29882997994564503</v>
      </c>
      <c r="BE326" s="66">
        <f t="shared" ref="BE326" si="2810">J326</f>
        <v>6.58835644720497</v>
      </c>
      <c r="BF326" s="69">
        <f t="shared" ref="BF326" si="2811">BE326</f>
        <v>6.58835644720497</v>
      </c>
      <c r="BG326" s="69">
        <f t="shared" ref="BG326" si="2812">BE326*AM326</f>
        <v>1.1120150889779865</v>
      </c>
      <c r="BH326" s="69">
        <f t="shared" ref="BH326" si="2813">BE326*AN326</f>
        <v>0.18725672836979379</v>
      </c>
      <c r="BI326" s="69">
        <f t="shared" ref="BI326" si="2814">BE326*AO326</f>
        <v>0.64686755957036557</v>
      </c>
      <c r="BJ326" s="69">
        <f t="shared" ref="BJ326" si="2815">BE326*AP326</f>
        <v>0.13144560533526964</v>
      </c>
      <c r="BK326" s="69">
        <f t="shared" ref="BK326" si="2816">BE326*AQ326</f>
        <v>1.7867587051647881E-2</v>
      </c>
      <c r="BL326" s="69">
        <f t="shared" ref="BL326" si="2817">BE326*AR326</f>
        <v>0.2508745004763579</v>
      </c>
      <c r="BM326" s="69">
        <f t="shared" ref="BM326" si="2818">BE326*AS326</f>
        <v>0.17750532718560114</v>
      </c>
      <c r="BN326" s="70">
        <f t="shared" ref="BN326" si="2819">BE326*AT326</f>
        <v>4.0645238077919981</v>
      </c>
      <c r="BO326" s="66">
        <f t="shared" ref="BO326" si="2820">X326</f>
        <v>13.558925192028985</v>
      </c>
      <c r="BP326" s="69">
        <f t="shared" ref="BP326" si="2821">BO326</f>
        <v>13.558925192028985</v>
      </c>
      <c r="BQ326" s="69">
        <f t="shared" ref="BQ326" si="2822">BO326*AW326</f>
        <v>5.4148028983601701</v>
      </c>
      <c r="BR326" s="69">
        <f t="shared" ref="BR326" si="2823">BO326*AX326</f>
        <v>1.1089281438888685</v>
      </c>
      <c r="BS326" s="69">
        <f t="shared" ref="BS326" si="2824">BO326*AY326</f>
        <v>1.6745159745124905</v>
      </c>
      <c r="BT326" s="69">
        <f t="shared" ref="BT326" si="2825">BO326*AZ326</f>
        <v>0.4979850182522908</v>
      </c>
      <c r="BU326" s="69">
        <f t="shared" ref="BU326" si="2826">BO326*BA326</f>
        <v>5.4649487193964175E-2</v>
      </c>
      <c r="BV326" s="69">
        <f t="shared" ref="BV326" si="2827">BO326*BB326</f>
        <v>0.44274371963361386</v>
      </c>
      <c r="BW326" s="69">
        <f t="shared" ref="BW326" si="2828">BO326*BC326</f>
        <v>0.31348657226973919</v>
      </c>
      <c r="BX326" s="70">
        <f t="shared" ref="BX326" si="2829">BO326*BD326</f>
        <v>4.051813343218523</v>
      </c>
      <c r="BY326" s="71">
        <f t="shared" si="2788"/>
        <v>2.522165121212121</v>
      </c>
      <c r="BZ326" s="71">
        <f t="shared" si="2788"/>
        <v>1.3019295260681347</v>
      </c>
      <c r="CA326" s="71">
        <f t="shared" si="2788"/>
        <v>2.4934395064182193</v>
      </c>
      <c r="CB326" s="71">
        <f t="shared" si="2788"/>
        <v>1.2950629384528516</v>
      </c>
      <c r="CC326" s="71">
        <f t="shared" si="2788"/>
        <v>0.40642411876529272</v>
      </c>
      <c r="CD326" s="71">
        <f t="shared" si="2788"/>
        <v>6.3924642951251651E-2</v>
      </c>
      <c r="CE326" s="71">
        <f t="shared" si="2788"/>
        <v>0.65086712234142663</v>
      </c>
      <c r="CF326" s="71">
        <f t="shared" si="2788"/>
        <v>3.8807676830415958E-2</v>
      </c>
      <c r="CG326" s="71">
        <f t="shared" si="2788"/>
        <v>5.2751824016563142E-2</v>
      </c>
      <c r="CH326" s="71">
        <f t="shared" si="2788"/>
        <v>1.2344597683041596</v>
      </c>
      <c r="CI326" s="71">
        <f t="shared" si="2788"/>
        <v>8.228766214944476E-2</v>
      </c>
      <c r="CJ326" s="71">
        <f t="shared" si="2788"/>
        <v>5.9628192358366265E-3</v>
      </c>
      <c r="CK326" s="71">
        <f t="shared" si="2788"/>
        <v>6.0482514586862407E-5</v>
      </c>
      <c r="CL326" s="71">
        <f t="shared" si="2788"/>
        <v>5.3152156973461319E-4</v>
      </c>
      <c r="CM326" s="71">
        <f t="shared" si="2788"/>
        <v>4.4141845096932059E-3</v>
      </c>
      <c r="CN326" s="71">
        <f t="shared" si="2788"/>
        <v>8.734057782796914E-2</v>
      </c>
      <c r="CO326" s="71">
        <f t="shared" si="2788"/>
        <v>1.8858874458874457E-2</v>
      </c>
      <c r="CP326" s="71">
        <f t="shared" si="2788"/>
        <v>3.4190476190476194E-5</v>
      </c>
      <c r="CQ326" s="71">
        <f t="shared" si="2788"/>
        <v>-4.3205915678524373E-3</v>
      </c>
      <c r="CR326" s="71">
        <f t="shared" si="2788"/>
        <v>5.9375929983060419E-2</v>
      </c>
      <c r="CS326" s="71">
        <f t="shared" si="2788"/>
        <v>0.15959390476190477</v>
      </c>
      <c r="CT326" s="71">
        <f t="shared" si="2788"/>
        <v>7.9412856578204405E-2</v>
      </c>
      <c r="CU326" s="71">
        <f t="shared" si="2788"/>
        <v>6.7530803877282136E-2</v>
      </c>
      <c r="CV326" s="71">
        <f t="shared" si="2788"/>
        <v>0.36159290363259922</v>
      </c>
      <c r="CW326" s="71">
        <f t="shared" si="2788"/>
        <v>4.7082663466967808E-2</v>
      </c>
      <c r="CX326" s="71">
        <f t="shared" si="2788"/>
        <v>2.0398408827404478E-2</v>
      </c>
      <c r="CY326" s="71">
        <f t="shared" si="2788"/>
        <v>5.7857933370976854E-5</v>
      </c>
      <c r="CZ326" s="71">
        <f t="shared" si="2788"/>
        <v>1.5266450216450217E-4</v>
      </c>
      <c r="DA326" s="71">
        <f t="shared" si="2788"/>
        <v>4.3203797101449282E-3</v>
      </c>
      <c r="DB326" s="71">
        <f t="shared" si="2788"/>
        <v>2.8520924148315446E-4</v>
      </c>
      <c r="DC326" s="71">
        <f t="shared" si="2788"/>
        <v>4.9657687747035571E-3</v>
      </c>
      <c r="DD326" s="71">
        <f t="shared" si="2788"/>
        <v>5.7577011104837197E-4</v>
      </c>
      <c r="DE326" s="71">
        <f t="shared" si="2788"/>
        <v>3.9958027479766617E-5</v>
      </c>
      <c r="DF326" s="71">
        <f t="shared" si="2788"/>
        <v>4.9443913984566157E-2</v>
      </c>
      <c r="DG326" s="71">
        <f t="shared" si="2788"/>
        <v>7.0414618859401465E-3</v>
      </c>
      <c r="DH326" s="71">
        <f t="shared" si="2788"/>
        <v>7.2189730848861279E-4</v>
      </c>
      <c r="DI326" s="71">
        <f t="shared" si="2788"/>
        <v>2.8688210728402032E-2</v>
      </c>
      <c r="DJ326" s="71">
        <f t="shared" si="2788"/>
        <v>8.8452079804253713E-5</v>
      </c>
      <c r="DK326" s="71">
        <f t="shared" si="2788"/>
        <v>1.4813532843967629E-5</v>
      </c>
      <c r="DL326" s="71">
        <f t="shared" si="2788"/>
        <v>8.4808415584415563E-3</v>
      </c>
      <c r="DM326" s="71">
        <f t="shared" si="2788"/>
        <v>3.8483294805194808E-2</v>
      </c>
      <c r="DN326" s="71">
        <f t="shared" si="2788"/>
        <v>6.8165198569546408E-5</v>
      </c>
      <c r="DO326" s="71">
        <f t="shared" si="2788"/>
        <v>0.26720516563146995</v>
      </c>
      <c r="DP326" s="71">
        <f t="shared" si="2788"/>
        <v>9.8909516845473361E-2</v>
      </c>
      <c r="DQ326" s="71">
        <f t="shared" si="2788"/>
        <v>3.3336625258799173E-4</v>
      </c>
      <c r="DR326" s="71">
        <f t="shared" si="2788"/>
        <v>5.5989422172030857E-5</v>
      </c>
      <c r="DS326" s="71">
        <f t="shared" si="2788"/>
        <v>1.5724455110107283E-3</v>
      </c>
      <c r="DT326" s="71">
        <f t="shared" si="2788"/>
        <v>9.3399981178242026E-5</v>
      </c>
      <c r="DU326" s="72">
        <f t="shared" si="2788"/>
        <v>227.92514837078861</v>
      </c>
      <c r="DV326" s="73">
        <f t="shared" si="2788"/>
        <v>6.6193444469696967</v>
      </c>
      <c r="DW326" s="71">
        <f t="shared" si="2788"/>
        <v>4.5084011566638935</v>
      </c>
      <c r="DX326" s="71">
        <f t="shared" si="2788"/>
        <v>6.3775219309548579</v>
      </c>
      <c r="DY326" s="71">
        <f t="shared" si="2788"/>
        <v>4.272997973320158</v>
      </c>
      <c r="DZ326" s="71">
        <f t="shared" si="2788"/>
        <v>1.8538803313570487</v>
      </c>
      <c r="EA326" s="71">
        <f t="shared" si="2788"/>
        <v>0.3786465154808959</v>
      </c>
      <c r="EB326" s="71">
        <f t="shared" si="2788"/>
        <v>1.5837584637681161</v>
      </c>
      <c r="EC326" s="71">
        <f t="shared" si="2788"/>
        <v>0.14748508168642951</v>
      </c>
      <c r="ED326" s="71">
        <f t="shared" si="2788"/>
        <v>0.16185193906455866</v>
      </c>
      <c r="EE326" s="71">
        <f t="shared" si="2788"/>
        <v>2.1854099110671936</v>
      </c>
      <c r="EF326" s="71">
        <f t="shared" si="2788"/>
        <v>0.14737570652173912</v>
      </c>
      <c r="EG326" s="71">
        <f t="shared" si="2788"/>
        <v>1.7756860099854378E-2</v>
      </c>
      <c r="EH326" s="71">
        <f t="shared" si="2788"/>
        <v>1.1249504195270787E-4</v>
      </c>
      <c r="EI326" s="71">
        <f t="shared" si="2788"/>
        <v>2.0193195686845572E-3</v>
      </c>
      <c r="EJ326" s="71">
        <f t="shared" si="2788"/>
        <v>1.4056675403924829E-2</v>
      </c>
      <c r="EK326" s="71">
        <f t="shared" si="2789"/>
        <v>0.3203407509881423</v>
      </c>
      <c r="EL326" s="71">
        <f t="shared" si="2789"/>
        <v>3.3276971673254281E-2</v>
      </c>
      <c r="EM326" s="71">
        <f t="shared" si="2789"/>
        <v>1.4545454545454543E-5</v>
      </c>
      <c r="EN326" s="71">
        <f t="shared" si="2789"/>
        <v>1.9105864295125168E-2</v>
      </c>
      <c r="EO326" s="71">
        <f t="shared" si="2789"/>
        <v>0.19154520652173918</v>
      </c>
      <c r="EP326" s="71">
        <f t="shared" si="2789"/>
        <v>0.27107669202898549</v>
      </c>
      <c r="EQ326" s="71">
        <f t="shared" si="2789"/>
        <v>0.19199079874835309</v>
      </c>
      <c r="ER326" s="71">
        <f t="shared" si="2789"/>
        <v>0.20614718642951252</v>
      </c>
      <c r="ES326" s="71">
        <f t="shared" si="2789"/>
        <v>0.87986574802371531</v>
      </c>
      <c r="ET326" s="71">
        <f t="shared" si="2789"/>
        <v>8.3145362648221352E-2</v>
      </c>
      <c r="EU326" s="71">
        <f t="shared" si="2789"/>
        <v>1.615591926704112E-2</v>
      </c>
      <c r="EV326" s="71">
        <f t="shared" si="2789"/>
        <v>1.1680696553637059E-4</v>
      </c>
      <c r="EW326" s="71">
        <f t="shared" si="2789"/>
        <v>4.4701643436654881E-4</v>
      </c>
      <c r="EX326" s="71">
        <f t="shared" si="2789"/>
        <v>1.4208237847583386E-2</v>
      </c>
      <c r="EY326" s="71">
        <f t="shared" si="2789"/>
        <v>9.1509324942791752E-4</v>
      </c>
      <c r="EZ326" s="71">
        <f t="shared" si="2789"/>
        <v>1.8502606667360096E-2</v>
      </c>
      <c r="FA326" s="71">
        <f t="shared" si="2789"/>
        <v>8.040026350461133E-4</v>
      </c>
      <c r="FB326" s="71">
        <f t="shared" si="2789"/>
        <v>1.4005197281741907E-4</v>
      </c>
      <c r="FC326" s="71">
        <f t="shared" si="2789"/>
        <v>0.29348650658761527</v>
      </c>
      <c r="FD326" s="71">
        <f t="shared" si="2789"/>
        <v>1.145444005270092E-2</v>
      </c>
      <c r="FE326" s="71">
        <f t="shared" si="2789"/>
        <v>9.31887074405381E-4</v>
      </c>
      <c r="FF326" s="71">
        <f t="shared" si="2789"/>
        <v>5.8725944091949242E-2</v>
      </c>
      <c r="FG326" s="71">
        <f t="shared" si="2789"/>
        <v>8.7311680882046997E-5</v>
      </c>
      <c r="FH326" s="71">
        <f t="shared" si="2789"/>
        <v>1.6479249011857705E-4</v>
      </c>
      <c r="FI326" s="71">
        <f t="shared" si="2789"/>
        <v>2.5960950714236181E-2</v>
      </c>
      <c r="FJ326" s="71">
        <f t="shared" si="2789"/>
        <v>0.1122022590493031</v>
      </c>
      <c r="FK326" s="71">
        <f t="shared" si="2789"/>
        <v>1.9015042299424449E-4</v>
      </c>
      <c r="FL326" s="71">
        <f t="shared" si="2789"/>
        <v>1.2254180329380766</v>
      </c>
      <c r="FM326" s="71">
        <f t="shared" si="2789"/>
        <v>0.45349153652659319</v>
      </c>
      <c r="FN326" s="71">
        <f t="shared" si="2789"/>
        <v>1.1141709832882601E-3</v>
      </c>
      <c r="FO326" s="71">
        <f t="shared" si="2789"/>
        <v>1.8937753969905E-4</v>
      </c>
      <c r="FP326" s="71">
        <f t="shared" si="2789"/>
        <v>4.3677295090493035E-3</v>
      </c>
      <c r="FQ326" s="71">
        <f t="shared" si="2789"/>
        <v>1.8940453158588171E-4</v>
      </c>
      <c r="FR326" s="72">
        <f t="shared" si="2789"/>
        <v>110.23453762977601</v>
      </c>
    </row>
    <row r="327" spans="1:174" x14ac:dyDescent="0.2">
      <c r="A327" s="62" t="str">
        <f t="shared" ref="A327" si="2830">A311</f>
        <v>MOOS1</v>
      </c>
      <c r="B327" s="63" t="s">
        <v>78</v>
      </c>
      <c r="C327" s="20"/>
      <c r="D327" s="41"/>
      <c r="E327" s="41"/>
      <c r="F327" s="41"/>
      <c r="G327" s="41"/>
      <c r="H327" s="41"/>
      <c r="I327" s="20"/>
      <c r="J327" s="64">
        <f t="shared" si="2656"/>
        <v>6.5939945657820447</v>
      </c>
      <c r="K327" s="40"/>
      <c r="L327" s="41"/>
      <c r="M327" s="64">
        <f t="shared" si="2786"/>
        <v>19.441393077545641</v>
      </c>
      <c r="N327" s="64">
        <f t="shared" si="2786"/>
        <v>7.4413930775456425</v>
      </c>
      <c r="O327" s="64">
        <f t="shared" si="2786"/>
        <v>3.1481950875211746</v>
      </c>
      <c r="P327" s="64">
        <f t="shared" si="2786"/>
        <v>0.57423862789384517</v>
      </c>
      <c r="Q327" s="64">
        <f t="shared" si="2786"/>
        <v>1.8884788061358928</v>
      </c>
      <c r="R327" s="64">
        <f t="shared" si="2786"/>
        <v>0.39093487107095798</v>
      </c>
      <c r="S327" s="64">
        <f t="shared" si="2786"/>
        <v>5.4576448522491994E-2</v>
      </c>
      <c r="T327" s="64">
        <f t="shared" si="2786"/>
        <v>0.75384881197063813</v>
      </c>
      <c r="U327" s="64">
        <f t="shared" si="2786"/>
        <v>0.63111943986448327</v>
      </c>
      <c r="V327" s="65">
        <f t="shared" si="2786"/>
        <v>12</v>
      </c>
      <c r="W327" s="20"/>
      <c r="X327" s="64">
        <f t="shared" si="2658"/>
        <v>13.321164222332012</v>
      </c>
      <c r="Y327" s="40"/>
      <c r="Z327" s="41"/>
      <c r="AA327" s="64">
        <f t="shared" si="2787"/>
        <v>39.194291014822127</v>
      </c>
      <c r="AB327" s="64">
        <f t="shared" si="2787"/>
        <v>27.194291014822134</v>
      </c>
      <c r="AC327" s="64">
        <f t="shared" si="2787"/>
        <v>14.393386850461132</v>
      </c>
      <c r="AD327" s="64">
        <f t="shared" si="2787"/>
        <v>3.7046354216073789</v>
      </c>
      <c r="AE327" s="64">
        <f t="shared" si="2787"/>
        <v>5.061960003952569</v>
      </c>
      <c r="AF327" s="64">
        <f t="shared" si="2787"/>
        <v>1.5513082411067194</v>
      </c>
      <c r="AG327" s="64">
        <f t="shared" si="2787"/>
        <v>0.16015191633728593</v>
      </c>
      <c r="AH327" s="64">
        <f t="shared" si="2787"/>
        <v>1.283554912384717</v>
      </c>
      <c r="AI327" s="64">
        <f t="shared" si="2787"/>
        <v>1.0392933692358366</v>
      </c>
      <c r="AJ327" s="65">
        <f t="shared" si="2787"/>
        <v>12</v>
      </c>
      <c r="AK327" s="66">
        <f t="shared" ref="AK327" si="2831">J327</f>
        <v>6.5939945657820447</v>
      </c>
      <c r="AL327" s="67">
        <f t="shared" ref="AL327" si="2832">M327/M327</f>
        <v>1</v>
      </c>
      <c r="AM327" s="67">
        <f t="shared" ref="AM327" si="2833">O327/M327</f>
        <v>0.16193258759616702</v>
      </c>
      <c r="AN327" s="67">
        <f t="shared" ref="AN327" si="2834">P327/M327</f>
        <v>2.9536907442969069E-2</v>
      </c>
      <c r="AO327" s="67">
        <f t="shared" ref="AO327" si="2835">Q327/M327</f>
        <v>9.7137010635160823E-2</v>
      </c>
      <c r="AP327" s="67">
        <f t="shared" ref="AP327" si="2836">R327/M327</f>
        <v>2.0108377497005538E-2</v>
      </c>
      <c r="AQ327" s="67">
        <f t="shared" ref="AQ327" si="2837">S327/M327</f>
        <v>2.8072293124676612E-3</v>
      </c>
      <c r="AR327" s="67">
        <f t="shared" ref="AR327" si="2838">T327/M327</f>
        <v>3.8775452405276252E-2</v>
      </c>
      <c r="AS327" s="67">
        <f t="shared" ref="AS327" si="2839">U327/M327</f>
        <v>3.2462665476035851E-2</v>
      </c>
      <c r="AT327" s="68">
        <f t="shared" ref="AT327" si="2840">V327/M327</f>
        <v>0.61723971899213959</v>
      </c>
      <c r="AU327" s="66">
        <f t="shared" ref="AU327" si="2841">X327</f>
        <v>13.321164222332012</v>
      </c>
      <c r="AV327" s="67">
        <f t="shared" ref="AV327" si="2842">AA327/AA327</f>
        <v>1</v>
      </c>
      <c r="AW327" s="67">
        <f t="shared" ref="AW327" si="2843">AC327/AA327</f>
        <v>0.36723171864540111</v>
      </c>
      <c r="AX327" s="67">
        <f t="shared" ref="AX327" si="2844">AD327/AA327</f>
        <v>9.4519771264809843E-2</v>
      </c>
      <c r="AY327" s="67">
        <f t="shared" ref="AY327" si="2845">AE327/AA327</f>
        <v>0.12915044188548491</v>
      </c>
      <c r="AZ327" s="67">
        <f t="shared" ref="AZ327" si="2846">AF327/AA327</f>
        <v>3.9579954144853907E-2</v>
      </c>
      <c r="BA327" s="67">
        <f t="shared" ref="BA327" si="2847">AG327/AA327</f>
        <v>4.0861031591749213E-3</v>
      </c>
      <c r="BB327" s="67">
        <f t="shared" ref="BB327" si="2848">AH327/AA327</f>
        <v>3.2748517173057531E-2</v>
      </c>
      <c r="BC327" s="67">
        <f t="shared" ref="BC327" si="2849">AI327/AA327</f>
        <v>2.6516447735789032E-2</v>
      </c>
      <c r="BD327" s="68">
        <f t="shared" ref="BD327" si="2850">AJ327/AA327</f>
        <v>0.30616703834397602</v>
      </c>
      <c r="BE327" s="66">
        <f t="shared" ref="BE327" si="2851">J327</f>
        <v>6.5939945657820447</v>
      </c>
      <c r="BF327" s="69">
        <f t="shared" ref="BF327" si="2852">BE327</f>
        <v>6.5939945657820447</v>
      </c>
      <c r="BG327" s="69">
        <f t="shared" ref="BG327" si="2853">BE327*AM327</f>
        <v>1.0677826026321502</v>
      </c>
      <c r="BH327" s="69">
        <f t="shared" ref="BH327" si="2854">BE327*AN327</f>
        <v>0.19476620716894527</v>
      </c>
      <c r="BI327" s="69">
        <f t="shared" ref="BI327" si="2855">BE327*AO327</f>
        <v>0.6405209202645632</v>
      </c>
      <c r="BJ327" s="69">
        <f t="shared" ref="BJ327" si="2856">BE327*AP327</f>
        <v>0.13259453194194848</v>
      </c>
      <c r="BK327" s="69">
        <f t="shared" ref="BK327" si="2857">BE327*AQ327</f>
        <v>1.8510854831315822E-2</v>
      </c>
      <c r="BL327" s="69">
        <f t="shared" ref="BL327" si="2858">BE327*AR327</f>
        <v>0.2556851224461319</v>
      </c>
      <c r="BM327" s="69">
        <f t="shared" ref="BM327" si="2859">BE327*AS327</f>
        <v>0.21405863973978079</v>
      </c>
      <c r="BN327" s="70">
        <f t="shared" ref="BN327" si="2860">BE327*AT327</f>
        <v>4.0700753528190043</v>
      </c>
      <c r="BO327" s="66">
        <f t="shared" ref="BO327" si="2861">X327</f>
        <v>13.321164222332012</v>
      </c>
      <c r="BP327" s="69">
        <f t="shared" ref="BP327" si="2862">BO327</f>
        <v>13.321164222332012</v>
      </c>
      <c r="BQ327" s="69">
        <f t="shared" ref="BQ327" si="2863">BO327*AW327</f>
        <v>4.8919540317246124</v>
      </c>
      <c r="BR327" s="69">
        <f t="shared" ref="BR327" si="2864">BO327*AX327</f>
        <v>1.2591133952757902</v>
      </c>
      <c r="BS327" s="69">
        <f t="shared" ref="BS327" si="2865">BO327*AY327</f>
        <v>1.7204342457432913</v>
      </c>
      <c r="BT327" s="69">
        <f t="shared" ref="BT327" si="2866">BO327*AZ327</f>
        <v>0.52725106907596953</v>
      </c>
      <c r="BU327" s="69">
        <f t="shared" ref="BU327" si="2867">BO327*BA327</f>
        <v>5.4431651212758767E-2</v>
      </c>
      <c r="BV327" s="69">
        <f t="shared" ref="BV327" si="2868">BO327*BB327</f>
        <v>0.43624837530015947</v>
      </c>
      <c r="BW327" s="69">
        <f t="shared" ref="BW327" si="2869">BO327*BC327</f>
        <v>0.35322995488132952</v>
      </c>
      <c r="BX327" s="70">
        <f t="shared" ref="BX327" si="2870">BO327*BD327</f>
        <v>4.0785013972451267</v>
      </c>
      <c r="BY327" s="71">
        <f t="shared" si="2788"/>
        <v>2.537842019762846</v>
      </c>
      <c r="BZ327" s="71">
        <f t="shared" si="2788"/>
        <v>1.2988745379258424</v>
      </c>
      <c r="CA327" s="71">
        <f t="shared" si="2788"/>
        <v>2.5089606202898551</v>
      </c>
      <c r="CB327" s="71">
        <f t="shared" si="2788"/>
        <v>1.2919523178994918</v>
      </c>
      <c r="CC327" s="71">
        <f t="shared" si="2788"/>
        <v>0.38861443497082632</v>
      </c>
      <c r="CD327" s="71">
        <f t="shared" si="2788"/>
        <v>6.6487982872200257E-2</v>
      </c>
      <c r="CE327" s="71">
        <f t="shared" si="2788"/>
        <v>0.64354824487107098</v>
      </c>
      <c r="CF327" s="71">
        <f t="shared" si="2788"/>
        <v>3.9093487107095801E-2</v>
      </c>
      <c r="CG327" s="71">
        <f t="shared" si="2788"/>
        <v>5.4576448522491994E-2</v>
      </c>
      <c r="CH327" s="71">
        <f t="shared" si="2788"/>
        <v>1.2564149580274795</v>
      </c>
      <c r="CI327" s="71">
        <f t="shared" si="2788"/>
        <v>9.9632096932053466E-2</v>
      </c>
      <c r="CJ327" s="71">
        <f t="shared" si="2788"/>
        <v>6.2362382081686419E-3</v>
      </c>
      <c r="CK327" s="71">
        <f t="shared" si="2788"/>
        <v>5.6352079804253705E-5</v>
      </c>
      <c r="CL327" s="71">
        <f t="shared" si="2788"/>
        <v>5.6119745906267637E-4</v>
      </c>
      <c r="CM327" s="71">
        <f t="shared" si="2788"/>
        <v>4.6762042725390553E-3</v>
      </c>
      <c r="CN327" s="71">
        <f t="shared" si="2788"/>
        <v>8.7662854507811028E-2</v>
      </c>
      <c r="CO327" s="71">
        <f t="shared" si="2788"/>
        <v>1.8988534537925837E-2</v>
      </c>
      <c r="CP327" s="71">
        <f t="shared" si="2788"/>
        <v>3.4190476190476194E-5</v>
      </c>
      <c r="CQ327" s="71">
        <f t="shared" si="2788"/>
        <v>-4.2726152832674568E-3</v>
      </c>
      <c r="CR327" s="71">
        <f t="shared" si="2788"/>
        <v>5.8912103896103893E-2</v>
      </c>
      <c r="CS327" s="71">
        <f t="shared" si="2788"/>
        <v>0.15793550950498778</v>
      </c>
      <c r="CT327" s="71">
        <f t="shared" si="2788"/>
        <v>7.7254864483342761E-2</v>
      </c>
      <c r="CU327" s="71">
        <f t="shared" si="2788"/>
        <v>6.7696930359495575E-2</v>
      </c>
      <c r="CV327" s="71">
        <f t="shared" si="2788"/>
        <v>0.35752679296066248</v>
      </c>
      <c r="CW327" s="71">
        <f t="shared" si="2788"/>
        <v>5.6573042913608131E-2</v>
      </c>
      <c r="CX327" s="71">
        <f t="shared" si="2788"/>
        <v>2.7324361396574438E-2</v>
      </c>
      <c r="CY327" s="71">
        <f t="shared" si="2788"/>
        <v>6.2138565782044052E-5</v>
      </c>
      <c r="CZ327" s="71">
        <f t="shared" si="2788"/>
        <v>1.5837596461509506E-4</v>
      </c>
      <c r="DA327" s="71">
        <f t="shared" si="2788"/>
        <v>4.28615046113307E-3</v>
      </c>
      <c r="DB327" s="71">
        <f t="shared" si="2788"/>
        <v>2.7962821381517029E-4</v>
      </c>
      <c r="DC327" s="71">
        <f t="shared" si="2788"/>
        <v>5.6674011857707511E-3</v>
      </c>
      <c r="DD327" s="71">
        <f t="shared" si="2788"/>
        <v>5.4029975531714666E-4</v>
      </c>
      <c r="DE327" s="71">
        <f t="shared" si="2788"/>
        <v>3.7412572934312074E-5</v>
      </c>
      <c r="DF327" s="71">
        <f t="shared" si="2788"/>
        <v>5.1540862601166949E-2</v>
      </c>
      <c r="DG327" s="71">
        <f t="shared" si="2788"/>
        <v>6.3133591191417288E-3</v>
      </c>
      <c r="DH327" s="71">
        <f t="shared" si="2788"/>
        <v>6.1979849425936365E-4</v>
      </c>
      <c r="DI327" s="71">
        <f t="shared" si="2788"/>
        <v>2.8667159345002819E-2</v>
      </c>
      <c r="DJ327" s="71">
        <f t="shared" si="2788"/>
        <v>8.5942198381328818E-5</v>
      </c>
      <c r="DK327" s="71">
        <f t="shared" si="2788"/>
        <v>1.0694955768868813E-5</v>
      </c>
      <c r="DL327" s="71">
        <f t="shared" si="2788"/>
        <v>8.8355174477696193E-3</v>
      </c>
      <c r="DM327" s="71">
        <f t="shared" si="2788"/>
        <v>4.4380195990965557E-2</v>
      </c>
      <c r="DN327" s="71">
        <f t="shared" si="2788"/>
        <v>7.0556502917372494E-5</v>
      </c>
      <c r="DO327" s="71">
        <f t="shared" si="2788"/>
        <v>0.2519646359872012</v>
      </c>
      <c r="DP327" s="71">
        <f t="shared" si="2788"/>
        <v>9.4591999058912107E-2</v>
      </c>
      <c r="DQ327" s="71">
        <f t="shared" si="2788"/>
        <v>3.3605004705439484E-4</v>
      </c>
      <c r="DR327" s="71">
        <f t="shared" si="2788"/>
        <v>4.4831319405232452E-5</v>
      </c>
      <c r="DS327" s="71">
        <f t="shared" si="2788"/>
        <v>1.5023190287972899E-3</v>
      </c>
      <c r="DT327" s="71">
        <f t="shared" si="2788"/>
        <v>6.005610766045547E-5</v>
      </c>
      <c r="DU327" s="72">
        <f t="shared" si="2788"/>
        <v>227.38844458817994</v>
      </c>
      <c r="DV327" s="73">
        <f t="shared" si="2788"/>
        <v>6.3919134999999994</v>
      </c>
      <c r="DW327" s="71">
        <f t="shared" si="2788"/>
        <v>4.271730647891963</v>
      </c>
      <c r="DX327" s="71">
        <f t="shared" si="2788"/>
        <v>6.1956290756917003</v>
      </c>
      <c r="DY327" s="71">
        <f t="shared" si="2788"/>
        <v>4.2029579278656124</v>
      </c>
      <c r="DZ327" s="71">
        <f t="shared" si="2788"/>
        <v>1.6805459525691699</v>
      </c>
      <c r="EA327" s="71">
        <f t="shared" si="2788"/>
        <v>0.42691572760210805</v>
      </c>
      <c r="EB327" s="71">
        <f t="shared" si="2788"/>
        <v>1.6160165698287219</v>
      </c>
      <c r="EC327" s="71">
        <f t="shared" si="2788"/>
        <v>0.15513082411067192</v>
      </c>
      <c r="ED327" s="71">
        <f t="shared" si="2788"/>
        <v>0.16015191633728593</v>
      </c>
      <c r="EE327" s="71">
        <f t="shared" si="2788"/>
        <v>2.1392574489459815</v>
      </c>
      <c r="EF327" s="71">
        <f t="shared" si="2788"/>
        <v>0.16419723682476942</v>
      </c>
      <c r="EG327" s="71">
        <f t="shared" si="2788"/>
        <v>1.7360842555994731E-2</v>
      </c>
      <c r="EH327" s="71">
        <f t="shared" si="2788"/>
        <v>1.1306521739130434E-4</v>
      </c>
      <c r="EI327" s="71">
        <f t="shared" si="2788"/>
        <v>2.0940388669301712E-3</v>
      </c>
      <c r="EJ327" s="71">
        <f t="shared" si="2788"/>
        <v>1.4060806982872199E-2</v>
      </c>
      <c r="EK327" s="71">
        <f t="shared" si="2789"/>
        <v>0.312188917654809</v>
      </c>
      <c r="EL327" s="71">
        <f t="shared" si="2789"/>
        <v>3.469959288537549E-2</v>
      </c>
      <c r="EM327" s="71">
        <f t="shared" si="2789"/>
        <v>1.4545454545454543E-5</v>
      </c>
      <c r="EN327" s="71">
        <f t="shared" si="2789"/>
        <v>2.6135477931488803E-2</v>
      </c>
      <c r="EO327" s="71">
        <f t="shared" si="2789"/>
        <v>0.18884310046113309</v>
      </c>
      <c r="EP327" s="71">
        <f t="shared" si="2789"/>
        <v>0.28944954051383404</v>
      </c>
      <c r="EQ327" s="71">
        <f t="shared" si="2789"/>
        <v>0.20158654874835308</v>
      </c>
      <c r="ER327" s="71">
        <f t="shared" si="2789"/>
        <v>0.19177223188405795</v>
      </c>
      <c r="ES327" s="71">
        <f t="shared" si="2789"/>
        <v>0.89778689953886703</v>
      </c>
      <c r="ET327" s="71">
        <f t="shared" si="2789"/>
        <v>9.2310620223978915E-2</v>
      </c>
      <c r="EU327" s="71">
        <f t="shared" si="2789"/>
        <v>1.9932892951251648E-2</v>
      </c>
      <c r="EV327" s="71">
        <f t="shared" si="2789"/>
        <v>1.1562714097496707E-4</v>
      </c>
      <c r="EW327" s="71">
        <f t="shared" si="2789"/>
        <v>4.5065678524374179E-4</v>
      </c>
      <c r="EX327" s="71">
        <f t="shared" si="2789"/>
        <v>1.4002764163372861E-2</v>
      </c>
      <c r="EY327" s="71">
        <f t="shared" si="2789"/>
        <v>8.5878623188405791E-4</v>
      </c>
      <c r="EZ327" s="71">
        <f t="shared" si="2789"/>
        <v>1.877131719367589E-2</v>
      </c>
      <c r="FA327" s="71">
        <f t="shared" si="2789"/>
        <v>8.1700263504611329E-4</v>
      </c>
      <c r="FB327" s="71">
        <f t="shared" si="2789"/>
        <v>1.1583267457180502E-4</v>
      </c>
      <c r="FC327" s="71">
        <f t="shared" si="2789"/>
        <v>0.3309042565876153</v>
      </c>
      <c r="FD327" s="71">
        <f t="shared" si="2789"/>
        <v>1.0842205204216072E-2</v>
      </c>
      <c r="FE327" s="71">
        <f t="shared" si="2789"/>
        <v>6.7500988142292495E-4</v>
      </c>
      <c r="FF327" s="71">
        <f t="shared" si="2789"/>
        <v>5.8432509881422921E-2</v>
      </c>
      <c r="FG327" s="71">
        <f t="shared" si="2789"/>
        <v>8.2210803689064559E-5</v>
      </c>
      <c r="FH327" s="71">
        <f t="shared" si="2789"/>
        <v>1.636258234519104E-4</v>
      </c>
      <c r="FI327" s="71">
        <f t="shared" si="2789"/>
        <v>2.5297209486166004E-2</v>
      </c>
      <c r="FJ327" s="71">
        <f t="shared" si="2789"/>
        <v>0.11453287747035575</v>
      </c>
      <c r="FK327" s="71">
        <f t="shared" si="2789"/>
        <v>1.8282147562582345E-4</v>
      </c>
      <c r="FL327" s="71">
        <f t="shared" si="2789"/>
        <v>1.0923618132411066</v>
      </c>
      <c r="FM327" s="71">
        <f t="shared" si="2789"/>
        <v>0.40740517687747035</v>
      </c>
      <c r="FN327" s="71">
        <f t="shared" si="2789"/>
        <v>1.1146139657444004E-3</v>
      </c>
      <c r="FO327" s="71">
        <f t="shared" si="2789"/>
        <v>1.515135046113307E-4</v>
      </c>
      <c r="FP327" s="71">
        <f t="shared" si="2789"/>
        <v>4.4235102108036899E-3</v>
      </c>
      <c r="FQ327" s="71">
        <f t="shared" si="2789"/>
        <v>1.881940052700922E-4</v>
      </c>
      <c r="FR327" s="72">
        <f t="shared" si="2789"/>
        <v>112.93426055401844</v>
      </c>
    </row>
    <row r="328" spans="1:174" x14ac:dyDescent="0.2">
      <c r="A328" s="62" t="str">
        <f>A327</f>
        <v>MOOS1</v>
      </c>
      <c r="B328" s="63" t="s">
        <v>133</v>
      </c>
      <c r="C328" s="20"/>
      <c r="D328" s="41"/>
      <c r="E328" s="41"/>
      <c r="F328" s="41"/>
      <c r="G328" s="41"/>
      <c r="H328" s="41"/>
      <c r="I328" s="20"/>
      <c r="J328" s="64">
        <f t="shared" si="2656"/>
        <v>6.4750655181629977</v>
      </c>
      <c r="K328" s="40"/>
      <c r="L328" s="41"/>
      <c r="M328" s="64">
        <f t="shared" si="2786"/>
        <v>19.201676982307546</v>
      </c>
      <c r="N328" s="64">
        <f t="shared" si="2786"/>
        <v>7.2016769823075482</v>
      </c>
      <c r="O328" s="64">
        <f t="shared" si="2786"/>
        <v>2.9013557541878416</v>
      </c>
      <c r="P328" s="64">
        <f t="shared" si="2786"/>
        <v>0.58250205646527387</v>
      </c>
      <c r="Q328" s="64">
        <f t="shared" si="2786"/>
        <v>1.8615629013739881</v>
      </c>
      <c r="R328" s="64">
        <f t="shared" si="2786"/>
        <v>0.40424629964238656</v>
      </c>
      <c r="S328" s="64">
        <f t="shared" si="2786"/>
        <v>4.9933400903444378E-2</v>
      </c>
      <c r="T328" s="64">
        <f t="shared" si="2786"/>
        <v>0.72462414530397135</v>
      </c>
      <c r="U328" s="64">
        <f t="shared" si="2786"/>
        <v>0.67745210653115007</v>
      </c>
      <c r="V328" s="65">
        <f t="shared" si="2786"/>
        <v>12</v>
      </c>
      <c r="W328" s="20"/>
      <c r="X328" s="64">
        <f t="shared" si="2658"/>
        <v>12.988816572981367</v>
      </c>
      <c r="Y328" s="40"/>
      <c r="Z328" s="41"/>
      <c r="AA328" s="64">
        <f t="shared" si="2787"/>
        <v>37.956887058112173</v>
      </c>
      <c r="AB328" s="64">
        <f t="shared" si="2787"/>
        <v>25.956887058112176</v>
      </c>
      <c r="AC328" s="64">
        <f t="shared" si="2787"/>
        <v>13.089079382928665</v>
      </c>
      <c r="AD328" s="64">
        <f t="shared" si="2787"/>
        <v>3.9263369194428761</v>
      </c>
      <c r="AE328" s="64">
        <f t="shared" si="2787"/>
        <v>5.0356011165066823</v>
      </c>
      <c r="AF328" s="64">
        <f t="shared" si="2787"/>
        <v>1.5760525701110484</v>
      </c>
      <c r="AG328" s="64">
        <f t="shared" si="2787"/>
        <v>0.15834295096932055</v>
      </c>
      <c r="AH328" s="64">
        <f t="shared" si="2787"/>
        <v>1.1522614491812535</v>
      </c>
      <c r="AI328" s="64">
        <f t="shared" si="2787"/>
        <v>1.0192129190193864</v>
      </c>
      <c r="AJ328" s="65">
        <f t="shared" si="2787"/>
        <v>12</v>
      </c>
      <c r="AK328" s="66">
        <f t="shared" ref="AK328" si="2871">J328</f>
        <v>6.4750655181629977</v>
      </c>
      <c r="AL328" s="67">
        <f t="shared" ref="AL328" si="2872">M328/M328</f>
        <v>1</v>
      </c>
      <c r="AM328" s="67">
        <f t="shared" ref="AM328" si="2873">O328/M328</f>
        <v>0.15109908144279038</v>
      </c>
      <c r="AN328" s="67">
        <f t="shared" ref="AN328" si="2874">P328/M328</f>
        <v>3.0335999142262007E-2</v>
      </c>
      <c r="AO328" s="67">
        <f t="shared" ref="AO328" si="2875">Q328/M328</f>
        <v>9.6947933406505843E-2</v>
      </c>
      <c r="AP328" s="67">
        <f t="shared" ref="AP328" si="2876">R328/M328</f>
        <v>2.1052655974520336E-2</v>
      </c>
      <c r="AQ328" s="67">
        <f t="shared" ref="AQ328" si="2877">S328/M328</f>
        <v>2.6004708312431821E-3</v>
      </c>
      <c r="AR328" s="67">
        <f t="shared" ref="AR328" si="2878">T328/M328</f>
        <v>3.7737544797344584E-2</v>
      </c>
      <c r="AS328" s="67">
        <f t="shared" ref="AS328" si="2879">U328/M328</f>
        <v>3.5280882349773689E-2</v>
      </c>
      <c r="AT328" s="68">
        <f t="shared" ref="AT328" si="2880">V328/M328</f>
        <v>0.62494541549974092</v>
      </c>
      <c r="AU328" s="66">
        <f t="shared" ref="AU328" si="2881">X328</f>
        <v>12.988816572981367</v>
      </c>
      <c r="AV328" s="67">
        <f t="shared" ref="AV328" si="2882">AA328/AA328</f>
        <v>1</v>
      </c>
      <c r="AW328" s="67">
        <f t="shared" ref="AW328" si="2883">AC328/AA328</f>
        <v>0.34484069683821073</v>
      </c>
      <c r="AX328" s="67">
        <f t="shared" ref="AX328" si="2884">AD328/AA328</f>
        <v>0.10344201602812253</v>
      </c>
      <c r="AY328" s="67">
        <f t="shared" ref="AY328" si="2885">AE328/AA328</f>
        <v>0.13266633559272534</v>
      </c>
      <c r="AZ328" s="67">
        <f t="shared" ref="AZ328" si="2886">AF328/AA328</f>
        <v>4.1522176665807826E-2</v>
      </c>
      <c r="BA328" s="67">
        <f t="shared" ref="BA328" si="2887">AG328/AA328</f>
        <v>4.1716527155374137E-3</v>
      </c>
      <c r="BB328" s="67">
        <f t="shared" ref="BB328" si="2888">AH328/AA328</f>
        <v>3.0357111409508787E-2</v>
      </c>
      <c r="BC328" s="67">
        <f t="shared" ref="BC328" si="2889">AI328/AA328</f>
        <v>2.6851857410197168E-2</v>
      </c>
      <c r="BD328" s="68">
        <f t="shared" ref="BD328" si="2890">AJ328/AA328</f>
        <v>0.31614815992755002</v>
      </c>
      <c r="BE328" s="66">
        <f t="shared" ref="BE328" si="2891">J328</f>
        <v>6.4750655181629977</v>
      </c>
      <c r="BF328" s="69">
        <f t="shared" ref="BF328" si="2892">BE328</f>
        <v>6.4750655181629977</v>
      </c>
      <c r="BG328" s="69">
        <f t="shared" ref="BG328" si="2893">BE328*AM328</f>
        <v>0.97837645207631452</v>
      </c>
      <c r="BH328" s="69">
        <f t="shared" ref="BH328" si="2894">BE328*AN328</f>
        <v>0.19642758200508301</v>
      </c>
      <c r="BI328" s="69">
        <f t="shared" ref="BI328" si="2895">BE328*AO328</f>
        <v>0.62774422065762858</v>
      </c>
      <c r="BJ328" s="69">
        <f t="shared" ref="BJ328" si="2896">BE328*AP328</f>
        <v>0.13631732676636485</v>
      </c>
      <c r="BK328" s="69">
        <f t="shared" ref="BK328" si="2897">BE328*AQ328</f>
        <v>1.6838219010371396E-2</v>
      </c>
      <c r="BL328" s="69">
        <f t="shared" ref="BL328" si="2898">BE328*AR328</f>
        <v>0.24435307505741735</v>
      </c>
      <c r="BM328" s="69">
        <f t="shared" ref="BM328" si="2899">BE328*AS328</f>
        <v>0.22844602475338513</v>
      </c>
      <c r="BN328" s="70">
        <f t="shared" ref="BN328" si="2900">BE328*AT328</f>
        <v>4.04656251063642</v>
      </c>
      <c r="BO328" s="66">
        <f t="shared" ref="BO328" si="2901">X328</f>
        <v>12.988816572981367</v>
      </c>
      <c r="BP328" s="69">
        <f t="shared" ref="BP328" si="2902">BO328</f>
        <v>12.988816572981367</v>
      </c>
      <c r="BQ328" s="69">
        <f t="shared" ref="BQ328" si="2903">BO328*AW328</f>
        <v>4.4790725581305946</v>
      </c>
      <c r="BR328" s="69">
        <f t="shared" ref="BR328" si="2904">BO328*AX328</f>
        <v>1.3435893721286822</v>
      </c>
      <c r="BS328" s="69">
        <f t="shared" ref="BS328" si="2905">BO328*AY328</f>
        <v>1.7231786984234987</v>
      </c>
      <c r="BT328" s="69">
        <f t="shared" ref="BT328" si="2906">BO328*AZ328</f>
        <v>0.53932393642310494</v>
      </c>
      <c r="BU328" s="69">
        <f t="shared" ref="BU328" si="2907">BO328*BA328</f>
        <v>5.4184831928295082E-2</v>
      </c>
      <c r="BV328" s="69">
        <f t="shared" ref="BV328" si="2908">BO328*BB328</f>
        <v>0.39430295178366948</v>
      </c>
      <c r="BW328" s="69">
        <f t="shared" ref="BW328" si="2909">BO328*BC328</f>
        <v>0.34877385054490151</v>
      </c>
      <c r="BX328" s="70">
        <f t="shared" ref="BX328" si="2910">BO328*BD328</f>
        <v>4.1063904591845253</v>
      </c>
      <c r="BY328" s="71">
        <f t="shared" si="2788"/>
        <v>2.4272832578580839</v>
      </c>
      <c r="BZ328" s="71">
        <f t="shared" si="2788"/>
        <v>1.2195762998306041</v>
      </c>
      <c r="CA328" s="71">
        <f t="shared" si="2788"/>
        <v>2.431844658385093</v>
      </c>
      <c r="CB328" s="71">
        <f t="shared" si="2788"/>
        <v>1.2620870798042538</v>
      </c>
      <c r="CC328" s="71">
        <f t="shared" si="2788"/>
        <v>0.36084424449463587</v>
      </c>
      <c r="CD328" s="71">
        <f t="shared" si="2788"/>
        <v>6.8040268586485972E-2</v>
      </c>
      <c r="CE328" s="71">
        <f t="shared" si="2788"/>
        <v>0.63499414963297574</v>
      </c>
      <c r="CF328" s="71">
        <f t="shared" si="2788"/>
        <v>4.0424629964238665E-2</v>
      </c>
      <c r="CG328" s="71">
        <f t="shared" si="2788"/>
        <v>4.9933400903444378E-2</v>
      </c>
      <c r="CH328" s="71">
        <f t="shared" si="2788"/>
        <v>1.2077069580274797</v>
      </c>
      <c r="CI328" s="71">
        <f t="shared" si="2788"/>
        <v>0.10785057312252966</v>
      </c>
      <c r="CJ328" s="71">
        <f t="shared" si="2788"/>
        <v>5.478609636740071E-3</v>
      </c>
      <c r="CK328" s="71">
        <f t="shared" si="2788"/>
        <v>4.1152079804253715E-5</v>
      </c>
      <c r="CL328" s="71">
        <f t="shared" si="2788"/>
        <v>5.3530698287220023E-4</v>
      </c>
      <c r="CM328" s="71">
        <f t="shared" si="2788"/>
        <v>4.6123899868247692E-3</v>
      </c>
      <c r="CN328" s="71">
        <f t="shared" si="2788"/>
        <v>8.6945425936382464E-2</v>
      </c>
      <c r="CO328" s="71">
        <f t="shared" si="2788"/>
        <v>2.1294725014116316E-2</v>
      </c>
      <c r="CP328" s="71">
        <f t="shared" si="2788"/>
        <v>2.9428571428571426E-5</v>
      </c>
      <c r="CQ328" s="71">
        <f t="shared" si="2788"/>
        <v>-3.168805759457933E-3</v>
      </c>
      <c r="CR328" s="71">
        <f t="shared" si="2788"/>
        <v>5.5966008658008673E-2</v>
      </c>
      <c r="CS328" s="71">
        <f t="shared" si="2788"/>
        <v>0.15665703331451158</v>
      </c>
      <c r="CT328" s="71">
        <f t="shared" si="2788"/>
        <v>7.5268769245247516E-2</v>
      </c>
      <c r="CU328" s="71">
        <f t="shared" si="2788"/>
        <v>6.8051501788067001E-2</v>
      </c>
      <c r="CV328" s="71">
        <f t="shared" si="2788"/>
        <v>0.35277450724637682</v>
      </c>
      <c r="CW328" s="71">
        <f t="shared" si="2788"/>
        <v>6.1112471485036714E-2</v>
      </c>
      <c r="CX328" s="71">
        <f t="shared" si="2788"/>
        <v>3.0173042348955393E-2</v>
      </c>
      <c r="CY328" s="71">
        <f t="shared" si="2788"/>
        <v>5.2738565782044047E-5</v>
      </c>
      <c r="CZ328" s="71">
        <f t="shared" si="2788"/>
        <v>1.4697120271033314E-4</v>
      </c>
      <c r="DA328" s="71">
        <f t="shared" si="2788"/>
        <v>3.9231599849425935E-3</v>
      </c>
      <c r="DB328" s="71">
        <f t="shared" si="2788"/>
        <v>2.1939488048183697E-4</v>
      </c>
      <c r="DC328" s="71">
        <f t="shared" si="2788"/>
        <v>5.837948804818369E-3</v>
      </c>
      <c r="DD328" s="71">
        <f t="shared" si="2788"/>
        <v>5.305283267457181E-4</v>
      </c>
      <c r="DE328" s="71">
        <f t="shared" si="2788"/>
        <v>2.7698287220026352E-5</v>
      </c>
      <c r="DF328" s="71">
        <f t="shared" si="2788"/>
        <v>5.274410069640504E-2</v>
      </c>
      <c r="DG328" s="71">
        <f t="shared" si="2788"/>
        <v>4.785644833427442E-3</v>
      </c>
      <c r="DH328" s="71">
        <f t="shared" si="2788"/>
        <v>5.4814135140222083E-4</v>
      </c>
      <c r="DI328" s="71">
        <f t="shared" si="2788"/>
        <v>2.8643578392621872E-2</v>
      </c>
      <c r="DJ328" s="71">
        <f t="shared" si="2788"/>
        <v>7.10231507622812E-5</v>
      </c>
      <c r="DK328" s="71">
        <f t="shared" si="2788"/>
        <v>1.0404479578392626E-5</v>
      </c>
      <c r="DL328" s="71">
        <f t="shared" si="2788"/>
        <v>8.1016888763410476E-3</v>
      </c>
      <c r="DM328" s="71">
        <f t="shared" si="2788"/>
        <v>4.7714905514775086E-2</v>
      </c>
      <c r="DN328" s="71">
        <f t="shared" si="2788"/>
        <v>6.4894598155467736E-5</v>
      </c>
      <c r="DO328" s="71">
        <f t="shared" si="2788"/>
        <v>0.23341920741577266</v>
      </c>
      <c r="DP328" s="71">
        <f t="shared" si="2788"/>
        <v>8.7477380011293057E-2</v>
      </c>
      <c r="DQ328" s="71">
        <f t="shared" si="2788"/>
        <v>3.574643327686806E-4</v>
      </c>
      <c r="DR328" s="71">
        <f t="shared" si="2788"/>
        <v>3.1612271786184834E-5</v>
      </c>
      <c r="DS328" s="71">
        <f t="shared" si="2788"/>
        <v>1.4763190287972899E-3</v>
      </c>
      <c r="DT328" s="71">
        <f t="shared" si="2788"/>
        <v>1.0356107660455468E-5</v>
      </c>
      <c r="DU328" s="72">
        <f t="shared" si="2788"/>
        <v>230.21944468341803</v>
      </c>
      <c r="DV328" s="73">
        <f t="shared" si="2788"/>
        <v>5.9852913571428576</v>
      </c>
      <c r="DW328" s="71">
        <f t="shared" si="2788"/>
        <v>4.0839689336062488</v>
      </c>
      <c r="DX328" s="71">
        <f t="shared" si="2788"/>
        <v>5.8637836328345561</v>
      </c>
      <c r="DY328" s="71">
        <f t="shared" si="2788"/>
        <v>4.0893233434500278</v>
      </c>
      <c r="DZ328" s="71">
        <f t="shared" si="2788"/>
        <v>1.5564816278938454</v>
      </c>
      <c r="EA328" s="71">
        <f t="shared" si="2788"/>
        <v>0.45029126006964049</v>
      </c>
      <c r="EB328" s="71">
        <f t="shared" si="2788"/>
        <v>1.6041537732919255</v>
      </c>
      <c r="EC328" s="71">
        <f t="shared" si="2788"/>
        <v>0.15760525701110484</v>
      </c>
      <c r="ED328" s="71">
        <f t="shared" si="2788"/>
        <v>0.15834295096932055</v>
      </c>
      <c r="EE328" s="71">
        <f t="shared" si="2788"/>
        <v>1.9204345658290982</v>
      </c>
      <c r="EF328" s="71">
        <f t="shared" si="2788"/>
        <v>0.16244895976849236</v>
      </c>
      <c r="EG328" s="71">
        <f t="shared" si="2788"/>
        <v>1.6497292772444945E-2</v>
      </c>
      <c r="EH328" s="71">
        <f t="shared" si="2788"/>
        <v>9.2589026915113859E-5</v>
      </c>
      <c r="EI328" s="71">
        <f t="shared" si="2788"/>
        <v>2.0299392998306041E-3</v>
      </c>
      <c r="EJ328" s="71">
        <f t="shared" ref="EJ328:EJ329" si="2911">IF(COUNT(EJ298:EJ302)&lt;3,"",AVERAGE(EJ298:EJ302))</f>
        <v>1.4147023433088648E-2</v>
      </c>
      <c r="EK328" s="71">
        <f t="shared" si="2789"/>
        <v>0.29773522934312069</v>
      </c>
      <c r="EL328" s="71">
        <f t="shared" si="2789"/>
        <v>3.4995324487107092E-2</v>
      </c>
      <c r="EM328" s="71">
        <f t="shared" si="2789"/>
        <v>0</v>
      </c>
      <c r="EN328" s="71">
        <f t="shared" si="2789"/>
        <v>2.9719218191229062E-2</v>
      </c>
      <c r="EO328" s="71">
        <f t="shared" si="2789"/>
        <v>0.18778660695463958</v>
      </c>
      <c r="EP328" s="71">
        <f t="shared" si="2789"/>
        <v>0.29480850155279503</v>
      </c>
      <c r="EQ328" s="71">
        <f t="shared" si="2789"/>
        <v>0.20375688641069073</v>
      </c>
      <c r="ER328" s="71">
        <f t="shared" si="2789"/>
        <v>0.17512529681912289</v>
      </c>
      <c r="ES328" s="71">
        <f t="shared" si="2789"/>
        <v>0.89119650992847743</v>
      </c>
      <c r="ET328" s="71">
        <f t="shared" si="2789"/>
        <v>9.1353356154714835E-2</v>
      </c>
      <c r="EU328" s="71">
        <f t="shared" si="2789"/>
        <v>1.9078377799736496E-2</v>
      </c>
      <c r="EV328" s="71">
        <f t="shared" si="2789"/>
        <v>1.0811631846414457E-4</v>
      </c>
      <c r="EW328" s="71">
        <f t="shared" si="2789"/>
        <v>4.3031046489742139E-4</v>
      </c>
      <c r="EX328" s="71">
        <f t="shared" si="2789"/>
        <v>1.3874504423113119E-2</v>
      </c>
      <c r="EY328" s="71">
        <f t="shared" si="2789"/>
        <v>8.1224510634293236E-4</v>
      </c>
      <c r="EZ328" s="71">
        <f t="shared" si="2789"/>
        <v>1.760279338415208E-2</v>
      </c>
      <c r="FA328" s="71">
        <f t="shared" si="2789"/>
        <v>8.5459137963485776E-4</v>
      </c>
      <c r="FB328" s="71">
        <f t="shared" si="2789"/>
        <v>9.564219838132881E-5</v>
      </c>
      <c r="FC328" s="71">
        <f t="shared" si="2789"/>
        <v>0.34904489728025595</v>
      </c>
      <c r="FD328" s="71">
        <f t="shared" si="2789"/>
        <v>8.3549930830039525E-3</v>
      </c>
      <c r="FE328" s="71">
        <f t="shared" si="2789"/>
        <v>5.9919602860907212E-4</v>
      </c>
      <c r="FF328" s="71">
        <f t="shared" si="2789"/>
        <v>6.3345358366271393E-2</v>
      </c>
      <c r="FG328" s="71">
        <f t="shared" si="2789"/>
        <v>1.3257011104837193E-4</v>
      </c>
      <c r="FH328" s="71">
        <f t="shared" si="2789"/>
        <v>1.5980331262939958E-4</v>
      </c>
      <c r="FI328" s="71">
        <f t="shared" si="2789"/>
        <v>2.5346382646339167E-2</v>
      </c>
      <c r="FJ328" s="71">
        <f t="shared" si="2789"/>
        <v>0.11775828439676266</v>
      </c>
      <c r="FK328" s="71">
        <f t="shared" si="2789"/>
        <v>1.8599030679465465E-4</v>
      </c>
      <c r="FL328" s="71">
        <f t="shared" si="2789"/>
        <v>1.0092965664878599</v>
      </c>
      <c r="FM328" s="71">
        <f t="shared" si="2789"/>
        <v>0.3773289344532279</v>
      </c>
      <c r="FN328" s="71">
        <f t="shared" si="2789"/>
        <v>1.1857308488612836E-3</v>
      </c>
      <c r="FO328" s="71">
        <f t="shared" si="2789"/>
        <v>1.1009792019574629E-4</v>
      </c>
      <c r="FP328" s="71">
        <f t="shared" si="2789"/>
        <v>4.511947440240918E-3</v>
      </c>
      <c r="FQ328" s="71">
        <f t="shared" si="2789"/>
        <v>1.8234552042160736E-4</v>
      </c>
      <c r="FR328" s="72">
        <f t="shared" si="2789"/>
        <v>117.03733377046865</v>
      </c>
    </row>
    <row r="329" spans="1:174" x14ac:dyDescent="0.2">
      <c r="A329" s="62" t="str">
        <f t="shared" ref="A329:A337" si="2912">A328</f>
        <v>MOOS1</v>
      </c>
      <c r="B329" s="63" t="s">
        <v>134</v>
      </c>
      <c r="C329" s="20"/>
      <c r="D329" s="41"/>
      <c r="E329" s="41"/>
      <c r="F329" s="41"/>
      <c r="G329" s="41"/>
      <c r="H329" s="41"/>
      <c r="I329" s="20"/>
      <c r="J329" s="64">
        <f t="shared" si="2656"/>
        <v>6.4343277310370786</v>
      </c>
      <c r="K329" s="40"/>
      <c r="L329" s="41"/>
      <c r="M329" s="64">
        <f t="shared" si="2786"/>
        <v>19.125213608836816</v>
      </c>
      <c r="N329" s="64">
        <f t="shared" si="2786"/>
        <v>7.1252136088368152</v>
      </c>
      <c r="O329" s="64">
        <f t="shared" si="2786"/>
        <v>2.8818636213062305</v>
      </c>
      <c r="P329" s="64">
        <f t="shared" si="2786"/>
        <v>0.60811614201016373</v>
      </c>
      <c r="Q329" s="64">
        <f t="shared" si="2786"/>
        <v>1.790540769574628</v>
      </c>
      <c r="R329" s="64">
        <f t="shared" si="2786"/>
        <v>0.41760073169584039</v>
      </c>
      <c r="S329" s="64">
        <f t="shared" si="2786"/>
        <v>5.2501393986448333E-2</v>
      </c>
      <c r="T329" s="64">
        <f t="shared" si="2786"/>
        <v>0.70988530067758338</v>
      </c>
      <c r="U329" s="64">
        <f t="shared" si="2786"/>
        <v>0.66470513316393753</v>
      </c>
      <c r="V329" s="65">
        <f t="shared" si="2786"/>
        <v>12</v>
      </c>
      <c r="W329" s="20"/>
      <c r="X329" s="64">
        <f t="shared" si="2658"/>
        <v>12.604641966226707</v>
      </c>
      <c r="Y329" s="40"/>
      <c r="Z329" s="41"/>
      <c r="AA329" s="64">
        <f t="shared" si="2787"/>
        <v>36.358003595367492</v>
      </c>
      <c r="AB329" s="64">
        <f t="shared" si="2787"/>
        <v>24.358003595367492</v>
      </c>
      <c r="AC329" s="64">
        <f t="shared" si="2787"/>
        <v>11.58943729684265</v>
      </c>
      <c r="AD329" s="64">
        <f t="shared" si="2787"/>
        <v>4.0185112629399589</v>
      </c>
      <c r="AE329" s="64">
        <f t="shared" si="2787"/>
        <v>4.8962917365424437</v>
      </c>
      <c r="AF329" s="64">
        <f t="shared" si="2787"/>
        <v>1.567036167184265</v>
      </c>
      <c r="AG329" s="64">
        <f t="shared" si="2787"/>
        <v>0.14593596143892346</v>
      </c>
      <c r="AH329" s="64">
        <f t="shared" si="2787"/>
        <v>1.1462798796583851</v>
      </c>
      <c r="AI329" s="64">
        <f t="shared" si="2787"/>
        <v>0.99451194422877831</v>
      </c>
      <c r="AJ329" s="65">
        <f t="shared" si="2787"/>
        <v>12</v>
      </c>
      <c r="AK329" s="66">
        <f t="shared" ref="AK329" si="2913">J329</f>
        <v>6.4343277310370786</v>
      </c>
      <c r="AL329" s="67">
        <f t="shared" ref="AL329" si="2914">M329/M329</f>
        <v>1</v>
      </c>
      <c r="AM329" s="67">
        <f t="shared" ref="AM329" si="2915">O329/M329</f>
        <v>0.15068399654237921</v>
      </c>
      <c r="AN329" s="67">
        <f t="shared" ref="AN329" si="2916">P329/M329</f>
        <v>3.1796567319341378E-2</v>
      </c>
      <c r="AO329" s="67">
        <f t="shared" ref="AO329" si="2917">Q329/M329</f>
        <v>9.3622001102633842E-2</v>
      </c>
      <c r="AP329" s="67">
        <f t="shared" ref="AP329" si="2918">R329/M329</f>
        <v>2.1835088498195269E-2</v>
      </c>
      <c r="AQ329" s="67">
        <f t="shared" ref="AQ329" si="2919">S329/M329</f>
        <v>2.7451402666786441E-3</v>
      </c>
      <c r="AR329" s="67">
        <f t="shared" ref="AR329" si="2920">T329/M329</f>
        <v>3.7117771084636694E-2</v>
      </c>
      <c r="AS329" s="67">
        <f t="shared" ref="AS329" si="2921">U329/M329</f>
        <v>3.4755435769711358E-2</v>
      </c>
      <c r="AT329" s="68">
        <f t="shared" ref="AT329" si="2922">V329/M329</f>
        <v>0.62744397241426852</v>
      </c>
      <c r="AU329" s="66">
        <f t="shared" ref="AU329" si="2923">X329</f>
        <v>12.604641966226707</v>
      </c>
      <c r="AV329" s="67">
        <f t="shared" ref="AV329" si="2924">AA329/AA329</f>
        <v>1</v>
      </c>
      <c r="AW329" s="67">
        <f t="shared" ref="AW329" si="2925">AC329/AA329</f>
        <v>0.31875890177642491</v>
      </c>
      <c r="AX329" s="67">
        <f t="shared" ref="AX329" si="2926">AD329/AA329</f>
        <v>0.1105261803607933</v>
      </c>
      <c r="AY329" s="67">
        <f t="shared" ref="AY329" si="2927">AE329/AA329</f>
        <v>0.13466888311673686</v>
      </c>
      <c r="AZ329" s="67">
        <f t="shared" ref="AZ329" si="2928">AF329/AA329</f>
        <v>4.3100170862624777E-2</v>
      </c>
      <c r="BA329" s="67">
        <f t="shared" ref="BA329" si="2929">AG329/AA329</f>
        <v>4.0138606911166511E-3</v>
      </c>
      <c r="BB329" s="67">
        <f t="shared" ref="BB329" si="2930">AH329/AA329</f>
        <v>3.1527580348345553E-2</v>
      </c>
      <c r="BC329" s="67">
        <f t="shared" ref="BC329" si="2931">AI329/AA329</f>
        <v>2.7353315525704299E-2</v>
      </c>
      <c r="BD329" s="68">
        <f t="shared" ref="BD329" si="2932">AJ329/AA329</f>
        <v>0.33005112529140529</v>
      </c>
      <c r="BE329" s="66">
        <f t="shared" ref="BE329" si="2933">J329</f>
        <v>6.4343277310370786</v>
      </c>
      <c r="BF329" s="69">
        <f t="shared" ref="BF329" si="2934">BE329</f>
        <v>6.4343277310370786</v>
      </c>
      <c r="BG329" s="69">
        <f t="shared" ref="BG329" si="2935">BE329*AM329</f>
        <v>0.96955021757612581</v>
      </c>
      <c r="BH329" s="69">
        <f t="shared" ref="BH329" si="2936">BE329*AN329</f>
        <v>0.20458953485462553</v>
      </c>
      <c r="BI329" s="69">
        <f t="shared" ref="BI329" si="2937">BE329*AO329</f>
        <v>0.60239463792986092</v>
      </c>
      <c r="BJ329" s="69">
        <f t="shared" ref="BJ329" si="2938">BE329*AP329</f>
        <v>0.14049411543358659</v>
      </c>
      <c r="BK329" s="69">
        <f t="shared" ref="BK329" si="2939">BE329*AQ329</f>
        <v>1.7663132143476919E-2</v>
      </c>
      <c r="BL329" s="69">
        <f t="shared" ref="BL329" si="2940">BE329*AR329</f>
        <v>0.2388279038041641</v>
      </c>
      <c r="BM329" s="69">
        <f t="shared" ref="BM329" si="2941">BE329*AS329</f>
        <v>0.2236278641773318</v>
      </c>
      <c r="BN329" s="70">
        <f t="shared" ref="BN329" si="2942">BE329*AT329</f>
        <v>4.0371801513771919</v>
      </c>
      <c r="BO329" s="66">
        <f t="shared" ref="BO329" si="2943">X329</f>
        <v>12.604641966226707</v>
      </c>
      <c r="BP329" s="69">
        <f t="shared" ref="BP329" si="2944">BO329</f>
        <v>12.604641966226707</v>
      </c>
      <c r="BQ329" s="69">
        <f t="shared" ref="BQ329" si="2945">BO329*AW329</f>
        <v>4.0178418304394619</v>
      </c>
      <c r="BR329" s="69">
        <f t="shared" ref="BR329" si="2946">BO329*AX329</f>
        <v>1.3931429313423973</v>
      </c>
      <c r="BS329" s="69">
        <f t="shared" ref="BS329" si="2947">BO329*AY329</f>
        <v>1.6974530556781007</v>
      </c>
      <c r="BT329" s="69">
        <f t="shared" ref="BT329" si="2948">BO329*AZ329</f>
        <v>0.54326222240658173</v>
      </c>
      <c r="BU329" s="69">
        <f t="shared" ref="BU329" si="2949">BO329*BA329</f>
        <v>5.0593276913836673E-2</v>
      </c>
      <c r="BV329" s="69">
        <f t="shared" ref="BV329" si="2950">BO329*BB329</f>
        <v>0.39739386235234075</v>
      </c>
      <c r="BW329" s="69">
        <f t="shared" ref="BW329" si="2951">BO329*BC329</f>
        <v>0.34477874879073295</v>
      </c>
      <c r="BX329" s="70">
        <f t="shared" ref="BX329" si="2952">BO329*BD329</f>
        <v>4.1601762648483955</v>
      </c>
      <c r="BY329" s="71">
        <f t="shared" ref="BY329:EI329" si="2953">IF(COUNT(BY299:BY303)&lt;3,"",AVERAGE(BY299:BY303))</f>
        <v>2.3767675247035576</v>
      </c>
      <c r="BZ329" s="71">
        <f t="shared" si="2953"/>
        <v>1.1936252557406362</v>
      </c>
      <c r="CA329" s="71">
        <f t="shared" si="2953"/>
        <v>2.3959716563146998</v>
      </c>
      <c r="CB329" s="71">
        <f t="shared" si="2953"/>
        <v>1.2453153973743647</v>
      </c>
      <c r="CC329" s="71">
        <f t="shared" si="2953"/>
        <v>0.36134304371353287</v>
      </c>
      <c r="CD329" s="71">
        <f t="shared" si="2953"/>
        <v>7.1523907161678904E-2</v>
      </c>
      <c r="CE329" s="71">
        <f t="shared" si="2953"/>
        <v>0.61166471085074348</v>
      </c>
      <c r="CF329" s="71">
        <f t="shared" si="2953"/>
        <v>4.1760073169584043E-2</v>
      </c>
      <c r="CG329" s="71">
        <f t="shared" si="2953"/>
        <v>5.2501393986448333E-2</v>
      </c>
      <c r="CH329" s="71">
        <f t="shared" si="2953"/>
        <v>1.1831422689629212</v>
      </c>
      <c r="CI329" s="71">
        <f t="shared" si="2953"/>
        <v>0.10652214497459062</v>
      </c>
      <c r="CJ329" s="71">
        <f t="shared" si="2953"/>
        <v>5.7499287125917561E-3</v>
      </c>
      <c r="CK329" s="71">
        <f t="shared" si="2953"/>
        <v>4.0844861660079046E-5</v>
      </c>
      <c r="CL329" s="71">
        <f t="shared" si="2953"/>
        <v>5.5056230001882163E-4</v>
      </c>
      <c r="CM329" s="71">
        <f t="shared" si="2953"/>
        <v>4.6925112930547705E-3</v>
      </c>
      <c r="CN329" s="71">
        <f t="shared" si="2953"/>
        <v>8.7334877658573312E-2</v>
      </c>
      <c r="CO329" s="71">
        <f t="shared" si="2953"/>
        <v>2.2192453886693012E-2</v>
      </c>
      <c r="CP329" s="71">
        <f t="shared" si="2953"/>
        <v>0</v>
      </c>
      <c r="CQ329" s="71">
        <f t="shared" si="2953"/>
        <v>-2.0205310088462257E-3</v>
      </c>
      <c r="CR329" s="71">
        <f t="shared" si="2953"/>
        <v>5.6656558441558445E-2</v>
      </c>
      <c r="CS329" s="71">
        <f t="shared" si="2953"/>
        <v>0.14609605354790137</v>
      </c>
      <c r="CT329" s="71">
        <f t="shared" si="2953"/>
        <v>7.1056199651797478E-2</v>
      </c>
      <c r="CU329" s="71">
        <f t="shared" si="2953"/>
        <v>6.8025448663655189E-2</v>
      </c>
      <c r="CV329" s="71">
        <f t="shared" si="2953"/>
        <v>0.33981372929606624</v>
      </c>
      <c r="CW329" s="71">
        <f t="shared" si="2953"/>
        <v>6.0596422689629205E-2</v>
      </c>
      <c r="CX329" s="71">
        <f t="shared" si="2953"/>
        <v>2.8589636269527569E-2</v>
      </c>
      <c r="CY329" s="71">
        <f t="shared" si="2953"/>
        <v>5.9851778656126481E-5</v>
      </c>
      <c r="CZ329" s="71">
        <f t="shared" si="2953"/>
        <v>1.5669019386410689E-4</v>
      </c>
      <c r="DA329" s="71">
        <f t="shared" si="2953"/>
        <v>4.1206166478449085E-3</v>
      </c>
      <c r="DB329" s="71">
        <f t="shared" si="2953"/>
        <v>2.1019598155467715E-4</v>
      </c>
      <c r="DC329" s="71">
        <f t="shared" si="2953"/>
        <v>5.8849360060229628E-3</v>
      </c>
      <c r="DD329" s="71">
        <f t="shared" si="2953"/>
        <v>5.2161278938452852E-4</v>
      </c>
      <c r="DE329" s="71">
        <f t="shared" si="2953"/>
        <v>3.4146668548842468E-5</v>
      </c>
      <c r="DF329" s="71">
        <f t="shared" si="2953"/>
        <v>5.5444649680030114E-2</v>
      </c>
      <c r="DG329" s="71">
        <f t="shared" si="2953"/>
        <v>3.9946750894033498E-3</v>
      </c>
      <c r="DH329" s="71">
        <f t="shared" si="2953"/>
        <v>5.4065287972896651E-4</v>
      </c>
      <c r="DI329" s="71">
        <f t="shared" si="2953"/>
        <v>2.8864830133634476E-2</v>
      </c>
      <c r="DJ329" s="71">
        <f t="shared" si="2953"/>
        <v>6.318370035761341E-5</v>
      </c>
      <c r="DK329" s="71">
        <f t="shared" si="2953"/>
        <v>1.1100837568228875E-5</v>
      </c>
      <c r="DL329" s="71">
        <f t="shared" si="2953"/>
        <v>8.6149682382834561E-3</v>
      </c>
      <c r="DM329" s="71">
        <f t="shared" si="2953"/>
        <v>4.8473274750611708E-2</v>
      </c>
      <c r="DN329" s="71">
        <f t="shared" si="2953"/>
        <v>6.3499200075287036E-5</v>
      </c>
      <c r="DO329" s="71">
        <f t="shared" si="2953"/>
        <v>0.23750269974590624</v>
      </c>
      <c r="DP329" s="71">
        <f t="shared" si="2953"/>
        <v>8.7598272633163943E-2</v>
      </c>
      <c r="DQ329" s="71">
        <f t="shared" si="2953"/>
        <v>4.0087803500846978E-4</v>
      </c>
      <c r="DR329" s="71">
        <f t="shared" si="2953"/>
        <v>3.2610577827969135E-5</v>
      </c>
      <c r="DS329" s="71">
        <f t="shared" si="2953"/>
        <v>1.5632559288537551E-3</v>
      </c>
      <c r="DT329" s="71">
        <f t="shared" si="2953"/>
        <v>-1.9673913043478283E-5</v>
      </c>
      <c r="DU329" s="72">
        <f t="shared" si="2953"/>
        <v>231.30450335427253</v>
      </c>
      <c r="DV329" s="73">
        <f t="shared" si="2953"/>
        <v>5.6930913555194795</v>
      </c>
      <c r="DW329" s="71">
        <f t="shared" si="2953"/>
        <v>3.8065163942805382</v>
      </c>
      <c r="DX329" s="71">
        <f t="shared" si="2953"/>
        <v>5.6766332910431956</v>
      </c>
      <c r="DY329" s="71">
        <f t="shared" si="2953"/>
        <v>3.8753874747670807</v>
      </c>
      <c r="DZ329" s="71">
        <f t="shared" si="2953"/>
        <v>1.3958123757763976</v>
      </c>
      <c r="EA329" s="71">
        <f t="shared" si="2953"/>
        <v>0.45659452963250513</v>
      </c>
      <c r="EB329" s="71">
        <f t="shared" si="2953"/>
        <v>1.563180966614907</v>
      </c>
      <c r="EC329" s="71">
        <f t="shared" si="2953"/>
        <v>0.1567036167184265</v>
      </c>
      <c r="ED329" s="71">
        <f t="shared" si="2953"/>
        <v>0.14593596143892346</v>
      </c>
      <c r="EE329" s="71">
        <f t="shared" si="2953"/>
        <v>1.9104651391045551</v>
      </c>
      <c r="EF329" s="71">
        <f t="shared" si="2953"/>
        <v>0.15716097243788818</v>
      </c>
      <c r="EG329" s="71">
        <f t="shared" si="2953"/>
        <v>1.4906502329192543E-2</v>
      </c>
      <c r="EH329" s="71">
        <f t="shared" si="2953"/>
        <v>7.9486283643892341E-5</v>
      </c>
      <c r="EI329" s="71">
        <f t="shared" si="2953"/>
        <v>1.8001513975155279E-3</v>
      </c>
      <c r="EJ329" s="71">
        <f t="shared" si="2911"/>
        <v>1.3209802018633539E-2</v>
      </c>
      <c r="EK329" s="71">
        <f t="shared" si="2789"/>
        <v>0.27912437758799175</v>
      </c>
      <c r="EL329" s="71">
        <f t="shared" si="2789"/>
        <v>3.6287564699792954E-2</v>
      </c>
      <c r="EM329" s="71">
        <f t="shared" si="2789"/>
        <v>0</v>
      </c>
      <c r="EN329" s="71">
        <f t="shared" si="2789"/>
        <v>3.5688568193581779E-2</v>
      </c>
      <c r="EO329" s="71">
        <f t="shared" si="2789"/>
        <v>0.18451064505693582</v>
      </c>
      <c r="EP329" s="71">
        <f t="shared" si="2789"/>
        <v>0.28600812694099381</v>
      </c>
      <c r="EQ329" s="71">
        <f t="shared" si="2789"/>
        <v>0.20351815346790886</v>
      </c>
      <c r="ER329" s="71">
        <f t="shared" si="2789"/>
        <v>0.15870832556935818</v>
      </c>
      <c r="ES329" s="71">
        <f t="shared" si="2789"/>
        <v>0.8684338192287786</v>
      </c>
      <c r="ET329" s="71">
        <f t="shared" si="2789"/>
        <v>8.7890786102484464E-2</v>
      </c>
      <c r="EU329" s="71">
        <f t="shared" si="2789"/>
        <v>1.5745131340579713E-2</v>
      </c>
      <c r="EV329" s="71">
        <f t="shared" si="2789"/>
        <v>1.0662267080745343E-4</v>
      </c>
      <c r="EW329" s="71">
        <f t="shared" si="2789"/>
        <v>4.2470626293995855E-4</v>
      </c>
      <c r="EX329" s="71">
        <f t="shared" si="2789"/>
        <v>1.2982675983436854E-2</v>
      </c>
      <c r="EY329" s="71">
        <f t="shared" si="2789"/>
        <v>7.6485183747411999E-4</v>
      </c>
      <c r="EZ329" s="71">
        <f t="shared" si="2789"/>
        <v>1.5655309912008281E-2</v>
      </c>
      <c r="FA329" s="71">
        <f t="shared" si="2789"/>
        <v>8.7403467908902697E-4</v>
      </c>
      <c r="FB329" s="71">
        <f t="shared" si="2789"/>
        <v>8.1030020703933754E-5</v>
      </c>
      <c r="FC329" s="71">
        <f t="shared" si="2789"/>
        <v>0.35394941705486543</v>
      </c>
      <c r="FD329" s="71">
        <f t="shared" si="2789"/>
        <v>8.0598777173913044E-3</v>
      </c>
      <c r="FE329" s="71">
        <f t="shared" si="2789"/>
        <v>5.8922230848861283E-4</v>
      </c>
      <c r="FF329" s="71">
        <f t="shared" si="2789"/>
        <v>6.6348061594202895E-2</v>
      </c>
      <c r="FG329" s="71">
        <f t="shared" si="2789"/>
        <v>1.6491718426501036E-4</v>
      </c>
      <c r="FH329" s="71">
        <f t="shared" si="2789"/>
        <v>1.2475414078674948E-4</v>
      </c>
      <c r="FI329" s="71">
        <f t="shared" si="2789"/>
        <v>2.3276501035196687E-2</v>
      </c>
      <c r="FJ329" s="71">
        <f t="shared" si="2789"/>
        <v>0.11307456004140787</v>
      </c>
      <c r="FK329" s="71">
        <f t="shared" si="2789"/>
        <v>1.7726061076604553E-4</v>
      </c>
      <c r="FL329" s="71">
        <f t="shared" si="2789"/>
        <v>0.91607241265527961</v>
      </c>
      <c r="FM329" s="71">
        <f t="shared" si="2789"/>
        <v>0.33837878170289859</v>
      </c>
      <c r="FN329" s="71">
        <f t="shared" si="2789"/>
        <v>1.1509135610766046E-3</v>
      </c>
      <c r="FO329" s="71">
        <f t="shared" si="2789"/>
        <v>9.4554218426501038E-5</v>
      </c>
      <c r="FP329" s="71">
        <f t="shared" si="2789"/>
        <v>4.554138845755693E-3</v>
      </c>
      <c r="FQ329" s="71">
        <f t="shared" si="2789"/>
        <v>1.4997735507246376E-4</v>
      </c>
      <c r="FR329" s="72">
        <f t="shared" si="2789"/>
        <v>121.37762050854037</v>
      </c>
    </row>
    <row r="330" spans="1:174" x14ac:dyDescent="0.2">
      <c r="A330" s="62" t="str">
        <f t="shared" si="2912"/>
        <v>MOOS1</v>
      </c>
      <c r="B330" s="63" t="s">
        <v>135</v>
      </c>
      <c r="C330" s="20"/>
      <c r="D330" s="41"/>
      <c r="E330" s="41"/>
      <c r="F330" s="41"/>
      <c r="G330" s="41"/>
      <c r="H330" s="41"/>
      <c r="I330" s="20"/>
      <c r="J330" s="64" t="str">
        <f t="shared" ref="J330:J337" si="2954">IF(J304="","",J304)</f>
        <v/>
      </c>
      <c r="K330" s="40"/>
      <c r="L330" s="41"/>
      <c r="M330" s="64"/>
      <c r="N330" s="64"/>
      <c r="O330" s="64"/>
      <c r="P330" s="64"/>
      <c r="Q330" s="64"/>
      <c r="R330" s="64"/>
      <c r="S330" s="64"/>
      <c r="T330" s="64"/>
      <c r="U330" s="64"/>
      <c r="V330" s="65"/>
      <c r="W330" s="20"/>
      <c r="X330" s="64"/>
      <c r="Y330" s="40"/>
      <c r="Z330" s="41"/>
      <c r="AA330" s="64"/>
      <c r="AB330" s="64"/>
      <c r="AC330" s="64"/>
      <c r="AD330" s="64"/>
      <c r="AE330" s="64"/>
      <c r="AF330" s="64"/>
      <c r="AG330" s="64"/>
      <c r="AH330" s="64"/>
      <c r="AI330" s="64"/>
      <c r="AJ330" s="65"/>
      <c r="AK330" s="66"/>
      <c r="AL330" s="67"/>
      <c r="AM330" s="67"/>
      <c r="AN330" s="67"/>
      <c r="AO330" s="67"/>
      <c r="AP330" s="67"/>
      <c r="AQ330" s="67"/>
      <c r="AR330" s="67"/>
      <c r="AS330" s="67"/>
      <c r="AT330" s="68"/>
      <c r="AU330" s="66"/>
      <c r="AV330" s="67"/>
      <c r="AW330" s="67"/>
      <c r="AX330" s="67"/>
      <c r="AY330" s="67"/>
      <c r="AZ330" s="67"/>
      <c r="BA330" s="67"/>
      <c r="BB330" s="67"/>
      <c r="BC330" s="67"/>
      <c r="BD330" s="68"/>
      <c r="BE330" s="66"/>
      <c r="BF330" s="69"/>
      <c r="BG330" s="69"/>
      <c r="BH330" s="69"/>
      <c r="BI330" s="69"/>
      <c r="BJ330" s="69"/>
      <c r="BK330" s="69"/>
      <c r="BL330" s="69"/>
      <c r="BM330" s="69"/>
      <c r="BN330" s="70"/>
      <c r="BO330" s="66"/>
      <c r="BP330" s="69"/>
      <c r="BQ330" s="69"/>
      <c r="BR330" s="69"/>
      <c r="BS330" s="69"/>
      <c r="BT330" s="69"/>
      <c r="BU330" s="69"/>
      <c r="BV330" s="69"/>
      <c r="BW330" s="69"/>
      <c r="BX330" s="70"/>
      <c r="BY330" s="73"/>
      <c r="BZ330" s="71"/>
      <c r="CA330" s="71"/>
      <c r="CB330" s="71"/>
      <c r="CC330" s="71"/>
      <c r="CD330" s="71"/>
      <c r="CE330" s="71"/>
      <c r="CF330" s="71"/>
      <c r="CG330" s="71"/>
      <c r="CH330" s="71"/>
      <c r="CI330" s="71"/>
      <c r="CJ330" s="71"/>
      <c r="CK330" s="71"/>
      <c r="CL330" s="71"/>
      <c r="CM330" s="71"/>
      <c r="CN330" s="71"/>
      <c r="CO330" s="71"/>
      <c r="CP330" s="71"/>
      <c r="CQ330" s="71"/>
      <c r="CR330" s="71"/>
      <c r="CS330" s="71"/>
      <c r="CT330" s="71"/>
      <c r="CU330" s="71"/>
      <c r="CV330" s="71"/>
      <c r="CW330" s="71"/>
      <c r="CX330" s="71"/>
      <c r="CY330" s="71"/>
      <c r="CZ330" s="71"/>
      <c r="DA330" s="71"/>
      <c r="DB330" s="71"/>
      <c r="DC330" s="71"/>
      <c r="DD330" s="71"/>
      <c r="DE330" s="71"/>
      <c r="DF330" s="71"/>
      <c r="DG330" s="71"/>
      <c r="DH330" s="71"/>
      <c r="DI330" s="71"/>
      <c r="DJ330" s="71"/>
      <c r="DK330" s="71"/>
      <c r="DL330" s="71"/>
      <c r="DM330" s="71"/>
      <c r="DN330" s="71"/>
      <c r="DO330" s="71"/>
      <c r="DP330" s="71"/>
      <c r="DQ330" s="71"/>
      <c r="DR330" s="71"/>
      <c r="DS330" s="71"/>
      <c r="DT330" s="71"/>
      <c r="DU330" s="72"/>
      <c r="DV330" s="73"/>
      <c r="DW330" s="71"/>
      <c r="DX330" s="71"/>
      <c r="DY330" s="71"/>
      <c r="DZ330" s="71"/>
      <c r="EA330" s="71"/>
      <c r="EB330" s="71"/>
      <c r="EC330" s="71"/>
      <c r="ED330" s="71"/>
      <c r="EE330" s="71"/>
      <c r="EF330" s="71"/>
      <c r="EG330" s="71"/>
      <c r="EH330" s="71"/>
      <c r="EI330" s="71"/>
      <c r="EJ330" s="71"/>
      <c r="EK330" s="71"/>
      <c r="EL330" s="71"/>
      <c r="EM330" s="71"/>
      <c r="EN330" s="71"/>
      <c r="EO330" s="71"/>
      <c r="EP330" s="71"/>
      <c r="EQ330" s="71"/>
      <c r="ER330" s="71"/>
      <c r="ES330" s="71"/>
      <c r="ET330" s="71"/>
      <c r="EU330" s="71"/>
      <c r="EV330" s="71"/>
      <c r="EW330" s="71"/>
      <c r="EX330" s="71"/>
      <c r="EY330" s="71"/>
      <c r="EZ330" s="71"/>
      <c r="FA330" s="71"/>
      <c r="FB330" s="71"/>
      <c r="FC330" s="71"/>
      <c r="FD330" s="71"/>
      <c r="FE330" s="71"/>
      <c r="FF330" s="71"/>
      <c r="FG330" s="71"/>
      <c r="FH330" s="71"/>
      <c r="FI330" s="71"/>
      <c r="FJ330" s="71"/>
      <c r="FK330" s="71"/>
      <c r="FL330" s="71"/>
      <c r="FM330" s="71"/>
      <c r="FN330" s="71"/>
      <c r="FO330" s="71"/>
      <c r="FP330" s="71"/>
      <c r="FQ330" s="71"/>
      <c r="FR330" s="72"/>
    </row>
    <row r="331" spans="1:174" x14ac:dyDescent="0.2">
      <c r="A331" s="62" t="str">
        <f t="shared" si="2912"/>
        <v>MOOS1</v>
      </c>
      <c r="B331" s="63" t="s">
        <v>136</v>
      </c>
      <c r="C331" s="20"/>
      <c r="D331" s="41"/>
      <c r="E331" s="41"/>
      <c r="F331" s="41"/>
      <c r="G331" s="41"/>
      <c r="H331" s="41"/>
      <c r="I331" s="20"/>
      <c r="J331" s="64" t="str">
        <f t="shared" si="2954"/>
        <v/>
      </c>
      <c r="K331" s="40"/>
      <c r="L331" s="41"/>
      <c r="M331" s="64"/>
      <c r="N331" s="64"/>
      <c r="O331" s="64"/>
      <c r="P331" s="64"/>
      <c r="Q331" s="64"/>
      <c r="R331" s="64"/>
      <c r="S331" s="64"/>
      <c r="T331" s="64"/>
      <c r="U331" s="64"/>
      <c r="V331" s="65"/>
      <c r="W331" s="20"/>
      <c r="X331" s="64"/>
      <c r="Y331" s="40"/>
      <c r="Z331" s="41"/>
      <c r="AA331" s="64"/>
      <c r="AB331" s="64"/>
      <c r="AC331" s="64"/>
      <c r="AD331" s="64"/>
      <c r="AE331" s="64"/>
      <c r="AF331" s="64"/>
      <c r="AG331" s="64"/>
      <c r="AH331" s="64"/>
      <c r="AI331" s="64"/>
      <c r="AJ331" s="65"/>
      <c r="AK331" s="66"/>
      <c r="AL331" s="67"/>
      <c r="AM331" s="67"/>
      <c r="AN331" s="67"/>
      <c r="AO331" s="67"/>
      <c r="AP331" s="67"/>
      <c r="AQ331" s="67"/>
      <c r="AR331" s="67"/>
      <c r="AS331" s="67"/>
      <c r="AT331" s="68"/>
      <c r="AU331" s="66"/>
      <c r="AV331" s="67"/>
      <c r="AW331" s="67"/>
      <c r="AX331" s="67"/>
      <c r="AY331" s="67"/>
      <c r="AZ331" s="67"/>
      <c r="BA331" s="67"/>
      <c r="BB331" s="67"/>
      <c r="BC331" s="67"/>
      <c r="BD331" s="68"/>
      <c r="BE331" s="66"/>
      <c r="BF331" s="69"/>
      <c r="BG331" s="69"/>
      <c r="BH331" s="69"/>
      <c r="BI331" s="69"/>
      <c r="BJ331" s="69"/>
      <c r="BK331" s="69"/>
      <c r="BL331" s="69"/>
      <c r="BM331" s="69"/>
      <c r="BN331" s="70"/>
      <c r="BO331" s="66"/>
      <c r="BP331" s="69"/>
      <c r="BQ331" s="69"/>
      <c r="BR331" s="69"/>
      <c r="BS331" s="69"/>
      <c r="BT331" s="69"/>
      <c r="BU331" s="69"/>
      <c r="BV331" s="69"/>
      <c r="BW331" s="69"/>
      <c r="BX331" s="70"/>
      <c r="BY331" s="73"/>
      <c r="BZ331" s="71"/>
      <c r="CA331" s="71"/>
      <c r="CB331" s="71"/>
      <c r="CC331" s="71"/>
      <c r="CD331" s="71"/>
      <c r="CE331" s="71"/>
      <c r="CF331" s="71"/>
      <c r="CG331" s="71"/>
      <c r="CH331" s="71"/>
      <c r="CI331" s="71"/>
      <c r="CJ331" s="71"/>
      <c r="CK331" s="71"/>
      <c r="CL331" s="71"/>
      <c r="CM331" s="71"/>
      <c r="CN331" s="71"/>
      <c r="CO331" s="71"/>
      <c r="CP331" s="71"/>
      <c r="CQ331" s="71"/>
      <c r="CR331" s="71"/>
      <c r="CS331" s="71"/>
      <c r="CT331" s="71"/>
      <c r="CU331" s="71"/>
      <c r="CV331" s="71"/>
      <c r="CW331" s="71"/>
      <c r="CX331" s="71"/>
      <c r="CY331" s="71"/>
      <c r="CZ331" s="71"/>
      <c r="DA331" s="71"/>
      <c r="DB331" s="71"/>
      <c r="DC331" s="71"/>
      <c r="DD331" s="71"/>
      <c r="DE331" s="71"/>
      <c r="DF331" s="71"/>
      <c r="DG331" s="71"/>
      <c r="DH331" s="71"/>
      <c r="DI331" s="71"/>
      <c r="DJ331" s="71"/>
      <c r="DK331" s="71"/>
      <c r="DL331" s="71"/>
      <c r="DM331" s="71"/>
      <c r="DN331" s="71"/>
      <c r="DO331" s="71"/>
      <c r="DP331" s="71"/>
      <c r="DQ331" s="71"/>
      <c r="DR331" s="71"/>
      <c r="DS331" s="71"/>
      <c r="DT331" s="71"/>
      <c r="DU331" s="72"/>
      <c r="DV331" s="73"/>
      <c r="DW331" s="71"/>
      <c r="DX331" s="71"/>
      <c r="DY331" s="71"/>
      <c r="DZ331" s="71"/>
      <c r="EA331" s="71"/>
      <c r="EB331" s="71"/>
      <c r="EC331" s="71"/>
      <c r="ED331" s="71"/>
      <c r="EE331" s="71"/>
      <c r="EF331" s="71"/>
      <c r="EG331" s="71"/>
      <c r="EH331" s="71"/>
      <c r="EI331" s="71"/>
      <c r="EJ331" s="71"/>
      <c r="EK331" s="71"/>
      <c r="EL331" s="71"/>
      <c r="EM331" s="71"/>
      <c r="EN331" s="71"/>
      <c r="EO331" s="71"/>
      <c r="EP331" s="71"/>
      <c r="EQ331" s="71"/>
      <c r="ER331" s="71"/>
      <c r="ES331" s="71"/>
      <c r="ET331" s="71"/>
      <c r="EU331" s="71"/>
      <c r="EV331" s="71"/>
      <c r="EW331" s="71"/>
      <c r="EX331" s="71"/>
      <c r="EY331" s="71"/>
      <c r="EZ331" s="71"/>
      <c r="FA331" s="71"/>
      <c r="FB331" s="71"/>
      <c r="FC331" s="71"/>
      <c r="FD331" s="71"/>
      <c r="FE331" s="71"/>
      <c r="FF331" s="71"/>
      <c r="FG331" s="71"/>
      <c r="FH331" s="71"/>
      <c r="FI331" s="71"/>
      <c r="FJ331" s="71"/>
      <c r="FK331" s="71"/>
      <c r="FL331" s="71"/>
      <c r="FM331" s="71"/>
      <c r="FN331" s="71"/>
      <c r="FO331" s="71"/>
      <c r="FP331" s="71"/>
      <c r="FQ331" s="71"/>
      <c r="FR331" s="72"/>
    </row>
    <row r="332" spans="1:174" x14ac:dyDescent="0.2">
      <c r="A332" s="62" t="str">
        <f t="shared" si="2912"/>
        <v>MOOS1</v>
      </c>
      <c r="B332" s="63" t="s">
        <v>137</v>
      </c>
      <c r="C332" s="20"/>
      <c r="D332" s="41"/>
      <c r="E332" s="41"/>
      <c r="F332" s="41"/>
      <c r="G332" s="41"/>
      <c r="H332" s="41"/>
      <c r="I332" s="20"/>
      <c r="J332" s="64" t="str">
        <f t="shared" si="2954"/>
        <v/>
      </c>
      <c r="K332" s="40"/>
      <c r="L332" s="41"/>
      <c r="M332" s="64"/>
      <c r="N332" s="64"/>
      <c r="O332" s="64"/>
      <c r="P332" s="64"/>
      <c r="Q332" s="64"/>
      <c r="R332" s="64"/>
      <c r="S332" s="64"/>
      <c r="T332" s="64"/>
      <c r="U332" s="64"/>
      <c r="V332" s="65"/>
      <c r="W332" s="20"/>
      <c r="X332" s="64"/>
      <c r="Y332" s="40"/>
      <c r="Z332" s="41"/>
      <c r="AA332" s="64"/>
      <c r="AB332" s="64"/>
      <c r="AC332" s="64"/>
      <c r="AD332" s="64"/>
      <c r="AE332" s="64"/>
      <c r="AF332" s="64"/>
      <c r="AG332" s="64"/>
      <c r="AH332" s="64"/>
      <c r="AI332" s="64"/>
      <c r="AJ332" s="65"/>
      <c r="AK332" s="66"/>
      <c r="AL332" s="67"/>
      <c r="AM332" s="67"/>
      <c r="AN332" s="67"/>
      <c r="AO332" s="67"/>
      <c r="AP332" s="67"/>
      <c r="AQ332" s="67"/>
      <c r="AR332" s="67"/>
      <c r="AS332" s="67"/>
      <c r="AT332" s="68"/>
      <c r="AU332" s="66"/>
      <c r="AV332" s="67"/>
      <c r="AW332" s="67"/>
      <c r="AX332" s="67"/>
      <c r="AY332" s="67"/>
      <c r="AZ332" s="67"/>
      <c r="BA332" s="67"/>
      <c r="BB332" s="67"/>
      <c r="BC332" s="67"/>
      <c r="BD332" s="68"/>
      <c r="BE332" s="66"/>
      <c r="BF332" s="69"/>
      <c r="BG332" s="69"/>
      <c r="BH332" s="69"/>
      <c r="BI332" s="69"/>
      <c r="BJ332" s="69"/>
      <c r="BK332" s="69"/>
      <c r="BL332" s="69"/>
      <c r="BM332" s="69"/>
      <c r="BN332" s="70"/>
      <c r="BO332" s="66"/>
      <c r="BP332" s="69"/>
      <c r="BQ332" s="69"/>
      <c r="BR332" s="69"/>
      <c r="BS332" s="69"/>
      <c r="BT332" s="69"/>
      <c r="BU332" s="69"/>
      <c r="BV332" s="69"/>
      <c r="BW332" s="69"/>
      <c r="BX332" s="70"/>
      <c r="BY332" s="73"/>
      <c r="BZ332" s="71"/>
      <c r="CA332" s="71"/>
      <c r="CB332" s="71"/>
      <c r="CC332" s="71"/>
      <c r="CD332" s="71"/>
      <c r="CE332" s="71"/>
      <c r="CF332" s="71"/>
      <c r="CG332" s="71"/>
      <c r="CH332" s="71"/>
      <c r="CI332" s="71"/>
      <c r="CJ332" s="71"/>
      <c r="CK332" s="71"/>
      <c r="CL332" s="71"/>
      <c r="CM332" s="71"/>
      <c r="CN332" s="71"/>
      <c r="CO332" s="71"/>
      <c r="CP332" s="71"/>
      <c r="CQ332" s="71"/>
      <c r="CR332" s="71"/>
      <c r="CS332" s="71"/>
      <c r="CT332" s="71"/>
      <c r="CU332" s="71"/>
      <c r="CV332" s="71"/>
      <c r="CW332" s="71"/>
      <c r="CX332" s="71"/>
      <c r="CY332" s="71"/>
      <c r="CZ332" s="71"/>
      <c r="DA332" s="71"/>
      <c r="DB332" s="71"/>
      <c r="DC332" s="71"/>
      <c r="DD332" s="71"/>
      <c r="DE332" s="71"/>
      <c r="DF332" s="71"/>
      <c r="DG332" s="71"/>
      <c r="DH332" s="71"/>
      <c r="DI332" s="71"/>
      <c r="DJ332" s="71"/>
      <c r="DK332" s="71"/>
      <c r="DL332" s="71"/>
      <c r="DM332" s="71"/>
      <c r="DN332" s="71"/>
      <c r="DO332" s="71"/>
      <c r="DP332" s="71"/>
      <c r="DQ332" s="71"/>
      <c r="DR332" s="71"/>
      <c r="DS332" s="71"/>
      <c r="DT332" s="71"/>
      <c r="DU332" s="72"/>
      <c r="DV332" s="73"/>
      <c r="DW332" s="71"/>
      <c r="DX332" s="71"/>
      <c r="DY332" s="71"/>
      <c r="DZ332" s="71"/>
      <c r="EA332" s="71"/>
      <c r="EB332" s="71"/>
      <c r="EC332" s="71"/>
      <c r="ED332" s="71"/>
      <c r="EE332" s="71"/>
      <c r="EF332" s="71"/>
      <c r="EG332" s="71"/>
      <c r="EH332" s="71"/>
      <c r="EI332" s="71"/>
      <c r="EJ332" s="71"/>
      <c r="EK332" s="71"/>
      <c r="EL332" s="71"/>
      <c r="EM332" s="71"/>
      <c r="EN332" s="71"/>
      <c r="EO332" s="71"/>
      <c r="EP332" s="71"/>
      <c r="EQ332" s="71"/>
      <c r="ER332" s="71"/>
      <c r="ES332" s="71"/>
      <c r="ET332" s="71"/>
      <c r="EU332" s="71"/>
      <c r="EV332" s="71"/>
      <c r="EW332" s="71"/>
      <c r="EX332" s="71"/>
      <c r="EY332" s="71"/>
      <c r="EZ332" s="71"/>
      <c r="FA332" s="71"/>
      <c r="FB332" s="71"/>
      <c r="FC332" s="71"/>
      <c r="FD332" s="71"/>
      <c r="FE332" s="71"/>
      <c r="FF332" s="71"/>
      <c r="FG332" s="71"/>
      <c r="FH332" s="71"/>
      <c r="FI332" s="71"/>
      <c r="FJ332" s="71"/>
      <c r="FK332" s="71"/>
      <c r="FL332" s="71"/>
      <c r="FM332" s="71"/>
      <c r="FN332" s="71"/>
      <c r="FO332" s="71"/>
      <c r="FP332" s="71"/>
      <c r="FQ332" s="71"/>
      <c r="FR332" s="72"/>
    </row>
    <row r="333" spans="1:174" x14ac:dyDescent="0.2">
      <c r="A333" s="62" t="str">
        <f t="shared" si="2912"/>
        <v>MOOS1</v>
      </c>
      <c r="B333" s="63" t="s">
        <v>138</v>
      </c>
      <c r="C333" s="20"/>
      <c r="D333" s="41"/>
      <c r="E333" s="41"/>
      <c r="F333" s="41"/>
      <c r="G333" s="41"/>
      <c r="H333" s="41"/>
      <c r="I333" s="20"/>
      <c r="J333" s="64" t="str">
        <f t="shared" si="2954"/>
        <v/>
      </c>
      <c r="K333" s="40"/>
      <c r="L333" s="41"/>
      <c r="M333" s="64"/>
      <c r="N333" s="64"/>
      <c r="O333" s="64"/>
      <c r="P333" s="64"/>
      <c r="Q333" s="64"/>
      <c r="R333" s="64"/>
      <c r="S333" s="64"/>
      <c r="T333" s="64"/>
      <c r="U333" s="64"/>
      <c r="V333" s="65"/>
      <c r="W333" s="20"/>
      <c r="X333" s="64"/>
      <c r="Y333" s="40"/>
      <c r="Z333" s="41"/>
      <c r="AA333" s="64"/>
      <c r="AB333" s="64"/>
      <c r="AC333" s="64"/>
      <c r="AD333" s="64"/>
      <c r="AE333" s="64"/>
      <c r="AF333" s="64"/>
      <c r="AG333" s="64"/>
      <c r="AH333" s="64"/>
      <c r="AI333" s="64"/>
      <c r="AJ333" s="65"/>
      <c r="AK333" s="66"/>
      <c r="AL333" s="67"/>
      <c r="AM333" s="67"/>
      <c r="AN333" s="67"/>
      <c r="AO333" s="67"/>
      <c r="AP333" s="67"/>
      <c r="AQ333" s="67"/>
      <c r="AR333" s="67"/>
      <c r="AS333" s="67"/>
      <c r="AT333" s="68"/>
      <c r="AU333" s="66"/>
      <c r="AV333" s="67"/>
      <c r="AW333" s="67"/>
      <c r="AX333" s="67"/>
      <c r="AY333" s="67"/>
      <c r="AZ333" s="67"/>
      <c r="BA333" s="67"/>
      <c r="BB333" s="67"/>
      <c r="BC333" s="67"/>
      <c r="BD333" s="68"/>
      <c r="BE333" s="66"/>
      <c r="BF333" s="69"/>
      <c r="BG333" s="69"/>
      <c r="BH333" s="69"/>
      <c r="BI333" s="69"/>
      <c r="BJ333" s="69"/>
      <c r="BK333" s="69"/>
      <c r="BL333" s="69"/>
      <c r="BM333" s="69"/>
      <c r="BN333" s="70"/>
      <c r="BO333" s="66"/>
      <c r="BP333" s="69"/>
      <c r="BQ333" s="69"/>
      <c r="BR333" s="69"/>
      <c r="BS333" s="69"/>
      <c r="BT333" s="69"/>
      <c r="BU333" s="69"/>
      <c r="BV333" s="69"/>
      <c r="BW333" s="69"/>
      <c r="BX333" s="70"/>
      <c r="BY333" s="73"/>
      <c r="BZ333" s="71"/>
      <c r="CA333" s="71"/>
      <c r="CB333" s="71"/>
      <c r="CC333" s="71"/>
      <c r="CD333" s="71"/>
      <c r="CE333" s="71"/>
      <c r="CF333" s="71"/>
      <c r="CG333" s="71"/>
      <c r="CH333" s="71"/>
      <c r="CI333" s="71"/>
      <c r="CJ333" s="71"/>
      <c r="CK333" s="71"/>
      <c r="CL333" s="71"/>
      <c r="CM333" s="71"/>
      <c r="CN333" s="71"/>
      <c r="CO333" s="71"/>
      <c r="CP333" s="71"/>
      <c r="CQ333" s="71"/>
      <c r="CR333" s="71"/>
      <c r="CS333" s="71"/>
      <c r="CT333" s="71"/>
      <c r="CU333" s="71"/>
      <c r="CV333" s="71"/>
      <c r="CW333" s="71"/>
      <c r="CX333" s="71"/>
      <c r="CY333" s="71"/>
      <c r="CZ333" s="71"/>
      <c r="DA333" s="71"/>
      <c r="DB333" s="71"/>
      <c r="DC333" s="71"/>
      <c r="DD333" s="71"/>
      <c r="DE333" s="71"/>
      <c r="DF333" s="71"/>
      <c r="DG333" s="71"/>
      <c r="DH333" s="71"/>
      <c r="DI333" s="71"/>
      <c r="DJ333" s="71"/>
      <c r="DK333" s="71"/>
      <c r="DL333" s="71"/>
      <c r="DM333" s="71"/>
      <c r="DN333" s="71"/>
      <c r="DO333" s="71"/>
      <c r="DP333" s="71"/>
      <c r="DQ333" s="71"/>
      <c r="DR333" s="71"/>
      <c r="DS333" s="71"/>
      <c r="DT333" s="71"/>
      <c r="DU333" s="72"/>
      <c r="DV333" s="73"/>
      <c r="DW333" s="71"/>
      <c r="DX333" s="71"/>
      <c r="DY333" s="71"/>
      <c r="DZ333" s="71"/>
      <c r="EA333" s="71"/>
      <c r="EB333" s="71"/>
      <c r="EC333" s="71"/>
      <c r="ED333" s="71"/>
      <c r="EE333" s="71"/>
      <c r="EF333" s="71"/>
      <c r="EG333" s="71"/>
      <c r="EH333" s="71"/>
      <c r="EI333" s="71"/>
      <c r="EJ333" s="71"/>
      <c r="EK333" s="71"/>
      <c r="EL333" s="71"/>
      <c r="EM333" s="71"/>
      <c r="EN333" s="71"/>
      <c r="EO333" s="71"/>
      <c r="EP333" s="71"/>
      <c r="EQ333" s="71"/>
      <c r="ER333" s="71"/>
      <c r="ES333" s="71"/>
      <c r="ET333" s="71"/>
      <c r="EU333" s="71"/>
      <c r="EV333" s="71"/>
      <c r="EW333" s="71"/>
      <c r="EX333" s="71"/>
      <c r="EY333" s="71"/>
      <c r="EZ333" s="71"/>
      <c r="FA333" s="71"/>
      <c r="FB333" s="71"/>
      <c r="FC333" s="71"/>
      <c r="FD333" s="71"/>
      <c r="FE333" s="71"/>
      <c r="FF333" s="71"/>
      <c r="FG333" s="71"/>
      <c r="FH333" s="71"/>
      <c r="FI333" s="71"/>
      <c r="FJ333" s="71"/>
      <c r="FK333" s="71"/>
      <c r="FL333" s="71"/>
      <c r="FM333" s="71"/>
      <c r="FN333" s="71"/>
      <c r="FO333" s="71"/>
      <c r="FP333" s="71"/>
      <c r="FQ333" s="71"/>
      <c r="FR333" s="72"/>
    </row>
    <row r="334" spans="1:174" x14ac:dyDescent="0.2">
      <c r="A334" s="62" t="str">
        <f t="shared" si="2912"/>
        <v>MOOS1</v>
      </c>
      <c r="B334" s="63" t="s">
        <v>139</v>
      </c>
      <c r="C334" s="20"/>
      <c r="D334" s="41"/>
      <c r="E334" s="41"/>
      <c r="F334" s="41"/>
      <c r="G334" s="41"/>
      <c r="H334" s="41"/>
      <c r="I334" s="20"/>
      <c r="J334" s="64" t="str">
        <f t="shared" si="2954"/>
        <v/>
      </c>
      <c r="K334" s="40"/>
      <c r="L334" s="41"/>
      <c r="M334" s="64"/>
      <c r="N334" s="64"/>
      <c r="O334" s="64"/>
      <c r="P334" s="64"/>
      <c r="Q334" s="64"/>
      <c r="R334" s="64"/>
      <c r="S334" s="64"/>
      <c r="T334" s="64"/>
      <c r="U334" s="64"/>
      <c r="V334" s="65"/>
      <c r="W334" s="20"/>
      <c r="X334" s="64"/>
      <c r="Y334" s="40"/>
      <c r="Z334" s="41"/>
      <c r="AA334" s="64"/>
      <c r="AB334" s="64"/>
      <c r="AC334" s="64"/>
      <c r="AD334" s="64"/>
      <c r="AE334" s="64"/>
      <c r="AF334" s="64"/>
      <c r="AG334" s="64"/>
      <c r="AH334" s="64"/>
      <c r="AI334" s="64"/>
      <c r="AJ334" s="65"/>
      <c r="AK334" s="66"/>
      <c r="AL334" s="67"/>
      <c r="AM334" s="67"/>
      <c r="AN334" s="67"/>
      <c r="AO334" s="67"/>
      <c r="AP334" s="67"/>
      <c r="AQ334" s="67"/>
      <c r="AR334" s="67"/>
      <c r="AS334" s="67"/>
      <c r="AT334" s="68"/>
      <c r="AU334" s="66"/>
      <c r="AV334" s="67"/>
      <c r="AW334" s="67"/>
      <c r="AX334" s="67"/>
      <c r="AY334" s="67"/>
      <c r="AZ334" s="67"/>
      <c r="BA334" s="67"/>
      <c r="BB334" s="67"/>
      <c r="BC334" s="67"/>
      <c r="BD334" s="68"/>
      <c r="BE334" s="66"/>
      <c r="BF334" s="69"/>
      <c r="BG334" s="69"/>
      <c r="BH334" s="69"/>
      <c r="BI334" s="69"/>
      <c r="BJ334" s="69"/>
      <c r="BK334" s="69"/>
      <c r="BL334" s="69"/>
      <c r="BM334" s="69"/>
      <c r="BN334" s="70"/>
      <c r="BO334" s="66"/>
      <c r="BP334" s="69"/>
      <c r="BQ334" s="69"/>
      <c r="BR334" s="69"/>
      <c r="BS334" s="69"/>
      <c r="BT334" s="69"/>
      <c r="BU334" s="69"/>
      <c r="BV334" s="69"/>
      <c r="BW334" s="69"/>
      <c r="BX334" s="70"/>
      <c r="BY334" s="73"/>
      <c r="BZ334" s="71"/>
      <c r="CA334" s="71"/>
      <c r="CB334" s="71"/>
      <c r="CC334" s="71"/>
      <c r="CD334" s="71"/>
      <c r="CE334" s="71"/>
      <c r="CF334" s="71"/>
      <c r="CG334" s="71"/>
      <c r="CH334" s="71"/>
      <c r="CI334" s="71"/>
      <c r="CJ334" s="71"/>
      <c r="CK334" s="71"/>
      <c r="CL334" s="71"/>
      <c r="CM334" s="71"/>
      <c r="CN334" s="71"/>
      <c r="CO334" s="71"/>
      <c r="CP334" s="71"/>
      <c r="CQ334" s="71"/>
      <c r="CR334" s="71"/>
      <c r="CS334" s="71"/>
      <c r="CT334" s="71"/>
      <c r="CU334" s="71"/>
      <c r="CV334" s="71"/>
      <c r="CW334" s="71"/>
      <c r="CX334" s="71"/>
      <c r="CY334" s="71"/>
      <c r="CZ334" s="71"/>
      <c r="DA334" s="71"/>
      <c r="DB334" s="71"/>
      <c r="DC334" s="71"/>
      <c r="DD334" s="71"/>
      <c r="DE334" s="71"/>
      <c r="DF334" s="71"/>
      <c r="DG334" s="71"/>
      <c r="DH334" s="71"/>
      <c r="DI334" s="71"/>
      <c r="DJ334" s="71"/>
      <c r="DK334" s="71"/>
      <c r="DL334" s="71"/>
      <c r="DM334" s="71"/>
      <c r="DN334" s="71"/>
      <c r="DO334" s="71"/>
      <c r="DP334" s="71"/>
      <c r="DQ334" s="71"/>
      <c r="DR334" s="71"/>
      <c r="DS334" s="71"/>
      <c r="DT334" s="71"/>
      <c r="DU334" s="72"/>
      <c r="DV334" s="73"/>
      <c r="DW334" s="71"/>
      <c r="DX334" s="71"/>
      <c r="DY334" s="71"/>
      <c r="DZ334" s="71"/>
      <c r="EA334" s="71"/>
      <c r="EB334" s="71"/>
      <c r="EC334" s="71"/>
      <c r="ED334" s="71"/>
      <c r="EE334" s="71"/>
      <c r="EF334" s="71"/>
      <c r="EG334" s="71"/>
      <c r="EH334" s="71"/>
      <c r="EI334" s="71"/>
      <c r="EJ334" s="71"/>
      <c r="EK334" s="71"/>
      <c r="EL334" s="71"/>
      <c r="EM334" s="71"/>
      <c r="EN334" s="71"/>
      <c r="EO334" s="71"/>
      <c r="EP334" s="71"/>
      <c r="EQ334" s="71"/>
      <c r="ER334" s="71"/>
      <c r="ES334" s="71"/>
      <c r="ET334" s="71"/>
      <c r="EU334" s="71"/>
      <c r="EV334" s="71"/>
      <c r="EW334" s="71"/>
      <c r="EX334" s="71"/>
      <c r="EY334" s="71"/>
      <c r="EZ334" s="71"/>
      <c r="FA334" s="71"/>
      <c r="FB334" s="71"/>
      <c r="FC334" s="71"/>
      <c r="FD334" s="71"/>
      <c r="FE334" s="71"/>
      <c r="FF334" s="71"/>
      <c r="FG334" s="71"/>
      <c r="FH334" s="71"/>
      <c r="FI334" s="71"/>
      <c r="FJ334" s="71"/>
      <c r="FK334" s="71"/>
      <c r="FL334" s="71"/>
      <c r="FM334" s="71"/>
      <c r="FN334" s="71"/>
      <c r="FO334" s="71"/>
      <c r="FP334" s="71"/>
      <c r="FQ334" s="71"/>
      <c r="FR334" s="72"/>
    </row>
    <row r="335" spans="1:174" x14ac:dyDescent="0.2">
      <c r="A335" s="62" t="str">
        <f t="shared" si="2912"/>
        <v>MOOS1</v>
      </c>
      <c r="B335" s="63" t="s">
        <v>140</v>
      </c>
      <c r="C335" s="20"/>
      <c r="D335" s="41"/>
      <c r="E335" s="41"/>
      <c r="F335" s="41"/>
      <c r="G335" s="41"/>
      <c r="H335" s="41"/>
      <c r="I335" s="20"/>
      <c r="J335" s="64" t="str">
        <f t="shared" si="2954"/>
        <v/>
      </c>
      <c r="K335" s="40"/>
      <c r="L335" s="41"/>
      <c r="M335" s="64"/>
      <c r="N335" s="64"/>
      <c r="O335" s="64"/>
      <c r="P335" s="64"/>
      <c r="Q335" s="64"/>
      <c r="R335" s="64"/>
      <c r="S335" s="64"/>
      <c r="T335" s="64"/>
      <c r="U335" s="64"/>
      <c r="V335" s="65"/>
      <c r="W335" s="20"/>
      <c r="X335" s="64"/>
      <c r="Y335" s="40"/>
      <c r="Z335" s="41"/>
      <c r="AA335" s="64"/>
      <c r="AB335" s="64"/>
      <c r="AC335" s="64"/>
      <c r="AD335" s="64"/>
      <c r="AE335" s="64"/>
      <c r="AF335" s="64"/>
      <c r="AG335" s="64"/>
      <c r="AH335" s="64"/>
      <c r="AI335" s="64"/>
      <c r="AJ335" s="65"/>
      <c r="AK335" s="66"/>
      <c r="AL335" s="67"/>
      <c r="AM335" s="67"/>
      <c r="AN335" s="67"/>
      <c r="AO335" s="67"/>
      <c r="AP335" s="67"/>
      <c r="AQ335" s="67"/>
      <c r="AR335" s="67"/>
      <c r="AS335" s="67"/>
      <c r="AT335" s="68"/>
      <c r="AU335" s="66"/>
      <c r="AV335" s="67"/>
      <c r="AW335" s="67"/>
      <c r="AX335" s="67"/>
      <c r="AY335" s="67"/>
      <c r="AZ335" s="67"/>
      <c r="BA335" s="67"/>
      <c r="BB335" s="67"/>
      <c r="BC335" s="67"/>
      <c r="BD335" s="68"/>
      <c r="BE335" s="66"/>
      <c r="BF335" s="69"/>
      <c r="BG335" s="69"/>
      <c r="BH335" s="69"/>
      <c r="BI335" s="69"/>
      <c r="BJ335" s="69"/>
      <c r="BK335" s="69"/>
      <c r="BL335" s="69"/>
      <c r="BM335" s="69"/>
      <c r="BN335" s="70"/>
      <c r="BO335" s="66"/>
      <c r="BP335" s="69"/>
      <c r="BQ335" s="69"/>
      <c r="BR335" s="69"/>
      <c r="BS335" s="69"/>
      <c r="BT335" s="69"/>
      <c r="BU335" s="69"/>
      <c r="BV335" s="69"/>
      <c r="BW335" s="69"/>
      <c r="BX335" s="70"/>
      <c r="BY335" s="73"/>
      <c r="BZ335" s="71"/>
      <c r="CA335" s="71"/>
      <c r="CB335" s="71"/>
      <c r="CC335" s="71"/>
      <c r="CD335" s="71"/>
      <c r="CE335" s="71"/>
      <c r="CF335" s="71"/>
      <c r="CG335" s="71"/>
      <c r="CH335" s="71"/>
      <c r="CI335" s="71"/>
      <c r="CJ335" s="71"/>
      <c r="CK335" s="71"/>
      <c r="CL335" s="71"/>
      <c r="CM335" s="71"/>
      <c r="CN335" s="71"/>
      <c r="CO335" s="71"/>
      <c r="CP335" s="71"/>
      <c r="CQ335" s="71"/>
      <c r="CR335" s="71"/>
      <c r="CS335" s="71"/>
      <c r="CT335" s="71"/>
      <c r="CU335" s="71"/>
      <c r="CV335" s="71"/>
      <c r="CW335" s="71"/>
      <c r="CX335" s="71"/>
      <c r="CY335" s="71"/>
      <c r="CZ335" s="71"/>
      <c r="DA335" s="71"/>
      <c r="DB335" s="71"/>
      <c r="DC335" s="71"/>
      <c r="DD335" s="71"/>
      <c r="DE335" s="71"/>
      <c r="DF335" s="71"/>
      <c r="DG335" s="71"/>
      <c r="DH335" s="71"/>
      <c r="DI335" s="71"/>
      <c r="DJ335" s="71"/>
      <c r="DK335" s="71"/>
      <c r="DL335" s="71"/>
      <c r="DM335" s="71"/>
      <c r="DN335" s="71"/>
      <c r="DO335" s="71"/>
      <c r="DP335" s="71"/>
      <c r="DQ335" s="71"/>
      <c r="DR335" s="71"/>
      <c r="DS335" s="71"/>
      <c r="DT335" s="71"/>
      <c r="DU335" s="72"/>
      <c r="DV335" s="73"/>
      <c r="DW335" s="71"/>
      <c r="DX335" s="71"/>
      <c r="DY335" s="71"/>
      <c r="DZ335" s="71"/>
      <c r="EA335" s="71"/>
      <c r="EB335" s="71"/>
      <c r="EC335" s="71"/>
      <c r="ED335" s="71"/>
      <c r="EE335" s="71"/>
      <c r="EF335" s="71"/>
      <c r="EG335" s="71"/>
      <c r="EH335" s="71"/>
      <c r="EI335" s="71"/>
      <c r="EJ335" s="71"/>
      <c r="EK335" s="71"/>
      <c r="EL335" s="71"/>
      <c r="EM335" s="71"/>
      <c r="EN335" s="71"/>
      <c r="EO335" s="71"/>
      <c r="EP335" s="71"/>
      <c r="EQ335" s="71"/>
      <c r="ER335" s="71"/>
      <c r="ES335" s="71"/>
      <c r="ET335" s="71"/>
      <c r="EU335" s="71"/>
      <c r="EV335" s="71"/>
      <c r="EW335" s="71"/>
      <c r="EX335" s="71"/>
      <c r="EY335" s="71"/>
      <c r="EZ335" s="71"/>
      <c r="FA335" s="71"/>
      <c r="FB335" s="71"/>
      <c r="FC335" s="71"/>
      <c r="FD335" s="71"/>
      <c r="FE335" s="71"/>
      <c r="FF335" s="71"/>
      <c r="FG335" s="71"/>
      <c r="FH335" s="71"/>
      <c r="FI335" s="71"/>
      <c r="FJ335" s="71"/>
      <c r="FK335" s="71"/>
      <c r="FL335" s="71"/>
      <c r="FM335" s="71"/>
      <c r="FN335" s="71"/>
      <c r="FO335" s="71"/>
      <c r="FP335" s="71"/>
      <c r="FQ335" s="71"/>
      <c r="FR335" s="72"/>
    </row>
    <row r="336" spans="1:174" x14ac:dyDescent="0.2">
      <c r="A336" s="62" t="str">
        <f t="shared" si="2912"/>
        <v>MOOS1</v>
      </c>
      <c r="B336" s="63" t="s">
        <v>141</v>
      </c>
      <c r="C336" s="20"/>
      <c r="D336" s="41"/>
      <c r="E336" s="41"/>
      <c r="F336" s="41"/>
      <c r="G336" s="41"/>
      <c r="H336" s="41"/>
      <c r="I336" s="20"/>
      <c r="J336" s="64" t="str">
        <f t="shared" si="2954"/>
        <v/>
      </c>
      <c r="K336" s="40"/>
      <c r="L336" s="41"/>
      <c r="M336" s="64"/>
      <c r="N336" s="64"/>
      <c r="O336" s="64"/>
      <c r="P336" s="64"/>
      <c r="Q336" s="64"/>
      <c r="R336" s="64"/>
      <c r="S336" s="64"/>
      <c r="T336" s="64"/>
      <c r="U336" s="64"/>
      <c r="V336" s="65"/>
      <c r="W336" s="20"/>
      <c r="X336" s="64"/>
      <c r="Y336" s="40"/>
      <c r="Z336" s="41"/>
      <c r="AA336" s="64"/>
      <c r="AB336" s="64"/>
      <c r="AC336" s="64"/>
      <c r="AD336" s="64"/>
      <c r="AE336" s="64"/>
      <c r="AF336" s="64"/>
      <c r="AG336" s="64"/>
      <c r="AH336" s="64"/>
      <c r="AI336" s="64"/>
      <c r="AJ336" s="65"/>
      <c r="AK336" s="66"/>
      <c r="AL336" s="67"/>
      <c r="AM336" s="67"/>
      <c r="AN336" s="67"/>
      <c r="AO336" s="67"/>
      <c r="AP336" s="67"/>
      <c r="AQ336" s="67"/>
      <c r="AR336" s="67"/>
      <c r="AS336" s="67"/>
      <c r="AT336" s="68"/>
      <c r="AU336" s="66"/>
      <c r="AV336" s="67"/>
      <c r="AW336" s="67"/>
      <c r="AX336" s="67"/>
      <c r="AY336" s="67"/>
      <c r="AZ336" s="67"/>
      <c r="BA336" s="67"/>
      <c r="BB336" s="67"/>
      <c r="BC336" s="67"/>
      <c r="BD336" s="68"/>
      <c r="BE336" s="66"/>
      <c r="BF336" s="69"/>
      <c r="BG336" s="69"/>
      <c r="BH336" s="69"/>
      <c r="BI336" s="69"/>
      <c r="BJ336" s="69"/>
      <c r="BK336" s="69"/>
      <c r="BL336" s="69"/>
      <c r="BM336" s="69"/>
      <c r="BN336" s="70"/>
      <c r="BO336" s="66"/>
      <c r="BP336" s="69"/>
      <c r="BQ336" s="69"/>
      <c r="BR336" s="69"/>
      <c r="BS336" s="69"/>
      <c r="BT336" s="69"/>
      <c r="BU336" s="69"/>
      <c r="BV336" s="69"/>
      <c r="BW336" s="69"/>
      <c r="BX336" s="70"/>
      <c r="BY336" s="73"/>
      <c r="BZ336" s="71"/>
      <c r="CA336" s="71"/>
      <c r="CB336" s="71"/>
      <c r="CC336" s="71"/>
      <c r="CD336" s="71"/>
      <c r="CE336" s="71"/>
      <c r="CF336" s="71"/>
      <c r="CG336" s="71"/>
      <c r="CH336" s="71"/>
      <c r="CI336" s="71"/>
      <c r="CJ336" s="71"/>
      <c r="CK336" s="71"/>
      <c r="CL336" s="71"/>
      <c r="CM336" s="71"/>
      <c r="CN336" s="71"/>
      <c r="CO336" s="71"/>
      <c r="CP336" s="71"/>
      <c r="CQ336" s="71"/>
      <c r="CR336" s="71"/>
      <c r="CS336" s="71"/>
      <c r="CT336" s="71"/>
      <c r="CU336" s="71"/>
      <c r="CV336" s="71"/>
      <c r="CW336" s="71"/>
      <c r="CX336" s="71"/>
      <c r="CY336" s="71"/>
      <c r="CZ336" s="71"/>
      <c r="DA336" s="71"/>
      <c r="DB336" s="71"/>
      <c r="DC336" s="71"/>
      <c r="DD336" s="71"/>
      <c r="DE336" s="71"/>
      <c r="DF336" s="71"/>
      <c r="DG336" s="71"/>
      <c r="DH336" s="71"/>
      <c r="DI336" s="71"/>
      <c r="DJ336" s="71"/>
      <c r="DK336" s="71"/>
      <c r="DL336" s="71"/>
      <c r="DM336" s="71"/>
      <c r="DN336" s="71"/>
      <c r="DO336" s="71"/>
      <c r="DP336" s="71"/>
      <c r="DQ336" s="71"/>
      <c r="DR336" s="71"/>
      <c r="DS336" s="71"/>
      <c r="DT336" s="71"/>
      <c r="DU336" s="72"/>
      <c r="DV336" s="73"/>
      <c r="DW336" s="71"/>
      <c r="DX336" s="71"/>
      <c r="DY336" s="71"/>
      <c r="DZ336" s="71"/>
      <c r="EA336" s="71"/>
      <c r="EB336" s="71"/>
      <c r="EC336" s="71"/>
      <c r="ED336" s="71"/>
      <c r="EE336" s="71"/>
      <c r="EF336" s="71"/>
      <c r="EG336" s="71"/>
      <c r="EH336" s="71"/>
      <c r="EI336" s="71"/>
      <c r="EJ336" s="71"/>
      <c r="EK336" s="71"/>
      <c r="EL336" s="71"/>
      <c r="EM336" s="71"/>
      <c r="EN336" s="71"/>
      <c r="EO336" s="71"/>
      <c r="EP336" s="71"/>
      <c r="EQ336" s="71"/>
      <c r="ER336" s="71"/>
      <c r="ES336" s="71"/>
      <c r="ET336" s="71"/>
      <c r="EU336" s="71"/>
      <c r="EV336" s="71"/>
      <c r="EW336" s="71"/>
      <c r="EX336" s="71"/>
      <c r="EY336" s="71"/>
      <c r="EZ336" s="71"/>
      <c r="FA336" s="71"/>
      <c r="FB336" s="71"/>
      <c r="FC336" s="71"/>
      <c r="FD336" s="71"/>
      <c r="FE336" s="71"/>
      <c r="FF336" s="71"/>
      <c r="FG336" s="71"/>
      <c r="FH336" s="71"/>
      <c r="FI336" s="71"/>
      <c r="FJ336" s="71"/>
      <c r="FK336" s="71"/>
      <c r="FL336" s="71"/>
      <c r="FM336" s="71"/>
      <c r="FN336" s="71"/>
      <c r="FO336" s="71"/>
      <c r="FP336" s="71"/>
      <c r="FQ336" s="71"/>
      <c r="FR336" s="72"/>
    </row>
    <row r="337" spans="1:174" x14ac:dyDescent="0.2">
      <c r="A337" s="62" t="str">
        <f t="shared" si="2912"/>
        <v>MOOS1</v>
      </c>
      <c r="B337" s="63" t="s">
        <v>142</v>
      </c>
      <c r="C337" s="20"/>
      <c r="D337" s="41"/>
      <c r="E337" s="41"/>
      <c r="F337" s="41"/>
      <c r="G337" s="41"/>
      <c r="H337" s="41"/>
      <c r="I337" s="20"/>
      <c r="J337" s="64" t="str">
        <f t="shared" si="2954"/>
        <v/>
      </c>
      <c r="K337" s="40"/>
      <c r="L337" s="41"/>
      <c r="M337" s="64"/>
      <c r="N337" s="64"/>
      <c r="O337" s="64"/>
      <c r="P337" s="64"/>
      <c r="Q337" s="64"/>
      <c r="R337" s="64"/>
      <c r="S337" s="64"/>
      <c r="T337" s="64"/>
      <c r="U337" s="64"/>
      <c r="V337" s="65"/>
      <c r="W337" s="20"/>
      <c r="X337" s="64"/>
      <c r="Y337" s="40"/>
      <c r="Z337" s="41"/>
      <c r="AA337" s="64"/>
      <c r="AB337" s="64"/>
      <c r="AC337" s="64"/>
      <c r="AD337" s="64"/>
      <c r="AE337" s="64"/>
      <c r="AF337" s="64"/>
      <c r="AG337" s="64"/>
      <c r="AH337" s="64"/>
      <c r="AI337" s="64"/>
      <c r="AJ337" s="65"/>
      <c r="AK337" s="66"/>
      <c r="AL337" s="67"/>
      <c r="AM337" s="67"/>
      <c r="AN337" s="67"/>
      <c r="AO337" s="67"/>
      <c r="AP337" s="67"/>
      <c r="AQ337" s="67"/>
      <c r="AR337" s="67"/>
      <c r="AS337" s="67"/>
      <c r="AT337" s="68"/>
      <c r="AU337" s="66"/>
      <c r="AV337" s="67"/>
      <c r="AW337" s="67"/>
      <c r="AX337" s="67"/>
      <c r="AY337" s="67"/>
      <c r="AZ337" s="67"/>
      <c r="BA337" s="67"/>
      <c r="BB337" s="67"/>
      <c r="BC337" s="67"/>
      <c r="BD337" s="68"/>
      <c r="BE337" s="66"/>
      <c r="BF337" s="69"/>
      <c r="BG337" s="69"/>
      <c r="BH337" s="69"/>
      <c r="BI337" s="69"/>
      <c r="BJ337" s="69"/>
      <c r="BK337" s="69"/>
      <c r="BL337" s="69"/>
      <c r="BM337" s="69"/>
      <c r="BN337" s="70"/>
      <c r="BO337" s="66"/>
      <c r="BP337" s="69"/>
      <c r="BQ337" s="69"/>
      <c r="BR337" s="69"/>
      <c r="BS337" s="69"/>
      <c r="BT337" s="69"/>
      <c r="BU337" s="69"/>
      <c r="BV337" s="69"/>
      <c r="BW337" s="69"/>
      <c r="BX337" s="70"/>
      <c r="BY337" s="73"/>
      <c r="BZ337" s="71"/>
      <c r="CA337" s="71"/>
      <c r="CB337" s="71"/>
      <c r="CC337" s="71"/>
      <c r="CD337" s="71"/>
      <c r="CE337" s="71"/>
      <c r="CF337" s="71"/>
      <c r="CG337" s="71"/>
      <c r="CH337" s="71"/>
      <c r="CI337" s="71"/>
      <c r="CJ337" s="71"/>
      <c r="CK337" s="71"/>
      <c r="CL337" s="71"/>
      <c r="CM337" s="71"/>
      <c r="CN337" s="71"/>
      <c r="CO337" s="71"/>
      <c r="CP337" s="71"/>
      <c r="CQ337" s="71"/>
      <c r="CR337" s="71"/>
      <c r="CS337" s="71"/>
      <c r="CT337" s="71"/>
      <c r="CU337" s="71"/>
      <c r="CV337" s="71"/>
      <c r="CW337" s="71"/>
      <c r="CX337" s="71"/>
      <c r="CY337" s="71"/>
      <c r="CZ337" s="71"/>
      <c r="DA337" s="71"/>
      <c r="DB337" s="71"/>
      <c r="DC337" s="71"/>
      <c r="DD337" s="71"/>
      <c r="DE337" s="71"/>
      <c r="DF337" s="71"/>
      <c r="DG337" s="71"/>
      <c r="DH337" s="71"/>
      <c r="DI337" s="71"/>
      <c r="DJ337" s="71"/>
      <c r="DK337" s="71"/>
      <c r="DL337" s="71"/>
      <c r="DM337" s="71"/>
      <c r="DN337" s="71"/>
      <c r="DO337" s="71"/>
      <c r="DP337" s="71"/>
      <c r="DQ337" s="71"/>
      <c r="DR337" s="71"/>
      <c r="DS337" s="71"/>
      <c r="DT337" s="71"/>
      <c r="DU337" s="72"/>
      <c r="DV337" s="73"/>
      <c r="DW337" s="71"/>
      <c r="DX337" s="71"/>
      <c r="DY337" s="71"/>
      <c r="DZ337" s="71"/>
      <c r="EA337" s="71"/>
      <c r="EB337" s="71"/>
      <c r="EC337" s="71"/>
      <c r="ED337" s="71"/>
      <c r="EE337" s="71"/>
      <c r="EF337" s="71"/>
      <c r="EG337" s="71"/>
      <c r="EH337" s="71"/>
      <c r="EI337" s="71"/>
      <c r="EJ337" s="71"/>
      <c r="EK337" s="71"/>
      <c r="EL337" s="71"/>
      <c r="EM337" s="71"/>
      <c r="EN337" s="71"/>
      <c r="EO337" s="71"/>
      <c r="EP337" s="71"/>
      <c r="EQ337" s="71"/>
      <c r="ER337" s="71"/>
      <c r="ES337" s="71"/>
      <c r="ET337" s="71"/>
      <c r="EU337" s="71"/>
      <c r="EV337" s="71"/>
      <c r="EW337" s="71"/>
      <c r="EX337" s="71"/>
      <c r="EY337" s="71"/>
      <c r="EZ337" s="71"/>
      <c r="FA337" s="71"/>
      <c r="FB337" s="71"/>
      <c r="FC337" s="71"/>
      <c r="FD337" s="71"/>
      <c r="FE337" s="71"/>
      <c r="FF337" s="71"/>
      <c r="FG337" s="71"/>
      <c r="FH337" s="71"/>
      <c r="FI337" s="71"/>
      <c r="FJ337" s="71"/>
      <c r="FK337" s="71"/>
      <c r="FL337" s="71"/>
      <c r="FM337" s="71"/>
      <c r="FN337" s="71"/>
      <c r="FO337" s="71"/>
      <c r="FP337" s="71"/>
      <c r="FQ337" s="71"/>
      <c r="FR337" s="72"/>
    </row>
    <row r="338" spans="1:174" ht="12" thickBot="1" x14ac:dyDescent="0.25">
      <c r="A338" s="29" t="s">
        <v>83</v>
      </c>
      <c r="B338" s="21"/>
      <c r="C338" s="20"/>
      <c r="D338" s="41"/>
      <c r="E338" s="41"/>
      <c r="F338" s="41"/>
      <c r="G338" s="41"/>
      <c r="H338" s="41"/>
      <c r="I338" s="20"/>
      <c r="J338" s="41" t="str">
        <f>IF(J312="","",J312)</f>
        <v/>
      </c>
      <c r="K338" s="40"/>
      <c r="L338" s="41"/>
      <c r="M338" s="40"/>
      <c r="N338" s="40"/>
      <c r="O338" s="40"/>
      <c r="P338" s="40"/>
      <c r="Q338" s="40"/>
      <c r="R338" s="40"/>
      <c r="S338" s="40"/>
      <c r="T338" s="40"/>
      <c r="U338" s="40"/>
      <c r="V338" s="28"/>
      <c r="W338" s="20"/>
      <c r="X338" s="41"/>
      <c r="Y338" s="40"/>
      <c r="Z338" s="41"/>
      <c r="AA338" s="40"/>
      <c r="AB338" s="40"/>
      <c r="AC338" s="40"/>
      <c r="AD338" s="40"/>
      <c r="AE338" s="40"/>
      <c r="AF338" s="40"/>
      <c r="AG338" s="40"/>
      <c r="AH338" s="40"/>
      <c r="AI338" s="40"/>
      <c r="AJ338" s="28"/>
      <c r="AK338" s="20"/>
      <c r="AL338" s="43"/>
      <c r="AM338" s="43"/>
      <c r="AN338" s="43"/>
      <c r="AO338" s="43"/>
      <c r="AP338" s="43"/>
      <c r="AQ338" s="43"/>
      <c r="AR338" s="43"/>
      <c r="AS338" s="43"/>
      <c r="AT338" s="44"/>
      <c r="AU338" s="20"/>
      <c r="AV338" s="43"/>
      <c r="AW338" s="43"/>
      <c r="AX338" s="43"/>
      <c r="AY338" s="43"/>
      <c r="AZ338" s="43"/>
      <c r="BA338" s="43"/>
      <c r="BB338" s="43"/>
      <c r="BC338" s="43"/>
      <c r="BD338" s="44"/>
      <c r="BE338" s="20"/>
      <c r="BF338" s="45"/>
      <c r="BG338" s="45"/>
      <c r="BH338" s="45"/>
      <c r="BI338" s="45"/>
      <c r="BJ338" s="45"/>
      <c r="BK338" s="45"/>
      <c r="BL338" s="45"/>
      <c r="BM338" s="45"/>
      <c r="BN338" s="46"/>
      <c r="BO338" s="20"/>
      <c r="BP338" s="45"/>
      <c r="BQ338" s="45"/>
      <c r="BR338" s="45"/>
      <c r="BS338" s="45"/>
      <c r="BT338" s="45"/>
      <c r="BU338" s="45"/>
      <c r="BV338" s="45"/>
      <c r="BW338" s="45"/>
      <c r="BX338" s="46"/>
      <c r="BY338" s="47"/>
      <c r="BZ338" s="48"/>
      <c r="CA338" s="48"/>
      <c r="CB338" s="48"/>
      <c r="CC338" s="48"/>
      <c r="CD338" s="48"/>
      <c r="CE338" s="48"/>
      <c r="CF338" s="48"/>
      <c r="CG338" s="48"/>
      <c r="CH338" s="48"/>
      <c r="CI338" s="48"/>
      <c r="CJ338" s="48"/>
      <c r="CK338" s="48"/>
      <c r="CL338" s="48"/>
      <c r="CM338" s="48"/>
      <c r="CN338" s="48"/>
      <c r="CO338" s="48"/>
      <c r="CP338" s="48"/>
      <c r="CQ338" s="48"/>
      <c r="CR338" s="48"/>
      <c r="CS338" s="48"/>
      <c r="CT338" s="48"/>
      <c r="CU338" s="48"/>
      <c r="CV338" s="48"/>
      <c r="CW338" s="48"/>
      <c r="CX338" s="48"/>
      <c r="CY338" s="48"/>
      <c r="CZ338" s="48"/>
      <c r="DA338" s="48"/>
      <c r="DB338" s="48"/>
      <c r="DC338" s="48"/>
      <c r="DD338" s="48"/>
      <c r="DE338" s="48"/>
      <c r="DF338" s="48"/>
      <c r="DG338" s="48"/>
      <c r="DH338" s="48"/>
      <c r="DI338" s="48"/>
      <c r="DJ338" s="48"/>
      <c r="DK338" s="48"/>
      <c r="DL338" s="48"/>
      <c r="DM338" s="48"/>
      <c r="DN338" s="48"/>
      <c r="DO338" s="48"/>
      <c r="DP338" s="48"/>
      <c r="DQ338" s="48"/>
      <c r="DR338" s="48"/>
      <c r="DS338" s="48"/>
      <c r="DT338" s="48"/>
      <c r="DU338" s="49"/>
      <c r="DV338" s="47"/>
      <c r="DW338" s="48"/>
      <c r="DX338" s="48"/>
      <c r="DY338" s="48"/>
      <c r="DZ338" s="48"/>
      <c r="EA338" s="48"/>
      <c r="EB338" s="48"/>
      <c r="EC338" s="48"/>
      <c r="ED338" s="48"/>
      <c r="EE338" s="48"/>
      <c r="EF338" s="48"/>
      <c r="EG338" s="48"/>
      <c r="EH338" s="48"/>
      <c r="EI338" s="48"/>
      <c r="EJ338" s="48"/>
      <c r="EK338" s="48"/>
      <c r="EL338" s="48"/>
      <c r="EM338" s="48"/>
      <c r="EN338" s="48"/>
      <c r="EO338" s="48"/>
      <c r="EP338" s="48"/>
      <c r="EQ338" s="48"/>
      <c r="ER338" s="48"/>
      <c r="ES338" s="48"/>
      <c r="ET338" s="48"/>
      <c r="EU338" s="48"/>
      <c r="EV338" s="48"/>
      <c r="EW338" s="48"/>
      <c r="EX338" s="48"/>
      <c r="EY338" s="48"/>
      <c r="EZ338" s="48"/>
      <c r="FA338" s="48"/>
      <c r="FB338" s="48"/>
      <c r="FC338" s="48"/>
      <c r="FD338" s="48"/>
      <c r="FE338" s="48"/>
      <c r="FF338" s="48"/>
      <c r="FG338" s="48"/>
      <c r="FH338" s="48"/>
      <c r="FI338" s="48"/>
      <c r="FJ338" s="48"/>
      <c r="FK338" s="48"/>
      <c r="FL338" s="48"/>
      <c r="FM338" s="48"/>
      <c r="FN338" s="48"/>
      <c r="FO338" s="48"/>
      <c r="FP338" s="48"/>
      <c r="FQ338" s="48"/>
      <c r="FR338" s="49"/>
    </row>
    <row r="339" spans="1:174" x14ac:dyDescent="0.2">
      <c r="A339" s="34" t="s">
        <v>6</v>
      </c>
      <c r="B339" s="35">
        <v>2000</v>
      </c>
      <c r="C339" s="36"/>
      <c r="D339" s="37"/>
      <c r="E339" s="37"/>
      <c r="F339" s="37"/>
      <c r="G339" s="125">
        <f>Tracking!CY23</f>
        <v>3.1463273572000001</v>
      </c>
      <c r="H339" s="125">
        <f>Tracking!CZ20</f>
        <v>9.5204195729999999</v>
      </c>
      <c r="I339" s="74">
        <f>Tracking!CU23</f>
        <v>11.079403684210527</v>
      </c>
      <c r="J339" s="37"/>
      <c r="K339" s="39"/>
      <c r="L339" s="37"/>
      <c r="M339" s="107">
        <v>31.178997894736845</v>
      </c>
      <c r="N339" s="107">
        <v>21.178997894736845</v>
      </c>
      <c r="O339" s="107">
        <v>8.7477694736842118</v>
      </c>
      <c r="P339" s="107">
        <v>4.660376315789474</v>
      </c>
      <c r="Q339" s="107">
        <v>4.037796842105263</v>
      </c>
      <c r="R339" s="107">
        <v>2.0622105263157895</v>
      </c>
      <c r="S339" s="107">
        <v>0.16023368421052633</v>
      </c>
      <c r="T339" s="107">
        <v>1.4200557894736843</v>
      </c>
      <c r="U339" s="107">
        <v>9.0555263157894722E-2</v>
      </c>
      <c r="V339" s="109">
        <v>10</v>
      </c>
      <c r="W339" s="74">
        <f>Tracking!CT23</f>
        <v>27.229264999999998</v>
      </c>
      <c r="X339" s="37"/>
      <c r="Y339" s="39"/>
      <c r="Z339" s="37"/>
      <c r="AA339" s="107">
        <v>160.83426550000001</v>
      </c>
      <c r="AB339" s="107">
        <v>150.83426550000004</v>
      </c>
      <c r="AC339" s="107">
        <v>128.89901450000002</v>
      </c>
      <c r="AD339" s="107">
        <v>4.1849695000000002</v>
      </c>
      <c r="AE339" s="107">
        <v>9.9459335000000006</v>
      </c>
      <c r="AF339" s="107">
        <v>5.3869000000000016</v>
      </c>
      <c r="AG339" s="107">
        <v>0.36001100000000003</v>
      </c>
      <c r="AH339" s="107">
        <v>2.029026</v>
      </c>
      <c r="AI339" s="107">
        <v>2.8410499999999998E-2</v>
      </c>
      <c r="AJ339" s="109">
        <v>10</v>
      </c>
      <c r="AK339" s="74">
        <f>I339</f>
        <v>11.079403684210527</v>
      </c>
      <c r="AL339" s="117">
        <f t="shared" ref="AL339:AL355" si="2955">M339/M339</f>
        <v>1</v>
      </c>
      <c r="AM339" s="117">
        <f t="shared" ref="AM339:AM355" si="2956">O339/M339</f>
        <v>0.28056608821160589</v>
      </c>
      <c r="AN339" s="117">
        <f t="shared" ref="AN339:AN355" si="2957">P339/M339</f>
        <v>0.14947165176774865</v>
      </c>
      <c r="AO339" s="117">
        <f t="shared" ref="AO339:AO355" si="2958">Q339/M339</f>
        <v>0.12950374016949601</v>
      </c>
      <c r="AP339" s="117">
        <f t="shared" ref="AP339:AP355" si="2959">R339/M339</f>
        <v>6.6141013681004154E-2</v>
      </c>
      <c r="AQ339" s="117">
        <f t="shared" ref="AQ339:AQ355" si="2960">S339/M339</f>
        <v>5.1391543997497914E-3</v>
      </c>
      <c r="AR339" s="117">
        <f t="shared" ref="AR339:AR355" si="2961">T339/M339</f>
        <v>4.554526717850018E-2</v>
      </c>
      <c r="AS339" s="117">
        <f t="shared" ref="AS339:AS355" si="2962">U339/M339</f>
        <v>2.9043673393101856E-3</v>
      </c>
      <c r="AT339" s="118">
        <f t="shared" ref="AT339:AT355" si="2963">V339/M339</f>
        <v>0.32072871725258512</v>
      </c>
      <c r="AU339" s="74">
        <f>W339</f>
        <v>27.229264999999998</v>
      </c>
      <c r="AV339" s="117">
        <f>AA339/AA339</f>
        <v>1</v>
      </c>
      <c r="AW339" s="117">
        <f>AC339/AA339</f>
        <v>0.80144000471093646</v>
      </c>
      <c r="AX339" s="117">
        <f>AD339/AA339</f>
        <v>2.6020384940919197E-2</v>
      </c>
      <c r="AY339" s="117">
        <f>AE339/AA339</f>
        <v>6.1839642622672344E-2</v>
      </c>
      <c r="AZ339" s="117">
        <f>AF339/AA339</f>
        <v>3.3493484633098917E-2</v>
      </c>
      <c r="BA339" s="117">
        <f>AG339/AA339</f>
        <v>2.2383973892677739E-3</v>
      </c>
      <c r="BB339" s="117">
        <f>AH339/AA339</f>
        <v>1.261563258110567E-2</v>
      </c>
      <c r="BC339" s="117">
        <f>AI339/AA339</f>
        <v>1.7664457204860984E-4</v>
      </c>
      <c r="BD339" s="117">
        <f>AJ339/AA339</f>
        <v>6.2175805441160789E-2</v>
      </c>
      <c r="BE339" s="74">
        <f>I339</f>
        <v>11.079403684210527</v>
      </c>
      <c r="BF339" s="119">
        <f>BE339</f>
        <v>11.079403684210527</v>
      </c>
      <c r="BG339" s="119">
        <f>BE339*AM339</f>
        <v>3.1085049513962022</v>
      </c>
      <c r="BH339" s="119">
        <f>BE339*AN339</f>
        <v>1.6560567692806274</v>
      </c>
      <c r="BI339" s="119">
        <f>BE339*AO339</f>
        <v>1.4348242159529569</v>
      </c>
      <c r="BJ339" s="119">
        <f>BE339*AP339</f>
        <v>0.73280299065473631</v>
      </c>
      <c r="BK339" s="119">
        <f>BE339*AQ339</f>
        <v>5.6938766190314578E-2</v>
      </c>
      <c r="BL339" s="119">
        <f>BE339*AR339</f>
        <v>0.50461440097582766</v>
      </c>
      <c r="BM339" s="119">
        <f>BE339*AS339</f>
        <v>3.2178658199453994E-2</v>
      </c>
      <c r="BN339" s="120">
        <f>BE339*AT339</f>
        <v>3.5534829315604082</v>
      </c>
      <c r="BO339" s="74">
        <f>W339</f>
        <v>27.229264999999998</v>
      </c>
      <c r="BP339" s="119">
        <f>BO339</f>
        <v>27.229264999999998</v>
      </c>
      <c r="BQ339" s="119">
        <f>BO339*AW339</f>
        <v>21.822622269875335</v>
      </c>
      <c r="BR339" s="119">
        <f>BO339*AX339</f>
        <v>0.70851595695829817</v>
      </c>
      <c r="BS339" s="119">
        <f>BO339*AY339</f>
        <v>1.6838480164780401</v>
      </c>
      <c r="BT339" s="119">
        <f>BO339*AZ339</f>
        <v>0.91200296884807808</v>
      </c>
      <c r="BU339" s="119">
        <f>BO339*BA339</f>
        <v>6.0949915687680364E-2</v>
      </c>
      <c r="BV339" s="119">
        <f>BO339*BB339</f>
        <v>0.34351440269356026</v>
      </c>
      <c r="BW339" s="119">
        <f>BO339*BC339</f>
        <v>4.8099018631231902E-3</v>
      </c>
      <c r="BX339" s="120">
        <f>BO339*BD339</f>
        <v>1.6930014829458089</v>
      </c>
      <c r="BY339" s="111">
        <v>5.9383666666666661</v>
      </c>
      <c r="BZ339" s="112">
        <v>3.5121421052631576</v>
      </c>
      <c r="CA339" s="112"/>
      <c r="CB339" s="112">
        <v>3.417705789473684</v>
      </c>
      <c r="CC339" s="112">
        <v>1.1552142105263159</v>
      </c>
      <c r="CD339" s="112">
        <v>0.58033000000000001</v>
      </c>
      <c r="CE339" s="112">
        <v>1.2993157894736842</v>
      </c>
      <c r="CF339" s="112">
        <v>0.20622105263157894</v>
      </c>
      <c r="CG339" s="112">
        <v>0.16023368421052633</v>
      </c>
      <c r="CH339" s="112">
        <v>2.3667599999999998</v>
      </c>
      <c r="CI339" s="112">
        <v>1.6388947368421048E-2</v>
      </c>
      <c r="CJ339" s="112">
        <v>5.9294736842105261E-3</v>
      </c>
      <c r="CK339" s="112">
        <v>1.794736842105263E-4</v>
      </c>
      <c r="CL339" s="112">
        <v>1.2694736842105263E-3</v>
      </c>
      <c r="CM339" s="112">
        <v>1.5705789473684211E-2</v>
      </c>
      <c r="CN339" s="112">
        <v>0.28709473684210529</v>
      </c>
      <c r="CO339" s="112">
        <v>9.959999999999998E-2</v>
      </c>
      <c r="CP339" s="112">
        <v>9.9578947368421048E-3</v>
      </c>
      <c r="CQ339" s="112">
        <v>5.7184210526315789E-2</v>
      </c>
      <c r="CR339" s="112">
        <v>0.12626315789473685</v>
      </c>
      <c r="CS339" s="112">
        <v>0.1820263157894737</v>
      </c>
      <c r="CT339" s="112">
        <v>0.16593684210526319</v>
      </c>
      <c r="CU339" s="112">
        <v>0.19043157894736845</v>
      </c>
      <c r="CV339" s="112">
        <v>0.72184210526315784</v>
      </c>
      <c r="CW339" s="112">
        <v>-2.0300000000000002E-2</v>
      </c>
      <c r="CX339" s="112">
        <v>0</v>
      </c>
      <c r="CY339" s="112">
        <v>8.1473684210526317E-4</v>
      </c>
      <c r="CZ339" s="112">
        <v>1.8315789473684213E-4</v>
      </c>
      <c r="DA339" s="112">
        <v>1.035263157894737E-2</v>
      </c>
      <c r="DB339" s="112">
        <v>6.4526315789473676E-4</v>
      </c>
      <c r="DC339" s="112">
        <v>1.9026315789473685E-3</v>
      </c>
      <c r="DD339" s="112">
        <v>1.0484210526315789E-3</v>
      </c>
      <c r="DE339" s="112">
        <v>4.0000000000000003E-5</v>
      </c>
      <c r="DF339" s="112">
        <v>0.44986842105263153</v>
      </c>
      <c r="DG339" s="112">
        <v>9.1526315789473671E-3</v>
      </c>
      <c r="DH339" s="112">
        <v>2.4684210526315788E-4</v>
      </c>
      <c r="DI339" s="112">
        <v>1.7821578947368421E-2</v>
      </c>
      <c r="DJ339" s="112">
        <v>8.1052631578947381E-5</v>
      </c>
      <c r="DK339" s="112">
        <v>6.5052631578947368E-4</v>
      </c>
      <c r="DL339" s="112">
        <v>3.587631578947368E-2</v>
      </c>
      <c r="DM339" s="112">
        <v>2.5491578947368421E-2</v>
      </c>
      <c r="DN339" s="112">
        <v>7.3157894736842116E-5</v>
      </c>
      <c r="DO339" s="112">
        <v>1.2418789473684213</v>
      </c>
      <c r="DP339" s="112">
        <v>0.28005210526315788</v>
      </c>
      <c r="DQ339" s="112">
        <v>2.0642105263157895E-3</v>
      </c>
      <c r="DR339" s="112">
        <v>1.0157894736842104E-3</v>
      </c>
      <c r="DS339" s="112">
        <v>3.0500000000000006E-3</v>
      </c>
      <c r="DT339" s="112">
        <v>1.3157894736842106E-5</v>
      </c>
      <c r="DU339" s="113">
        <v>134.2798342105263</v>
      </c>
      <c r="DV339" s="111">
        <v>22.389454999999998</v>
      </c>
      <c r="DW339" s="112">
        <v>19.007745</v>
      </c>
      <c r="DX339" s="112"/>
      <c r="DY339" s="112">
        <v>15.910967500000003</v>
      </c>
      <c r="DZ339" s="112">
        <v>11.591596499999998</v>
      </c>
      <c r="EA339" s="112">
        <v>0.47992550000000012</v>
      </c>
      <c r="EB339" s="112">
        <v>2.9363760000000001</v>
      </c>
      <c r="EC339" s="112">
        <v>0.53869</v>
      </c>
      <c r="ED339" s="112">
        <v>0.36001100000000003</v>
      </c>
      <c r="EE339" s="112">
        <v>3.3817099999999995</v>
      </c>
      <c r="EF339" s="112">
        <v>4.3690000000000005E-3</v>
      </c>
      <c r="EG339" s="112">
        <v>4.0324999999999996E-3</v>
      </c>
      <c r="EH339" s="112">
        <v>7.2000000000000015E-4</v>
      </c>
      <c r="EI339" s="112">
        <v>2.8080000000000002E-3</v>
      </c>
      <c r="EJ339" s="112">
        <v>2.2548999999999996E-2</v>
      </c>
      <c r="EK339" s="112">
        <v>0.6794</v>
      </c>
      <c r="EL339" s="112">
        <v>0.18153</v>
      </c>
      <c r="EM339" s="112">
        <v>1.23E-2</v>
      </c>
      <c r="EN339" s="112">
        <v>3.3939999999999998E-2</v>
      </c>
      <c r="EO339" s="112">
        <v>0.42479999999999996</v>
      </c>
      <c r="EP339" s="112">
        <v>0.35149000000000008</v>
      </c>
      <c r="EQ339" s="112">
        <v>0.48654999999999993</v>
      </c>
      <c r="ER339" s="112">
        <v>0.33453999999999995</v>
      </c>
      <c r="ES339" s="112">
        <v>1.6313200000000001</v>
      </c>
      <c r="ET339" s="112">
        <v>-0.28725000000000006</v>
      </c>
      <c r="EU339" s="112">
        <v>0</v>
      </c>
      <c r="EV339" s="112">
        <v>6.8099999999999996E-4</v>
      </c>
      <c r="EW339" s="112">
        <v>7.8499999999999989E-4</v>
      </c>
      <c r="EX339" s="112">
        <v>3.1039000000000001E-2</v>
      </c>
      <c r="EY339" s="112">
        <v>1.2244999999999999E-3</v>
      </c>
      <c r="EZ339" s="112">
        <v>0</v>
      </c>
      <c r="FA339" s="112">
        <v>1.4564999999999999E-3</v>
      </c>
      <c r="FB339" s="112">
        <v>3.4E-5</v>
      </c>
      <c r="FC339" s="112">
        <v>0.37203499999999995</v>
      </c>
      <c r="FD339" s="112">
        <v>2.2339999999999999E-2</v>
      </c>
      <c r="FE339" s="112">
        <v>0</v>
      </c>
      <c r="FF339" s="112">
        <v>3.7163999999999996E-2</v>
      </c>
      <c r="FG339" s="112">
        <v>1.3000000000000001E-5</v>
      </c>
      <c r="FH339" s="112">
        <v>1.5214999999999998E-3</v>
      </c>
      <c r="FI339" s="112">
        <v>6.8292499999999992E-2</v>
      </c>
      <c r="FJ339" s="112">
        <v>0</v>
      </c>
      <c r="FK339" s="112">
        <v>2.3800000000000001E-4</v>
      </c>
      <c r="FL339" s="112">
        <v>9.5675799999999978</v>
      </c>
      <c r="FM339" s="112">
        <v>2.8100839999999998</v>
      </c>
      <c r="FN339" s="112">
        <v>3.2121000000000004E-2</v>
      </c>
      <c r="FO339" s="112">
        <v>0</v>
      </c>
      <c r="FP339" s="112">
        <v>7.8785000000000001E-3</v>
      </c>
      <c r="FQ339" s="112">
        <v>3.5500000000000002E-5</v>
      </c>
      <c r="FR339" s="113">
        <v>27.356364000000003</v>
      </c>
    </row>
    <row r="340" spans="1:174" x14ac:dyDescent="0.2">
      <c r="A340" s="2" t="s">
        <v>6</v>
      </c>
      <c r="B340" s="21">
        <v>2001</v>
      </c>
      <c r="C340" s="20"/>
      <c r="D340" s="15"/>
      <c r="E340" s="15"/>
      <c r="F340" s="15"/>
      <c r="G340" s="42">
        <f>G339</f>
        <v>3.1463273572000001</v>
      </c>
      <c r="H340" s="104">
        <f>H339</f>
        <v>9.5204195729999999</v>
      </c>
      <c r="I340" s="38">
        <f>Tracking!CU24</f>
        <v>13.210694285714288</v>
      </c>
      <c r="J340" s="41"/>
      <c r="K340" s="40"/>
      <c r="L340" s="41"/>
      <c r="M340" s="108">
        <v>37.866028571428572</v>
      </c>
      <c r="N340" s="108">
        <v>27.866028571428572</v>
      </c>
      <c r="O340" s="108">
        <v>15.797827619047618</v>
      </c>
      <c r="P340" s="108">
        <v>5.3540357142857138</v>
      </c>
      <c r="Q340" s="108">
        <v>3.1117000000000012</v>
      </c>
      <c r="R340" s="108">
        <v>1.7873333333333332</v>
      </c>
      <c r="S340" s="108">
        <v>0.20438476190476185</v>
      </c>
      <c r="T340" s="108">
        <v>1.3521314285714285</v>
      </c>
      <c r="U340" s="108">
        <v>0.25861666666666666</v>
      </c>
      <c r="V340" s="110">
        <v>10</v>
      </c>
      <c r="W340" s="38">
        <f>Tracking!CT24</f>
        <v>27.617892272727271</v>
      </c>
      <c r="X340" s="41"/>
      <c r="Y340" s="40"/>
      <c r="Z340" s="41"/>
      <c r="AA340" s="108">
        <v>176.78195181818182</v>
      </c>
      <c r="AB340" s="108">
        <v>166.78195181818182</v>
      </c>
      <c r="AC340" s="108">
        <v>143.4537018181818</v>
      </c>
      <c r="AD340" s="108">
        <v>9.0001295454545431</v>
      </c>
      <c r="AE340" s="108">
        <v>7.7465945454545455</v>
      </c>
      <c r="AF340" s="108">
        <v>4.2739545454545453</v>
      </c>
      <c r="AG340" s="108">
        <v>0.44539090909090912</v>
      </c>
      <c r="AH340" s="108">
        <v>1.8317890909090913</v>
      </c>
      <c r="AI340" s="108">
        <v>3.039272727272728E-2</v>
      </c>
      <c r="AJ340" s="110">
        <v>10</v>
      </c>
      <c r="AK340" s="38">
        <f t="shared" ref="AK340:AK355" si="2964">I340</f>
        <v>13.210694285714288</v>
      </c>
      <c r="AL340" s="121">
        <f t="shared" si="2955"/>
        <v>1</v>
      </c>
      <c r="AM340" s="121">
        <f t="shared" si="2956"/>
        <v>0.41720318224678332</v>
      </c>
      <c r="AN340" s="121">
        <f t="shared" si="2957"/>
        <v>0.14139417087762796</v>
      </c>
      <c r="AO340" s="121">
        <f t="shared" si="2958"/>
        <v>8.2176560822327771E-2</v>
      </c>
      <c r="AP340" s="121">
        <f t="shared" si="2959"/>
        <v>4.7201499622855816E-2</v>
      </c>
      <c r="AQ340" s="121">
        <f t="shared" si="2960"/>
        <v>5.3975758645832296E-3</v>
      </c>
      <c r="AR340" s="121">
        <f t="shared" si="2961"/>
        <v>3.5708297901398234E-2</v>
      </c>
      <c r="AS340" s="121">
        <f t="shared" si="2962"/>
        <v>6.8297805823186652E-3</v>
      </c>
      <c r="AT340" s="122">
        <f t="shared" si="2963"/>
        <v>0.26408895723343428</v>
      </c>
      <c r="AU340" s="38">
        <f t="shared" ref="AU340:AU355" si="2965">W340</f>
        <v>27.617892272727271</v>
      </c>
      <c r="AV340" s="121">
        <f>AA340/AA340</f>
        <v>1</v>
      </c>
      <c r="AW340" s="121">
        <f>AC340/AA340</f>
        <v>0.81147255329391466</v>
      </c>
      <c r="AX340" s="121">
        <f>AD340/AA340</f>
        <v>5.0910907210205893E-2</v>
      </c>
      <c r="AY340" s="121">
        <f>AE340/AA340</f>
        <v>4.3820053267778304E-2</v>
      </c>
      <c r="AZ340" s="121">
        <f>AF340/AA340</f>
        <v>2.4176419037675621E-2</v>
      </c>
      <c r="BA340" s="121">
        <f>AG340/AA340</f>
        <v>2.519436540382745E-3</v>
      </c>
      <c r="BB340" s="121">
        <f>AH340/AA340</f>
        <v>1.0361855789402444E-2</v>
      </c>
      <c r="BC340" s="121">
        <f>AI340/AA340</f>
        <v>1.7192211625757954E-4</v>
      </c>
      <c r="BD340" s="122">
        <f>AJ340/AA340</f>
        <v>5.6566860458045418E-2</v>
      </c>
      <c r="BE340" s="38">
        <f t="shared" ref="BE340:BE355" si="2966">I340</f>
        <v>13.210694285714288</v>
      </c>
      <c r="BF340" s="123">
        <f>BE340</f>
        <v>13.210694285714288</v>
      </c>
      <c r="BG340" s="123">
        <f t="shared" ref="BG340:BG355" si="2967">BE340*AM340</f>
        <v>5.5115436956893973</v>
      </c>
      <c r="BH340" s="123">
        <f t="shared" ref="BH340:BH355" si="2968">BE340*AN340</f>
        <v>1.8679151652463892</v>
      </c>
      <c r="BI340" s="123">
        <f t="shared" ref="BI340:BI355" si="2969">BE340*AO340</f>
        <v>1.0856094224751782</v>
      </c>
      <c r="BJ340" s="123">
        <f t="shared" ref="BJ340:BJ355" si="2970">BE340*AP340</f>
        <v>0.62356458134480641</v>
      </c>
      <c r="BK340" s="123">
        <f t="shared" ref="BK340:BK355" si="2971">BE340*AQ340</f>
        <v>7.1305724630959022E-2</v>
      </c>
      <c r="BL340" s="123">
        <f t="shared" ref="BL340:BL355" si="2972">BE340*AR340</f>
        <v>0.47173140703858513</v>
      </c>
      <c r="BM340" s="123">
        <f t="shared" ref="BM340:BM355" si="2973">BE340*AS340</f>
        <v>9.0226143311519597E-2</v>
      </c>
      <c r="BN340" s="124">
        <f t="shared" ref="BN340:BN355" si="2974">BE340*AT340</f>
        <v>3.4887984782439752</v>
      </c>
      <c r="BO340" s="38">
        <f t="shared" ref="BO340:BO355" si="2975">W340</f>
        <v>27.617892272727271</v>
      </c>
      <c r="BP340" s="123">
        <f>BO340</f>
        <v>27.617892272727271</v>
      </c>
      <c r="BQ340" s="123">
        <f t="shared" ref="BQ340:BQ355" si="2976">BO340*AW340</f>
        <v>22.411161559146276</v>
      </c>
      <c r="BR340" s="123">
        <f t="shared" ref="BR340:BR355" si="2977">BO340*AX340</f>
        <v>1.4060519508382805</v>
      </c>
      <c r="BS340" s="123">
        <f t="shared" ref="BS340:BS355" si="2978">BO340*AY340</f>
        <v>1.2102175105346717</v>
      </c>
      <c r="BT340" s="123">
        <f t="shared" ref="BT340:BT355" si="2979">BO340*AZ340</f>
        <v>0.66770173652283804</v>
      </c>
      <c r="BU340" s="123">
        <f t="shared" ref="BU340:BU355" si="2980">BO340*BA340</f>
        <v>6.9581526960263346E-2</v>
      </c>
      <c r="BV340" s="123">
        <f t="shared" ref="BV340:BV355" si="2981">BO340*BB340</f>
        <v>0.2861726169372521</v>
      </c>
      <c r="BW340" s="123">
        <f t="shared" ref="BW340:BW355" si="2982">BO340*BC340</f>
        <v>4.7481264861011256E-3</v>
      </c>
      <c r="BX340" s="124">
        <f t="shared" ref="BX340:BX355" si="2983">BO340*BD340</f>
        <v>1.5622574583366944</v>
      </c>
      <c r="BY340" s="114">
        <v>5.7569380952380955</v>
      </c>
      <c r="BZ340" s="115">
        <v>3.5033857142857143</v>
      </c>
      <c r="CA340" s="115">
        <v>6.2082276190476176</v>
      </c>
      <c r="CB340" s="115">
        <v>4.1726114285714289</v>
      </c>
      <c r="CC340" s="115">
        <v>2.0392509523809528</v>
      </c>
      <c r="CD340" s="115">
        <v>0.66542476190476185</v>
      </c>
      <c r="CE340" s="115">
        <v>1.0415742857142856</v>
      </c>
      <c r="CF340" s="115">
        <v>0.17873333333333333</v>
      </c>
      <c r="CG340" s="115">
        <v>0.20438476190476185</v>
      </c>
      <c r="CH340" s="115">
        <v>2.2535523809523808</v>
      </c>
      <c r="CI340" s="115">
        <v>4.3243333333333335E-2</v>
      </c>
      <c r="CJ340" s="115">
        <v>2.333809523809524E-3</v>
      </c>
      <c r="CK340" s="115">
        <v>1.6523809523809525E-4</v>
      </c>
      <c r="CL340" s="115">
        <v>1.3404761904761903E-3</v>
      </c>
      <c r="CM340" s="115">
        <v>1.4127142857142857E-2</v>
      </c>
      <c r="CN340" s="115">
        <v>0.23629047619047622</v>
      </c>
      <c r="CO340" s="115">
        <v>9.1542857142857134E-2</v>
      </c>
      <c r="CP340" s="115">
        <v>4.7285714285714283E-3</v>
      </c>
      <c r="CQ340" s="115">
        <v>2.0942857142857142E-2</v>
      </c>
      <c r="CR340" s="115">
        <v>9.6271428571428549E-2</v>
      </c>
      <c r="CS340" s="115">
        <v>0.14521428571428571</v>
      </c>
      <c r="CT340" s="115">
        <v>0.16239523809523806</v>
      </c>
      <c r="CU340" s="115">
        <v>0.15382857142857148</v>
      </c>
      <c r="CV340" s="115">
        <v>0.57865238095238092</v>
      </c>
      <c r="CW340" s="115">
        <v>-3.3433333333333343E-2</v>
      </c>
      <c r="CX340" s="115">
        <v>0</v>
      </c>
      <c r="CY340" s="115">
        <v>5.6285714285714283E-4</v>
      </c>
      <c r="CZ340" s="115">
        <v>3.5809523809523808E-4</v>
      </c>
      <c r="DA340" s="115">
        <v>1.2382380952380952E-2</v>
      </c>
      <c r="DB340" s="115">
        <v>7.1761904761904788E-4</v>
      </c>
      <c r="DC340" s="115">
        <v>1.0961904761904761E-3</v>
      </c>
      <c r="DD340" s="115">
        <v>1.467142857142857E-3</v>
      </c>
      <c r="DE340" s="115">
        <v>2.0095238095238095E-4</v>
      </c>
      <c r="DF340" s="115">
        <v>0.51498571428571416</v>
      </c>
      <c r="DG340" s="115">
        <v>1.1414285714285714E-2</v>
      </c>
      <c r="DH340" s="115">
        <v>0</v>
      </c>
      <c r="DI340" s="115">
        <v>1.869714285714286E-2</v>
      </c>
      <c r="DJ340" s="115">
        <v>1.2904761904761905E-4</v>
      </c>
      <c r="DK340" s="115">
        <v>7.5428571428571428E-4</v>
      </c>
      <c r="DL340" s="115">
        <v>5.4723333333333332E-2</v>
      </c>
      <c r="DM340" s="115">
        <v>1.5289047619047617E-2</v>
      </c>
      <c r="DN340" s="115">
        <v>1.2999999999999999E-4</v>
      </c>
      <c r="DO340" s="115">
        <v>1.4006047619047617</v>
      </c>
      <c r="DP340" s="115">
        <v>0.49436380952380954</v>
      </c>
      <c r="DQ340" s="115">
        <v>2.1928571428571431E-3</v>
      </c>
      <c r="DR340" s="115">
        <v>1.4742857142857144E-3</v>
      </c>
      <c r="DS340" s="115">
        <v>2.5233333333333336E-3</v>
      </c>
      <c r="DT340" s="115">
        <v>6.3333333333333319E-5</v>
      </c>
      <c r="DU340" s="116">
        <v>105.55368523809527</v>
      </c>
      <c r="DV340" s="114">
        <v>22.388859090909094</v>
      </c>
      <c r="DW340" s="115">
        <v>19.335877272727274</v>
      </c>
      <c r="DX340" s="115">
        <v>17.307755333333333</v>
      </c>
      <c r="DY340" s="115">
        <v>16.355944090909091</v>
      </c>
      <c r="DZ340" s="115">
        <v>12.096192272727272</v>
      </c>
      <c r="EA340" s="115">
        <v>1.009384090909091</v>
      </c>
      <c r="EB340" s="115">
        <v>2.3730218181818183</v>
      </c>
      <c r="EC340" s="115">
        <v>0.42739545454545469</v>
      </c>
      <c r="ED340" s="115">
        <v>0.44539090909090912</v>
      </c>
      <c r="EE340" s="115">
        <v>3.0529818181818196</v>
      </c>
      <c r="EF340" s="115">
        <v>4.5590909090909093E-3</v>
      </c>
      <c r="EG340" s="115">
        <v>9.9668181818181809E-3</v>
      </c>
      <c r="EH340" s="115">
        <v>2.3681818181818179E-4</v>
      </c>
      <c r="EI340" s="115">
        <v>2.2013636363636363E-3</v>
      </c>
      <c r="EJ340" s="115">
        <v>2.3722272727272731E-2</v>
      </c>
      <c r="EK340" s="115">
        <v>0.6296772727272727</v>
      </c>
      <c r="EL340" s="115">
        <v>0.1546909090909091</v>
      </c>
      <c r="EM340" s="115">
        <v>1.2545454545454544E-2</v>
      </c>
      <c r="EN340" s="115">
        <v>6.9281818181818181E-2</v>
      </c>
      <c r="EO340" s="115">
        <v>0.32403181818181814</v>
      </c>
      <c r="EP340" s="115">
        <v>0.23285909090909088</v>
      </c>
      <c r="EQ340" s="115">
        <v>0.32265454545454547</v>
      </c>
      <c r="ER340" s="115">
        <v>0.36951818181818191</v>
      </c>
      <c r="ES340" s="115">
        <v>1.3183454545454543</v>
      </c>
      <c r="ET340" s="115">
        <v>-0.42285</v>
      </c>
      <c r="EU340" s="115">
        <v>0</v>
      </c>
      <c r="EV340" s="115">
        <v>8.4090909090909105E-4</v>
      </c>
      <c r="EW340" s="115">
        <v>1.297272727272727E-3</v>
      </c>
      <c r="EX340" s="115">
        <v>2.9910000000000003E-2</v>
      </c>
      <c r="EY340" s="115">
        <v>1.9509090909090908E-3</v>
      </c>
      <c r="EZ340" s="115">
        <v>5.5654545454545453E-3</v>
      </c>
      <c r="FA340" s="115">
        <v>1.1545454545454548E-3</v>
      </c>
      <c r="FB340" s="115">
        <v>2.0636363636363639E-4</v>
      </c>
      <c r="FC340" s="115">
        <v>0.7824681818181819</v>
      </c>
      <c r="FD340" s="115">
        <v>2.1018181818181818E-2</v>
      </c>
      <c r="FE340" s="115">
        <v>0</v>
      </c>
      <c r="FF340" s="115">
        <v>3.3828181818181813E-2</v>
      </c>
      <c r="FG340" s="115">
        <v>5.4545454545454539E-5</v>
      </c>
      <c r="FH340" s="115">
        <v>1.7581818181818182E-3</v>
      </c>
      <c r="FI340" s="115">
        <v>0.10985136363636362</v>
      </c>
      <c r="FJ340" s="115">
        <v>4.7410909090909101E-2</v>
      </c>
      <c r="FK340" s="115">
        <v>2.4045454545454552E-4</v>
      </c>
      <c r="FL340" s="115">
        <v>9.6776590909090903</v>
      </c>
      <c r="FM340" s="115">
        <v>2.93241</v>
      </c>
      <c r="FN340" s="115">
        <v>1.5615454545454545E-2</v>
      </c>
      <c r="FO340" s="115">
        <v>3.4909090909090908E-4</v>
      </c>
      <c r="FP340" s="115">
        <v>5.3190909090909087E-3</v>
      </c>
      <c r="FQ340" s="115">
        <v>1.7727272727272726E-5</v>
      </c>
      <c r="FR340" s="116">
        <v>27.187177727272729</v>
      </c>
    </row>
    <row r="341" spans="1:174" x14ac:dyDescent="0.2">
      <c r="A341" s="2" t="s">
        <v>6</v>
      </c>
      <c r="B341" s="21">
        <v>2002</v>
      </c>
      <c r="C341" s="20"/>
      <c r="D341" s="15"/>
      <c r="E341" s="15"/>
      <c r="F341" s="15"/>
      <c r="G341" s="42">
        <f>G339</f>
        <v>3.1463273572000001</v>
      </c>
      <c r="H341" s="104">
        <f>H339</f>
        <v>9.5204195729999999</v>
      </c>
      <c r="I341" s="38">
        <f>Tracking!CU25</f>
        <v>11.492608695652173</v>
      </c>
      <c r="J341" s="41"/>
      <c r="K341" s="40"/>
      <c r="L341" s="41"/>
      <c r="M341" s="108">
        <v>32.216009999999997</v>
      </c>
      <c r="N341" s="108">
        <v>22.216009999999997</v>
      </c>
      <c r="O341" s="108">
        <v>11.904248695652173</v>
      </c>
      <c r="P341" s="108">
        <v>4.8728834782608708</v>
      </c>
      <c r="Q341" s="108">
        <v>2.7815534782608697</v>
      </c>
      <c r="R341" s="108">
        <v>1.6172173913043479</v>
      </c>
      <c r="S341" s="108">
        <v>0.13679695652173915</v>
      </c>
      <c r="T341" s="108">
        <v>0.90044043478260849</v>
      </c>
      <c r="U341" s="108">
        <v>2.870434782608696E-3</v>
      </c>
      <c r="V341" s="110">
        <v>10</v>
      </c>
      <c r="W341" s="38">
        <f>Tracking!CT25</f>
        <v>29.890470833333335</v>
      </c>
      <c r="X341" s="41"/>
      <c r="Y341" s="40"/>
      <c r="Z341" s="41"/>
      <c r="AA341" s="108">
        <v>211.48395916666664</v>
      </c>
      <c r="AB341" s="108">
        <v>201.48395916666664</v>
      </c>
      <c r="AC341" s="108">
        <v>176.141705</v>
      </c>
      <c r="AD341" s="108">
        <v>5.4535533333333346</v>
      </c>
      <c r="AE341" s="108">
        <v>11.203509166666668</v>
      </c>
      <c r="AF341" s="108">
        <v>4.6182499999999989</v>
      </c>
      <c r="AG341" s="108">
        <v>1.1209637499999998</v>
      </c>
      <c r="AH341" s="108">
        <v>2.9404724999999989</v>
      </c>
      <c r="AI341" s="108">
        <v>5.5054166666666663E-3</v>
      </c>
      <c r="AJ341" s="110">
        <v>10</v>
      </c>
      <c r="AK341" s="38">
        <f t="shared" si="2964"/>
        <v>11.492608695652173</v>
      </c>
      <c r="AL341" s="121">
        <f t="shared" si="2955"/>
        <v>1</v>
      </c>
      <c r="AM341" s="121">
        <f t="shared" si="2956"/>
        <v>0.36951344054251828</v>
      </c>
      <c r="AN341" s="121">
        <f t="shared" si="2957"/>
        <v>0.15125657951623653</v>
      </c>
      <c r="AO341" s="121">
        <f t="shared" si="2958"/>
        <v>8.6340719358507456E-2</v>
      </c>
      <c r="AP341" s="121">
        <f t="shared" si="2959"/>
        <v>5.0199183303716012E-2</v>
      </c>
      <c r="AQ341" s="121">
        <f t="shared" si="2960"/>
        <v>4.2462414346698786E-3</v>
      </c>
      <c r="AR341" s="121">
        <f t="shared" si="2961"/>
        <v>2.7950091733352719E-2</v>
      </c>
      <c r="AS341" s="121">
        <f t="shared" si="2962"/>
        <v>8.9099636566064395E-5</v>
      </c>
      <c r="AT341" s="122">
        <f t="shared" si="2963"/>
        <v>0.3104046714661437</v>
      </c>
      <c r="AU341" s="38">
        <f t="shared" si="2965"/>
        <v>29.890470833333335</v>
      </c>
      <c r="AV341" s="121">
        <f t="shared" ref="AV341:AV355" si="2984">AA341/AA341</f>
        <v>1</v>
      </c>
      <c r="AW341" s="121">
        <f t="shared" ref="AW341:AW355" si="2985">AC341/AA341</f>
        <v>0.83288446884610268</v>
      </c>
      <c r="AX341" s="121">
        <f t="shared" ref="AX341:AX355" si="2986">AD341/AA341</f>
        <v>2.5787077917505265E-2</v>
      </c>
      <c r="AY341" s="121">
        <f t="shared" ref="AY341:AY355" si="2987">AE341/AA341</f>
        <v>5.2975692392052243E-2</v>
      </c>
      <c r="AZ341" s="121">
        <f t="shared" ref="AZ341:AZ355" si="2988">AF341/AA341</f>
        <v>2.1837353613946866E-2</v>
      </c>
      <c r="BA341" s="121">
        <f t="shared" ref="BA341:BA355" si="2989">AG341/AA341</f>
        <v>5.3004670161134479E-3</v>
      </c>
      <c r="BB341" s="121">
        <f t="shared" ref="BB341:BB355" si="2990">AH341/AA341</f>
        <v>1.390399778586832E-2</v>
      </c>
      <c r="BC341" s="121">
        <f t="shared" ref="BC341:BC355" si="2991">AI341/AA341</f>
        <v>2.603231322299933E-5</v>
      </c>
      <c r="BD341" s="122">
        <f t="shared" ref="BD341:BD355" si="2992">AJ341/AA341</f>
        <v>4.7284910115188372E-2</v>
      </c>
      <c r="BE341" s="38">
        <f t="shared" si="2966"/>
        <v>11.492608695652173</v>
      </c>
      <c r="BF341" s="123">
        <f t="shared" ref="BF341:BF355" si="2993">BE341</f>
        <v>11.492608695652173</v>
      </c>
      <c r="BG341" s="123">
        <f t="shared" si="2967"/>
        <v>4.2466733799392982</v>
      </c>
      <c r="BH341" s="123">
        <f t="shared" si="2968"/>
        <v>1.7383326810229043</v>
      </c>
      <c r="BI341" s="123">
        <f t="shared" si="2969"/>
        <v>0.99228010208844664</v>
      </c>
      <c r="BJ341" s="123">
        <f t="shared" si="2970"/>
        <v>0.57691957055092402</v>
      </c>
      <c r="BK341" s="123">
        <f t="shared" si="2971"/>
        <v>4.8800391235925604E-2</v>
      </c>
      <c r="BL341" s="123">
        <f t="shared" si="2972"/>
        <v>0.32121946729900536</v>
      </c>
      <c r="BM341" s="123">
        <f t="shared" si="2973"/>
        <v>1.0239872579785999E-3</v>
      </c>
      <c r="BN341" s="124">
        <f t="shared" si="2974"/>
        <v>3.567359426462859</v>
      </c>
      <c r="BO341" s="38">
        <f t="shared" si="2975"/>
        <v>29.890470833333335</v>
      </c>
      <c r="BP341" s="123">
        <f t="shared" ref="BP341:BP355" si="2994">BO341</f>
        <v>29.890470833333335</v>
      </c>
      <c r="BQ341" s="123">
        <f t="shared" si="2976"/>
        <v>24.89530892358076</v>
      </c>
      <c r="BR341" s="123">
        <f t="shared" si="2977"/>
        <v>0.77078790037008527</v>
      </c>
      <c r="BS341" s="123">
        <f t="shared" si="2978"/>
        <v>1.5834683883202763</v>
      </c>
      <c r="BT341" s="123">
        <f t="shared" si="2979"/>
        <v>0.65272878127486511</v>
      </c>
      <c r="BU341" s="123">
        <f t="shared" si="2980"/>
        <v>0.15843345474818438</v>
      </c>
      <c r="BV341" s="123">
        <f t="shared" si="2981"/>
        <v>0.41559704028522826</v>
      </c>
      <c r="BW341" s="123">
        <f t="shared" si="2982"/>
        <v>7.7811809911625921E-4</v>
      </c>
      <c r="BX341" s="124">
        <f t="shared" si="2983"/>
        <v>1.4133682266548264</v>
      </c>
      <c r="BY341" s="114">
        <v>4.2922181818181819</v>
      </c>
      <c r="BZ341" s="115">
        <v>2.8598130434782609</v>
      </c>
      <c r="CA341" s="115">
        <v>4.7891709090909096</v>
      </c>
      <c r="CB341" s="115">
        <v>3.3124678260869569</v>
      </c>
      <c r="CC341" s="115">
        <v>1.5033856521739128</v>
      </c>
      <c r="CD341" s="115">
        <v>0.58042217391304352</v>
      </c>
      <c r="CE341" s="115">
        <v>0.92966869565217392</v>
      </c>
      <c r="CF341" s="115">
        <v>0.16172173913043478</v>
      </c>
      <c r="CG341" s="115">
        <v>0.13679695652173915</v>
      </c>
      <c r="CH341" s="115">
        <v>1.5007343478260868</v>
      </c>
      <c r="CI341" s="115">
        <v>4.7478260869565213E-4</v>
      </c>
      <c r="CJ341" s="115">
        <v>9.1434782608695638E-3</v>
      </c>
      <c r="CK341" s="115">
        <v>5.4347826086956524E-5</v>
      </c>
      <c r="CL341" s="115">
        <v>1.1821739130434782E-3</v>
      </c>
      <c r="CM341" s="115">
        <v>8.4234782608695654E-3</v>
      </c>
      <c r="CN341" s="115">
        <v>0.22389565217391302</v>
      </c>
      <c r="CO341" s="115">
        <v>7.8856521739130422E-2</v>
      </c>
      <c r="CP341" s="115">
        <v>6.3652173913043477E-3</v>
      </c>
      <c r="CQ341" s="115">
        <v>2.6017391304347829E-2</v>
      </c>
      <c r="CR341" s="115">
        <v>6.7795652173913049E-2</v>
      </c>
      <c r="CS341" s="115">
        <v>0.129</v>
      </c>
      <c r="CT341" s="115">
        <v>0.14627391304347828</v>
      </c>
      <c r="CU341" s="115">
        <v>0.14739565217391304</v>
      </c>
      <c r="CV341" s="115">
        <v>0.51648260869565232</v>
      </c>
      <c r="CW341" s="115">
        <v>-2.6373913043478251E-2</v>
      </c>
      <c r="CX341" s="115">
        <v>0</v>
      </c>
      <c r="CY341" s="115">
        <v>5.0000000000000002E-5</v>
      </c>
      <c r="CZ341" s="115">
        <v>3.4000000000000002E-4</v>
      </c>
      <c r="DA341" s="115">
        <v>8.2443478260869566E-3</v>
      </c>
      <c r="DB341" s="115">
        <v>1.0391304347826089E-3</v>
      </c>
      <c r="DC341" s="115">
        <v>7.5417391304347823E-3</v>
      </c>
      <c r="DD341" s="115">
        <v>3.6000000000000002E-4</v>
      </c>
      <c r="DE341" s="115">
        <v>3.1739130434782613E-5</v>
      </c>
      <c r="DF341" s="115">
        <v>0.44993913043478267</v>
      </c>
      <c r="DG341" s="115">
        <v>6.2478260869565216E-3</v>
      </c>
      <c r="DH341" s="115">
        <v>0</v>
      </c>
      <c r="DI341" s="115">
        <v>1.5379999999999998E-2</v>
      </c>
      <c r="DJ341" s="115">
        <v>1.091304347826087E-4</v>
      </c>
      <c r="DK341" s="115">
        <v>4.9608695652173917E-4</v>
      </c>
      <c r="DL341" s="115">
        <v>3.0997826086956514E-2</v>
      </c>
      <c r="DM341" s="115">
        <v>6.0479130434782605E-2</v>
      </c>
      <c r="DN341" s="115">
        <v>9.7391304347826092E-5</v>
      </c>
      <c r="DO341" s="115">
        <v>1.1733565217391304</v>
      </c>
      <c r="DP341" s="115">
        <v>0.36445695652173915</v>
      </c>
      <c r="DQ341" s="115">
        <v>6.6347826086956521E-4</v>
      </c>
      <c r="DR341" s="115">
        <v>1.7086956521739132E-4</v>
      </c>
      <c r="DS341" s="115">
        <v>2.2234782608695652E-3</v>
      </c>
      <c r="DT341" s="115">
        <v>5.3913043478260878E-5</v>
      </c>
      <c r="DU341" s="116">
        <v>127.00731260869564</v>
      </c>
      <c r="DV341" s="114">
        <v>26.541625</v>
      </c>
      <c r="DW341" s="115">
        <v>21.6408375</v>
      </c>
      <c r="DX341" s="115">
        <v>24.560420833333335</v>
      </c>
      <c r="DY341" s="115">
        <v>19.888371249999999</v>
      </c>
      <c r="DZ341" s="115">
        <v>14.541562916666663</v>
      </c>
      <c r="EA341" s="115">
        <v>0.59497416666666669</v>
      </c>
      <c r="EB341" s="115">
        <v>3.168217499999999</v>
      </c>
      <c r="EC341" s="115">
        <v>0.46182499999999993</v>
      </c>
      <c r="ED341" s="115">
        <v>1.1209637499999998</v>
      </c>
      <c r="EE341" s="115">
        <v>4.9007875000000007</v>
      </c>
      <c r="EF341" s="115">
        <v>8.2708333333333332E-4</v>
      </c>
      <c r="EG341" s="115">
        <v>5.1637083333333333E-2</v>
      </c>
      <c r="EH341" s="115">
        <v>1.9875000000000001E-4</v>
      </c>
      <c r="EI341" s="115">
        <v>3.0199999999999997E-3</v>
      </c>
      <c r="EJ341" s="115">
        <v>3.3166250000000008E-2</v>
      </c>
      <c r="EK341" s="115">
        <v>0.66092916666666668</v>
      </c>
      <c r="EL341" s="115">
        <v>0.14804999999999999</v>
      </c>
      <c r="EM341" s="115">
        <v>5.3208333333333337E-3</v>
      </c>
      <c r="EN341" s="115">
        <v>0.13247083333333334</v>
      </c>
      <c r="EO341" s="115">
        <v>0.44219583333333334</v>
      </c>
      <c r="EP341" s="115">
        <v>0.33328333333333332</v>
      </c>
      <c r="EQ341" s="115">
        <v>0.49969583333333345</v>
      </c>
      <c r="ER341" s="115">
        <v>0.35247499999999993</v>
      </c>
      <c r="ES341" s="115">
        <v>1.7601208333333327</v>
      </c>
      <c r="ET341" s="115">
        <v>-0.32450416666666665</v>
      </c>
      <c r="EU341" s="115">
        <v>0</v>
      </c>
      <c r="EV341" s="115">
        <v>2.1874999999999995E-4</v>
      </c>
      <c r="EW341" s="115">
        <v>7.2124999999999999E-4</v>
      </c>
      <c r="EX341" s="115">
        <v>5.9122499999999995E-2</v>
      </c>
      <c r="EY341" s="115">
        <v>2.1033333333333334E-3</v>
      </c>
      <c r="EZ341" s="115">
        <v>2.5544999999999998E-2</v>
      </c>
      <c r="FA341" s="115">
        <v>1.7295833333333332E-3</v>
      </c>
      <c r="FB341" s="115">
        <v>3.233333333333334E-4</v>
      </c>
      <c r="FC341" s="115">
        <v>0.46122083333333336</v>
      </c>
      <c r="FD341" s="115">
        <v>2.6091666666666666E-2</v>
      </c>
      <c r="FE341" s="115">
        <v>0</v>
      </c>
      <c r="FF341" s="115">
        <v>4.4660000000000005E-2</v>
      </c>
      <c r="FG341" s="115">
        <v>2.0041666666666667E-4</v>
      </c>
      <c r="FH341" s="115">
        <v>2.0458333333333331E-3</v>
      </c>
      <c r="FI341" s="115">
        <v>0.31318291666666664</v>
      </c>
      <c r="FJ341" s="115">
        <v>0.20753708333333332</v>
      </c>
      <c r="FK341" s="115">
        <v>5.2041666666666664E-4</v>
      </c>
      <c r="FL341" s="115">
        <v>10.834737500000003</v>
      </c>
      <c r="FM341" s="115">
        <v>3.5252275000000002</v>
      </c>
      <c r="FN341" s="115">
        <v>6.7566666666666652E-3</v>
      </c>
      <c r="FO341" s="115">
        <v>7.499999999999998E-4</v>
      </c>
      <c r="FP341" s="115">
        <v>6.635000000000002E-3</v>
      </c>
      <c r="FQ341" s="115">
        <v>1.7208333333333333E-4</v>
      </c>
      <c r="FR341" s="116">
        <v>21.020127499999997</v>
      </c>
    </row>
    <row r="342" spans="1:174" x14ac:dyDescent="0.2">
      <c r="A342" s="2" t="s">
        <v>6</v>
      </c>
      <c r="B342" s="21">
        <v>2003</v>
      </c>
      <c r="C342" s="20"/>
      <c r="D342" s="15"/>
      <c r="E342" s="15"/>
      <c r="F342" s="15"/>
      <c r="G342" s="42">
        <f>G339</f>
        <v>3.1463273572000001</v>
      </c>
      <c r="H342" s="104">
        <f>H339</f>
        <v>9.5204195729999999</v>
      </c>
      <c r="I342" s="38">
        <f>Tracking!CU26</f>
        <v>9.4794200000000011</v>
      </c>
      <c r="J342" s="41"/>
      <c r="K342" s="40"/>
      <c r="L342" s="41"/>
      <c r="M342" s="108">
        <v>27.876785454545452</v>
      </c>
      <c r="N342" s="108">
        <v>17.876785454545455</v>
      </c>
      <c r="O342" s="108">
        <v>10.016352272727273</v>
      </c>
      <c r="P342" s="108">
        <v>2.9020045454545449</v>
      </c>
      <c r="Q342" s="108">
        <v>2.2699990909090908</v>
      </c>
      <c r="R342" s="108">
        <v>1.3117727272727273</v>
      </c>
      <c r="S342" s="108">
        <v>0.16649863636363635</v>
      </c>
      <c r="T342" s="108">
        <v>1.0799999999999998</v>
      </c>
      <c r="U342" s="108">
        <v>0.13015818181818181</v>
      </c>
      <c r="V342" s="110">
        <v>10</v>
      </c>
      <c r="W342" s="38">
        <f>Tracking!CT26</f>
        <v>27.874650869565219</v>
      </c>
      <c r="X342" s="41"/>
      <c r="Y342" s="40"/>
      <c r="Z342" s="41"/>
      <c r="AA342" s="108">
        <v>176.76878217391305</v>
      </c>
      <c r="AB342" s="108">
        <v>166.76878217391305</v>
      </c>
      <c r="AC342" s="108">
        <v>143.91877434782609</v>
      </c>
      <c r="AD342" s="108">
        <v>5.3701021739130432</v>
      </c>
      <c r="AE342" s="108">
        <v>10.63802695652174</v>
      </c>
      <c r="AF342" s="108">
        <v>4.7022608695652179</v>
      </c>
      <c r="AG342" s="108">
        <v>0.44795043478260871</v>
      </c>
      <c r="AH342" s="108">
        <v>1.6873878260869564</v>
      </c>
      <c r="AI342" s="108">
        <v>4.2804347826086954E-3</v>
      </c>
      <c r="AJ342" s="110">
        <v>10</v>
      </c>
      <c r="AK342" s="38">
        <f t="shared" si="2964"/>
        <v>9.4794200000000011</v>
      </c>
      <c r="AL342" s="121">
        <f t="shared" si="2955"/>
        <v>1</v>
      </c>
      <c r="AM342" s="121">
        <f t="shared" si="2956"/>
        <v>0.35930800877523905</v>
      </c>
      <c r="AN342" s="121">
        <f t="shared" si="2957"/>
        <v>0.10410111848033606</v>
      </c>
      <c r="AO342" s="121">
        <f t="shared" si="2958"/>
        <v>8.1429729213593954E-2</v>
      </c>
      <c r="AP342" s="121">
        <f t="shared" si="2959"/>
        <v>4.7056097246637028E-2</v>
      </c>
      <c r="AQ342" s="121">
        <f t="shared" si="2960"/>
        <v>5.9726626886418104E-3</v>
      </c>
      <c r="AR342" s="121">
        <f t="shared" si="2961"/>
        <v>3.8741913114802851E-2</v>
      </c>
      <c r="AS342" s="121">
        <f t="shared" si="2962"/>
        <v>4.6690527510932526E-3</v>
      </c>
      <c r="AT342" s="122">
        <f t="shared" si="2963"/>
        <v>0.3587214177296561</v>
      </c>
      <c r="AU342" s="38">
        <f t="shared" si="2965"/>
        <v>27.874650869565219</v>
      </c>
      <c r="AV342" s="121">
        <f t="shared" si="2984"/>
        <v>1</v>
      </c>
      <c r="AW342" s="121">
        <f t="shared" si="2985"/>
        <v>0.81416397498418214</v>
      </c>
      <c r="AX342" s="121">
        <f t="shared" si="2986"/>
        <v>3.0379245180462328E-2</v>
      </c>
      <c r="AY342" s="121">
        <f t="shared" si="2987"/>
        <v>6.0180461876212801E-2</v>
      </c>
      <c r="AZ342" s="121">
        <f t="shared" si="2988"/>
        <v>2.6601195141679048E-2</v>
      </c>
      <c r="BA342" s="121">
        <f t="shared" si="2989"/>
        <v>2.534103755616164E-3</v>
      </c>
      <c r="BB342" s="121">
        <f t="shared" si="2990"/>
        <v>9.5457342938914894E-3</v>
      </c>
      <c r="BC342" s="121">
        <f t="shared" si="2991"/>
        <v>2.4214879629579684E-5</v>
      </c>
      <c r="BD342" s="122">
        <f t="shared" si="2992"/>
        <v>5.6571074807550303E-2</v>
      </c>
      <c r="BE342" s="38">
        <f t="shared" si="2966"/>
        <v>9.4794200000000011</v>
      </c>
      <c r="BF342" s="123">
        <f t="shared" si="2993"/>
        <v>9.4794200000000011</v>
      </c>
      <c r="BG342" s="123">
        <f t="shared" si="2967"/>
        <v>3.406031524544177</v>
      </c>
      <c r="BH342" s="123">
        <f t="shared" si="2968"/>
        <v>0.98681822454486734</v>
      </c>
      <c r="BI342" s="123">
        <f t="shared" si="2969"/>
        <v>0.77190660370192687</v>
      </c>
      <c r="BJ342" s="123">
        <f t="shared" si="2970"/>
        <v>0.44606450936171604</v>
      </c>
      <c r="BK342" s="123">
        <f t="shared" si="2971"/>
        <v>5.6617378143964954E-2</v>
      </c>
      <c r="BL342" s="123">
        <f t="shared" si="2972"/>
        <v>0.36725086601872448</v>
      </c>
      <c r="BM342" s="123">
        <f t="shared" si="2973"/>
        <v>4.4259912029768408E-2</v>
      </c>
      <c r="BN342" s="124">
        <f t="shared" si="2974"/>
        <v>3.4004709816548568</v>
      </c>
      <c r="BO342" s="38">
        <f t="shared" si="2975"/>
        <v>27.874650869565219</v>
      </c>
      <c r="BP342" s="123">
        <f t="shared" si="2994"/>
        <v>27.874650869565219</v>
      </c>
      <c r="BQ342" s="123">
        <f t="shared" si="2976"/>
        <v>22.694536553261507</v>
      </c>
      <c r="BR342" s="123">
        <f t="shared" si="2977"/>
        <v>0.84681085308630921</v>
      </c>
      <c r="BS342" s="123">
        <f t="shared" si="2978"/>
        <v>1.6775093639686116</v>
      </c>
      <c r="BT342" s="123">
        <f t="shared" si="2979"/>
        <v>0.74149902728747796</v>
      </c>
      <c r="BU342" s="123">
        <f t="shared" si="2980"/>
        <v>7.06372574550546E-2</v>
      </c>
      <c r="BV342" s="123">
        <f t="shared" si="2981"/>
        <v>0.26608401073586091</v>
      </c>
      <c r="BW342" s="123">
        <f t="shared" si="2982"/>
        <v>6.7498131552308049E-4</v>
      </c>
      <c r="BX342" s="124">
        <f t="shared" si="2983"/>
        <v>1.576898959576521</v>
      </c>
      <c r="BY342" s="114">
        <v>4.0666857142857147</v>
      </c>
      <c r="BZ342" s="115">
        <v>2.4478181818181817</v>
      </c>
      <c r="CA342" s="115">
        <v>4.3104280952380964</v>
      </c>
      <c r="CB342" s="115">
        <v>2.7495540909090903</v>
      </c>
      <c r="CC342" s="115">
        <v>1.3086127272727273</v>
      </c>
      <c r="CD342" s="115">
        <v>0.3625363636363636</v>
      </c>
      <c r="CE342" s="115">
        <v>0.7564418181818181</v>
      </c>
      <c r="CF342" s="115">
        <v>0.13117727272727273</v>
      </c>
      <c r="CG342" s="115">
        <v>0.16649863636363635</v>
      </c>
      <c r="CH342" s="115">
        <v>1.7999999999999998</v>
      </c>
      <c r="CI342" s="115">
        <v>2.4284999999999998E-2</v>
      </c>
      <c r="CJ342" s="115">
        <v>6.0445454545454552E-3</v>
      </c>
      <c r="CK342" s="115">
        <v>7.3181818181818198E-5</v>
      </c>
      <c r="CL342" s="115">
        <v>1.0531818181818181E-3</v>
      </c>
      <c r="CM342" s="115">
        <v>7.8168181818181817E-3</v>
      </c>
      <c r="CN342" s="115">
        <v>0.14742272727272726</v>
      </c>
      <c r="CO342" s="115">
        <v>6.4022727272727273E-2</v>
      </c>
      <c r="CP342" s="115">
        <v>7.2454545454545462E-3</v>
      </c>
      <c r="CQ342" s="115">
        <v>6.0636363636363657E-3</v>
      </c>
      <c r="CR342" s="115">
        <v>5.8345454545454548E-2</v>
      </c>
      <c r="CS342" s="115">
        <v>0.1299727272727273</v>
      </c>
      <c r="CT342" s="115">
        <v>0.13501818181818181</v>
      </c>
      <c r="CU342" s="115">
        <v>8.7513636363636349E-2</v>
      </c>
      <c r="CV342" s="115">
        <v>0.41691363636363632</v>
      </c>
      <c r="CW342" s="115">
        <v>1.4986363636363638E-2</v>
      </c>
      <c r="CX342" s="115">
        <v>9.409090909090908E-5</v>
      </c>
      <c r="CY342" s="115">
        <v>4.9545454545454547E-5</v>
      </c>
      <c r="CZ342" s="115">
        <v>2.3681818181818179E-4</v>
      </c>
      <c r="DA342" s="115">
        <v>9.2377272727272742E-3</v>
      </c>
      <c r="DB342" s="115">
        <v>6.9590909090909078E-4</v>
      </c>
      <c r="DC342" s="115">
        <v>1.4276363636363637E-2</v>
      </c>
      <c r="DD342" s="115">
        <v>3.818181818181819E-4</v>
      </c>
      <c r="DE342" s="115">
        <v>7.3636363636363626E-5</v>
      </c>
      <c r="DF342" s="115">
        <v>0.28103636363636358</v>
      </c>
      <c r="DG342" s="115">
        <v>2.6368181818181822E-2</v>
      </c>
      <c r="DH342" s="115">
        <v>6.0000000000000002E-5</v>
      </c>
      <c r="DI342" s="115">
        <v>1.3366818181818181E-2</v>
      </c>
      <c r="DJ342" s="115">
        <v>4.0000000000000003E-5</v>
      </c>
      <c r="DK342" s="115">
        <v>5.113636363636363E-4</v>
      </c>
      <c r="DL342" s="115">
        <v>4.4930000000000005E-2</v>
      </c>
      <c r="DM342" s="115">
        <v>7.1190909090909082E-2</v>
      </c>
      <c r="DN342" s="115">
        <v>9.6818181818181842E-5</v>
      </c>
      <c r="DO342" s="115">
        <v>0.9171636363636364</v>
      </c>
      <c r="DP342" s="115">
        <v>0.31723954545454552</v>
      </c>
      <c r="DQ342" s="115">
        <v>7.4454545454545444E-4</v>
      </c>
      <c r="DR342" s="115">
        <v>2.4000000000000001E-4</v>
      </c>
      <c r="DS342" s="115">
        <v>2.7131818181818177E-3</v>
      </c>
      <c r="DT342" s="115">
        <v>9.9999999999999991E-6</v>
      </c>
      <c r="DU342" s="116">
        <v>167.1480254545454</v>
      </c>
      <c r="DV342" s="114">
        <v>21.212978260869566</v>
      </c>
      <c r="DW342" s="115">
        <v>18.400665217391303</v>
      </c>
      <c r="DX342" s="115">
        <v>19.668355652173915</v>
      </c>
      <c r="DY342" s="115">
        <v>16.907813913043476</v>
      </c>
      <c r="DZ342" s="115">
        <v>12.264953913043477</v>
      </c>
      <c r="EA342" s="115">
        <v>0.61720913043478265</v>
      </c>
      <c r="EB342" s="115">
        <v>3.1068313043478257</v>
      </c>
      <c r="EC342" s="115">
        <v>0.47022608695652163</v>
      </c>
      <c r="ED342" s="115">
        <v>0.44795043478260871</v>
      </c>
      <c r="EE342" s="115">
        <v>2.8123130434782611</v>
      </c>
      <c r="EF342" s="115">
        <v>6.4478260869565225E-4</v>
      </c>
      <c r="EG342" s="115">
        <v>4.4653478260869559E-2</v>
      </c>
      <c r="EH342" s="115">
        <v>3.052173913043478E-4</v>
      </c>
      <c r="EI342" s="115">
        <v>2.1708695652173917E-3</v>
      </c>
      <c r="EJ342" s="115">
        <v>1.8469565217391303E-2</v>
      </c>
      <c r="EK342" s="115">
        <v>0.59339130434782605</v>
      </c>
      <c r="EL342" s="115">
        <v>0.18658695652173912</v>
      </c>
      <c r="EM342" s="115">
        <v>9.9608695652173892E-3</v>
      </c>
      <c r="EN342" s="115">
        <v>7.5095652173913022E-2</v>
      </c>
      <c r="EO342" s="115">
        <v>0.39777391304347826</v>
      </c>
      <c r="EP342" s="115">
        <v>0.39261304347826093</v>
      </c>
      <c r="EQ342" s="115">
        <v>0.54082173913043485</v>
      </c>
      <c r="ER342" s="115">
        <v>0.31971304347826091</v>
      </c>
      <c r="ES342" s="115">
        <v>1.7260173913043477</v>
      </c>
      <c r="ET342" s="115">
        <v>-0.24320000000000003</v>
      </c>
      <c r="EU342" s="115">
        <v>0</v>
      </c>
      <c r="EV342" s="115">
        <v>5.1304347826086959E-5</v>
      </c>
      <c r="EW342" s="115">
        <v>6.2826086956521753E-4</v>
      </c>
      <c r="EX342" s="115">
        <v>2.6116521739130434E-2</v>
      </c>
      <c r="EY342" s="115">
        <v>1.4743478260869564E-3</v>
      </c>
      <c r="EZ342" s="115">
        <v>5.0372608695652167E-2</v>
      </c>
      <c r="FA342" s="115">
        <v>4.7869565217391308E-4</v>
      </c>
      <c r="FB342" s="115">
        <v>3.3826086956521747E-4</v>
      </c>
      <c r="FC342" s="115">
        <v>0.47845652173913045</v>
      </c>
      <c r="FD342" s="115">
        <v>3.5143478260869568E-2</v>
      </c>
      <c r="FE342" s="115">
        <v>0</v>
      </c>
      <c r="FF342" s="115">
        <v>3.5950434782608703E-2</v>
      </c>
      <c r="FG342" s="115">
        <v>1E-4</v>
      </c>
      <c r="FH342" s="115">
        <v>1.4043478260869562E-3</v>
      </c>
      <c r="FI342" s="115">
        <v>9.5730869565217397E-2</v>
      </c>
      <c r="FJ342" s="115">
        <v>0.86451608695652182</v>
      </c>
      <c r="FK342" s="115">
        <v>1.7565217391304344E-4</v>
      </c>
      <c r="FL342" s="115">
        <v>9.2011565217391311</v>
      </c>
      <c r="FM342" s="115">
        <v>2.9733221739130427</v>
      </c>
      <c r="FN342" s="115">
        <v>2.7126086956521739E-3</v>
      </c>
      <c r="FO342" s="115">
        <v>4.8260869565217392E-4</v>
      </c>
      <c r="FP342" s="115">
        <v>4.8747826086956523E-3</v>
      </c>
      <c r="FQ342" s="115">
        <v>0</v>
      </c>
      <c r="FR342" s="116">
        <v>26.059410869565223</v>
      </c>
    </row>
    <row r="343" spans="1:174" x14ac:dyDescent="0.2">
      <c r="A343" s="2" t="s">
        <v>6</v>
      </c>
      <c r="B343" s="21">
        <v>2004</v>
      </c>
      <c r="C343" s="38">
        <f>J343</f>
        <v>10.963213246158876</v>
      </c>
      <c r="D343" s="42">
        <f>Tracking!DA27</f>
        <v>28.322496403820814</v>
      </c>
      <c r="E343" s="42">
        <f>Tracking!DF27</f>
        <v>10.963213246158876</v>
      </c>
      <c r="F343" s="42">
        <f>Tracking!DG27</f>
        <v>28.322496403820814</v>
      </c>
      <c r="G343" s="42">
        <f>G339</f>
        <v>3.1463273572000001</v>
      </c>
      <c r="H343" s="104">
        <f>H339</f>
        <v>9.5204195729999999</v>
      </c>
      <c r="I343" s="38">
        <f>Tracking!CU27</f>
        <v>9.5539395652173944</v>
      </c>
      <c r="J343" s="42">
        <f>Tracking!DI27</f>
        <v>10.963213246158876</v>
      </c>
      <c r="K343" s="40"/>
      <c r="L343" s="41"/>
      <c r="M343" s="108">
        <v>27.348787826086959</v>
      </c>
      <c r="N343" s="108">
        <v>17.348787826086959</v>
      </c>
      <c r="O343" s="108">
        <v>9.7241969565217392</v>
      </c>
      <c r="P343" s="108">
        <v>2.9751034782608694</v>
      </c>
      <c r="Q343" s="108">
        <v>2.2549482608695657</v>
      </c>
      <c r="R343" s="108">
        <v>1.25</v>
      </c>
      <c r="S343" s="108">
        <v>0.12523478260869567</v>
      </c>
      <c r="T343" s="108">
        <v>0.76367173913043485</v>
      </c>
      <c r="U343" s="108">
        <v>0.2556317391304348</v>
      </c>
      <c r="V343" s="110">
        <v>10</v>
      </c>
      <c r="W343" s="38">
        <f>Tracking!CT27</f>
        <v>29.000203043478262</v>
      </c>
      <c r="X343" s="42">
        <f>Tracking!DH27</f>
        <v>28.322496403820814</v>
      </c>
      <c r="Y343" s="40"/>
      <c r="Z343" s="41"/>
      <c r="AA343" s="108">
        <v>190.92663826086957</v>
      </c>
      <c r="AB343" s="108">
        <v>180.92663826086954</v>
      </c>
      <c r="AC343" s="108">
        <v>156.87120695652175</v>
      </c>
      <c r="AD343" s="108">
        <v>6.032203043478261</v>
      </c>
      <c r="AE343" s="108">
        <v>10.020866521739132</v>
      </c>
      <c r="AF343" s="108">
        <v>4.9936956521739129</v>
      </c>
      <c r="AG343" s="108">
        <v>0.92348086956521735</v>
      </c>
      <c r="AH343" s="108">
        <v>1.7255608695652176</v>
      </c>
      <c r="AI343" s="108">
        <v>0.35962521739130432</v>
      </c>
      <c r="AJ343" s="110">
        <v>10</v>
      </c>
      <c r="AK343" s="38">
        <f t="shared" si="2964"/>
        <v>9.5539395652173944</v>
      </c>
      <c r="AL343" s="121">
        <f t="shared" si="2955"/>
        <v>1</v>
      </c>
      <c r="AM343" s="121">
        <f t="shared" si="2956"/>
        <v>0.35556226544147601</v>
      </c>
      <c r="AN343" s="121">
        <f t="shared" si="2957"/>
        <v>0.10878374197715017</v>
      </c>
      <c r="AO343" s="121">
        <f t="shared" si="2958"/>
        <v>8.2451488351474839E-2</v>
      </c>
      <c r="AP343" s="121">
        <f t="shared" si="2959"/>
        <v>4.5705864843036043E-2</v>
      </c>
      <c r="AQ343" s="121">
        <f t="shared" si="2960"/>
        <v>4.5791712380480361E-3</v>
      </c>
      <c r="AR343" s="121">
        <f t="shared" si="2961"/>
        <v>2.7923421834513545E-2</v>
      </c>
      <c r="AS343" s="121">
        <f t="shared" si="2962"/>
        <v>9.3470957746287203E-3</v>
      </c>
      <c r="AT343" s="122">
        <f t="shared" si="2963"/>
        <v>0.36564691874428834</v>
      </c>
      <c r="AU343" s="38">
        <f t="shared" si="2965"/>
        <v>29.000203043478262</v>
      </c>
      <c r="AV343" s="121">
        <f t="shared" si="2984"/>
        <v>1</v>
      </c>
      <c r="AW343" s="121">
        <f t="shared" si="2985"/>
        <v>0.82163080220468387</v>
      </c>
      <c r="AX343" s="121">
        <f t="shared" si="2986"/>
        <v>3.1594350052066893E-2</v>
      </c>
      <c r="AY343" s="121">
        <f t="shared" si="2987"/>
        <v>5.2485429026657246E-2</v>
      </c>
      <c r="AZ343" s="121">
        <f t="shared" si="2988"/>
        <v>2.6155049382636991E-2</v>
      </c>
      <c r="BA343" s="121">
        <f t="shared" si="2989"/>
        <v>4.8368361689971936E-3</v>
      </c>
      <c r="BB343" s="121">
        <f t="shared" si="2990"/>
        <v>9.0378214652662818E-3</v>
      </c>
      <c r="BC343" s="121">
        <f t="shared" si="2991"/>
        <v>1.8835780102090111E-3</v>
      </c>
      <c r="BD343" s="122">
        <f t="shared" si="2992"/>
        <v>5.2376138243929372E-2</v>
      </c>
      <c r="BE343" s="38">
        <f t="shared" si="2966"/>
        <v>9.5539395652173944</v>
      </c>
      <c r="BF343" s="123">
        <f t="shared" si="2993"/>
        <v>9.5539395652173944</v>
      </c>
      <c r="BG343" s="123">
        <f t="shared" si="2967"/>
        <v>3.3970203956996472</v>
      </c>
      <c r="BH343" s="123">
        <f t="shared" si="2968"/>
        <v>1.0393132965278953</v>
      </c>
      <c r="BI343" s="123">
        <f t="shared" si="2969"/>
        <v>0.78773653677221656</v>
      </c>
      <c r="BJ343" s="123">
        <f t="shared" si="2970"/>
        <v>0.43667107048636078</v>
      </c>
      <c r="BK343" s="123">
        <f t="shared" si="2971"/>
        <v>4.3749125267092653E-2</v>
      </c>
      <c r="BL343" s="123">
        <f t="shared" si="2972"/>
        <v>0.26677868466101423</v>
      </c>
      <c r="BM343" s="123">
        <f t="shared" si="2973"/>
        <v>8.9301588141101659E-2</v>
      </c>
      <c r="BN343" s="124">
        <f t="shared" si="2974"/>
        <v>3.4933685638908862</v>
      </c>
      <c r="BO343" s="38">
        <f t="shared" si="2975"/>
        <v>29.000203043478262</v>
      </c>
      <c r="BP343" s="123">
        <f t="shared" si="2994"/>
        <v>29.000203043478262</v>
      </c>
      <c r="BQ343" s="123">
        <f t="shared" si="2976"/>
        <v>23.82746009071176</v>
      </c>
      <c r="BR343" s="123">
        <f t="shared" si="2977"/>
        <v>0.91624256653666791</v>
      </c>
      <c r="BS343" s="123">
        <f t="shared" si="2978"/>
        <v>1.5220880985971277</v>
      </c>
      <c r="BT343" s="123">
        <f t="shared" si="2979"/>
        <v>0.75850174270867354</v>
      </c>
      <c r="BU343" s="123">
        <f t="shared" si="2980"/>
        <v>0.14026923098895816</v>
      </c>
      <c r="BV343" s="123">
        <f t="shared" si="2981"/>
        <v>0.26209865756342837</v>
      </c>
      <c r="BW343" s="123">
        <f t="shared" si="2982"/>
        <v>5.4624144744292093E-2</v>
      </c>
      <c r="BX343" s="124">
        <f t="shared" si="2983"/>
        <v>1.5189186437072388</v>
      </c>
      <c r="BY343" s="114">
        <v>3.7464636363636372</v>
      </c>
      <c r="BZ343" s="115">
        <v>2.4806565217391308</v>
      </c>
      <c r="CA343" s="115">
        <v>3.9432640909090919</v>
      </c>
      <c r="CB343" s="115">
        <v>2.6985982608695656</v>
      </c>
      <c r="CC343" s="115">
        <v>1.259263043478261</v>
      </c>
      <c r="CD343" s="115">
        <v>0.38379782608695656</v>
      </c>
      <c r="CE343" s="115">
        <v>0.7609930434782608</v>
      </c>
      <c r="CF343" s="115">
        <v>0.12500000000000003</v>
      </c>
      <c r="CG343" s="115">
        <v>0.12523478260869567</v>
      </c>
      <c r="CH343" s="115">
        <v>1.2727860869565217</v>
      </c>
      <c r="CI343" s="115">
        <v>4.4310000000000002E-2</v>
      </c>
      <c r="CJ343" s="115">
        <v>5.9286956521739133E-3</v>
      </c>
      <c r="CK343" s="115">
        <v>1.6608695652173914E-4</v>
      </c>
      <c r="CL343" s="115">
        <v>1.0678260869565219E-3</v>
      </c>
      <c r="CM343" s="115">
        <v>6.7395652173913049E-3</v>
      </c>
      <c r="CN343" s="115">
        <v>0.16115217391304346</v>
      </c>
      <c r="CO343" s="115">
        <v>5.8686956521739143E-2</v>
      </c>
      <c r="CP343" s="115">
        <v>2.3130434782608696E-3</v>
      </c>
      <c r="CQ343" s="115">
        <v>2.214347826086957E-2</v>
      </c>
      <c r="CR343" s="115">
        <v>6.4982608695652172E-2</v>
      </c>
      <c r="CS343" s="115">
        <v>0.11853913043478265</v>
      </c>
      <c r="CT343" s="115">
        <v>0.11995652173913045</v>
      </c>
      <c r="CU343" s="115">
        <v>9.7152173913043469E-2</v>
      </c>
      <c r="CV343" s="115">
        <v>0.42277391304347828</v>
      </c>
      <c r="CW343" s="115">
        <v>2.69304347826087E-2</v>
      </c>
      <c r="CX343" s="115">
        <v>0</v>
      </c>
      <c r="CY343" s="115">
        <v>4.0000000000000003E-5</v>
      </c>
      <c r="CZ343" s="115">
        <v>4.2043478260869559E-4</v>
      </c>
      <c r="DA343" s="115">
        <v>7.6143478260869554E-3</v>
      </c>
      <c r="DB343" s="115">
        <v>9.2652173913043473E-4</v>
      </c>
      <c r="DC343" s="115">
        <v>2.5254347826086959E-2</v>
      </c>
      <c r="DD343" s="115">
        <v>3.3608695652173913E-4</v>
      </c>
      <c r="DE343" s="115">
        <v>1.3608695652173912E-4</v>
      </c>
      <c r="DF343" s="115">
        <v>0.2975173913043479</v>
      </c>
      <c r="DG343" s="115">
        <v>6.0217391304347835E-3</v>
      </c>
      <c r="DH343" s="115">
        <v>2.1608695652173911E-4</v>
      </c>
      <c r="DI343" s="115">
        <v>1.3850869565217392E-2</v>
      </c>
      <c r="DJ343" s="115">
        <v>1.226086956521739E-4</v>
      </c>
      <c r="DK343" s="115">
        <v>3.8478260869565211E-4</v>
      </c>
      <c r="DL343" s="115">
        <v>2.9593478260869568E-2</v>
      </c>
      <c r="DM343" s="115">
        <v>3.7236086956521738E-2</v>
      </c>
      <c r="DN343" s="115">
        <v>1.091304347826087E-4</v>
      </c>
      <c r="DO343" s="115">
        <v>0.90651739130434761</v>
      </c>
      <c r="DP343" s="115">
        <v>0.305275652173913</v>
      </c>
      <c r="DQ343" s="115">
        <v>6.039130434782609E-4</v>
      </c>
      <c r="DR343" s="115">
        <v>3.1739130434782611E-4</v>
      </c>
      <c r="DS343" s="115">
        <v>2.5973913043478261E-3</v>
      </c>
      <c r="DT343" s="115">
        <v>2.173913043478261E-5</v>
      </c>
      <c r="DU343" s="116">
        <v>159.10998217391304</v>
      </c>
      <c r="DV343" s="114">
        <v>22.722934782608693</v>
      </c>
      <c r="DW343" s="115">
        <v>19.846999999999998</v>
      </c>
      <c r="DX343" s="115">
        <v>22.000917391304348</v>
      </c>
      <c r="DY343" s="115">
        <v>18.233116521739131</v>
      </c>
      <c r="DZ343" s="115">
        <v>13.076422608695653</v>
      </c>
      <c r="EA343" s="115">
        <v>0.6678673913043478</v>
      </c>
      <c r="EB343" s="115">
        <v>3.0120886956521749</v>
      </c>
      <c r="EC343" s="115">
        <v>0.49936956521739123</v>
      </c>
      <c r="ED343" s="115">
        <v>0.92348086956521735</v>
      </c>
      <c r="EE343" s="115">
        <v>2.8759347826086952</v>
      </c>
      <c r="EF343" s="115">
        <v>5.3887391304347831E-2</v>
      </c>
      <c r="EG343" s="115">
        <v>3.1611739130434781E-2</v>
      </c>
      <c r="EH343" s="115">
        <v>3.3956521739130429E-4</v>
      </c>
      <c r="EI343" s="115">
        <v>2.5730434782608698E-3</v>
      </c>
      <c r="EJ343" s="115">
        <v>2.0620869565217387E-2</v>
      </c>
      <c r="EK343" s="115">
        <v>0.67168695652173915</v>
      </c>
      <c r="EL343" s="115">
        <v>0.17784347826086955</v>
      </c>
      <c r="EM343" s="115">
        <v>6.9434782608695641E-3</v>
      </c>
      <c r="EN343" s="115">
        <v>7.5743478260869551E-2</v>
      </c>
      <c r="EO343" s="115">
        <v>0.39679130434782622</v>
      </c>
      <c r="EP343" s="115">
        <v>0.32999130434782614</v>
      </c>
      <c r="EQ343" s="115">
        <v>0.5137521739130434</v>
      </c>
      <c r="ER343" s="115">
        <v>0.35710434782608697</v>
      </c>
      <c r="ES343" s="115">
        <v>1.6733826086956523</v>
      </c>
      <c r="ET343" s="115">
        <v>3.1647826086956515E-2</v>
      </c>
      <c r="EU343" s="115">
        <v>0</v>
      </c>
      <c r="EV343" s="115">
        <v>8.1304347826086963E-5</v>
      </c>
      <c r="EW343" s="115">
        <v>1.1230434782608697E-3</v>
      </c>
      <c r="EX343" s="115">
        <v>3.0928695652173908E-2</v>
      </c>
      <c r="EY343" s="115">
        <v>2.0521739130434785E-3</v>
      </c>
      <c r="EZ343" s="115">
        <v>2.3642173913043477E-2</v>
      </c>
      <c r="FA343" s="115">
        <v>1.0873913043478261E-3</v>
      </c>
      <c r="FB343" s="115">
        <v>2.9782608695652169E-4</v>
      </c>
      <c r="FC343" s="115">
        <v>0.51772608695652167</v>
      </c>
      <c r="FD343" s="115">
        <v>2.1595652173913044E-2</v>
      </c>
      <c r="FE343" s="115">
        <v>0</v>
      </c>
      <c r="FF343" s="115">
        <v>4.2160434782608697E-2</v>
      </c>
      <c r="FG343" s="115">
        <v>1.5434782608695648E-4</v>
      </c>
      <c r="FH343" s="115">
        <v>1.8600000000000003E-3</v>
      </c>
      <c r="FI343" s="115">
        <v>0.2911260869565217</v>
      </c>
      <c r="FJ343" s="115">
        <v>0.10116130434782609</v>
      </c>
      <c r="FK343" s="115">
        <v>2.3086956521739134E-4</v>
      </c>
      <c r="FL343" s="115">
        <v>10.156513043478265</v>
      </c>
      <c r="FM343" s="115">
        <v>3.1700417391304341</v>
      </c>
      <c r="FN343" s="115">
        <v>2.6313043478260871E-3</v>
      </c>
      <c r="FO343" s="115">
        <v>6.6521739130434782E-4</v>
      </c>
      <c r="FP343" s="115">
        <v>7.6178260869565221E-3</v>
      </c>
      <c r="FQ343" s="115">
        <v>4.7826086956521743E-6</v>
      </c>
      <c r="FR343" s="116">
        <v>22.524985217391304</v>
      </c>
    </row>
    <row r="344" spans="1:174" x14ac:dyDescent="0.2">
      <c r="A344" s="2" t="s">
        <v>6</v>
      </c>
      <c r="B344" s="21">
        <v>2005</v>
      </c>
      <c r="C344" s="38">
        <f>C343</f>
        <v>10.963213246158876</v>
      </c>
      <c r="D344" s="42">
        <f>Tracking!DA28</f>
        <v>28.009128456640468</v>
      </c>
      <c r="E344" s="42">
        <f>Tracking!DF28</f>
        <v>10.790996027568923</v>
      </c>
      <c r="F344" s="42">
        <f>Tracking!DG28</f>
        <v>27.736142386994945</v>
      </c>
      <c r="G344" s="42">
        <f>G343</f>
        <v>3.1463273572000001</v>
      </c>
      <c r="H344" s="104">
        <f>H343</f>
        <v>9.5204195729999999</v>
      </c>
      <c r="I344" s="38">
        <f>Tracking!CU28</f>
        <v>10.482019130434782</v>
      </c>
      <c r="J344" s="42">
        <f>Tracking!DI28</f>
        <v>10.843736335403728</v>
      </c>
      <c r="K344" s="40"/>
      <c r="L344" s="41"/>
      <c r="M344" s="108">
        <v>30.070826956521731</v>
      </c>
      <c r="N344" s="108">
        <v>20.070826956521739</v>
      </c>
      <c r="O344" s="108">
        <v>11.598794782608694</v>
      </c>
      <c r="P344" s="108">
        <v>2.936651304347826</v>
      </c>
      <c r="Q344" s="108">
        <v>2.7523091304347829</v>
      </c>
      <c r="R344" s="108">
        <v>1.6924782608695652</v>
      </c>
      <c r="S344" s="108">
        <v>0.13110304347826091</v>
      </c>
      <c r="T344" s="108">
        <v>0.82815391304347852</v>
      </c>
      <c r="U344" s="108">
        <v>0.13133782608695654</v>
      </c>
      <c r="V344" s="110">
        <v>10</v>
      </c>
      <c r="W344" s="38">
        <f>Tracking!CT28</f>
        <v>30.510654583333331</v>
      </c>
      <c r="X344" s="42">
        <f>Tracking!DH28</f>
        <v>28.978774320487485</v>
      </c>
      <c r="Y344" s="40"/>
      <c r="Z344" s="41"/>
      <c r="AA344" s="108">
        <v>223.49842416666672</v>
      </c>
      <c r="AB344" s="108">
        <v>213.49842416666672</v>
      </c>
      <c r="AC344" s="108">
        <v>192.82331333333335</v>
      </c>
      <c r="AD344" s="108">
        <v>4.3378916666666667</v>
      </c>
      <c r="AE344" s="108">
        <v>8.7925470833333321</v>
      </c>
      <c r="AF344" s="108">
        <v>4.637249999999999</v>
      </c>
      <c r="AG344" s="108">
        <v>0.50382333333333329</v>
      </c>
      <c r="AH344" s="108">
        <v>2.0647108333333333</v>
      </c>
      <c r="AI344" s="108">
        <v>0.33888999999999997</v>
      </c>
      <c r="AJ344" s="110">
        <v>10</v>
      </c>
      <c r="AK344" s="38">
        <f t="shared" si="2964"/>
        <v>10.482019130434782</v>
      </c>
      <c r="AL344" s="121">
        <f t="shared" si="2955"/>
        <v>1</v>
      </c>
      <c r="AM344" s="121">
        <f t="shared" si="2956"/>
        <v>0.38571585674643905</v>
      </c>
      <c r="AN344" s="121">
        <f t="shared" si="2957"/>
        <v>9.7657816613883577E-2</v>
      </c>
      <c r="AO344" s="121">
        <f t="shared" si="2958"/>
        <v>9.1527550420021447E-2</v>
      </c>
      <c r="AP344" s="121">
        <f t="shared" si="2959"/>
        <v>5.6283063426112473E-2</v>
      </c>
      <c r="AQ344" s="121">
        <f t="shared" si="2960"/>
        <v>4.3598083839801885E-3</v>
      </c>
      <c r="AR344" s="121">
        <f t="shared" si="2961"/>
        <v>2.7540111026573191E-2</v>
      </c>
      <c r="AS344" s="121">
        <f t="shared" si="2962"/>
        <v>4.3676160378579854E-3</v>
      </c>
      <c r="AT344" s="122">
        <f t="shared" si="2963"/>
        <v>0.33254822072098716</v>
      </c>
      <c r="AU344" s="38">
        <f t="shared" si="2965"/>
        <v>30.510654583333331</v>
      </c>
      <c r="AV344" s="121">
        <f t="shared" si="2984"/>
        <v>1</v>
      </c>
      <c r="AW344" s="121">
        <f t="shared" si="2985"/>
        <v>0.86275021424554477</v>
      </c>
      <c r="AX344" s="121">
        <f t="shared" si="2986"/>
        <v>1.9409048107792582E-2</v>
      </c>
      <c r="AY344" s="121">
        <f t="shared" si="2987"/>
        <v>3.9340532785039121E-2</v>
      </c>
      <c r="AZ344" s="121">
        <f t="shared" si="2988"/>
        <v>2.0748468439052259E-2</v>
      </c>
      <c r="BA344" s="121">
        <f t="shared" si="2989"/>
        <v>2.254258996285465E-3</v>
      </c>
      <c r="BB344" s="121">
        <f t="shared" si="2990"/>
        <v>9.2381449266668737E-3</v>
      </c>
      <c r="BC344" s="121">
        <f t="shared" si="2991"/>
        <v>1.5162970444359094E-3</v>
      </c>
      <c r="BD344" s="122">
        <f t="shared" si="2992"/>
        <v>4.4743044776650517E-2</v>
      </c>
      <c r="BE344" s="38">
        <f t="shared" si="2966"/>
        <v>10.482019130434782</v>
      </c>
      <c r="BF344" s="123">
        <f t="shared" si="2993"/>
        <v>10.482019130434782</v>
      </c>
      <c r="BG344" s="123">
        <f t="shared" si="2967"/>
        <v>4.0430809893282165</v>
      </c>
      <c r="BH344" s="123">
        <f t="shared" si="2968"/>
        <v>1.0236511019832193</v>
      </c>
      <c r="BI344" s="123">
        <f t="shared" si="2969"/>
        <v>0.95939353446449893</v>
      </c>
      <c r="BJ344" s="123">
        <f t="shared" si="2970"/>
        <v>0.58996014755198511</v>
      </c>
      <c r="BK344" s="123">
        <f t="shared" si="2971"/>
        <v>4.5699594885910286E-2</v>
      </c>
      <c r="BL344" s="123">
        <f t="shared" si="2972"/>
        <v>0.28867597063483807</v>
      </c>
      <c r="BM344" s="123">
        <f t="shared" si="2973"/>
        <v>4.5781434863221171E-2</v>
      </c>
      <c r="BN344" s="124">
        <f t="shared" si="2974"/>
        <v>3.4857768113894361</v>
      </c>
      <c r="BO344" s="38">
        <f t="shared" si="2975"/>
        <v>30.510654583333331</v>
      </c>
      <c r="BP344" s="123">
        <f t="shared" si="2994"/>
        <v>30.510654583333331</v>
      </c>
      <c r="BQ344" s="123">
        <f t="shared" si="2976"/>
        <v>26.323073778542643</v>
      </c>
      <c r="BR344" s="123">
        <f t="shared" si="2977"/>
        <v>0.59218276260815883</v>
      </c>
      <c r="BS344" s="123">
        <f t="shared" si="2978"/>
        <v>1.200305406928629</v>
      </c>
      <c r="BT344" s="123">
        <f t="shared" si="2979"/>
        <v>0.63304935367711679</v>
      </c>
      <c r="BU344" s="123">
        <f t="shared" si="2980"/>
        <v>6.8778917577037524E-2</v>
      </c>
      <c r="BV344" s="123">
        <f t="shared" si="2981"/>
        <v>0.28186184884830623</v>
      </c>
      <c r="BW344" s="123">
        <f t="shared" si="2982"/>
        <v>4.6263215368513265E-2</v>
      </c>
      <c r="BX344" s="124">
        <f t="shared" si="2983"/>
        <v>1.3651395841870007</v>
      </c>
      <c r="BY344" s="114">
        <v>4.1229521739130437</v>
      </c>
      <c r="BZ344" s="115">
        <v>2.742695652173913</v>
      </c>
      <c r="CA344" s="115">
        <v>4.4360621739130428</v>
      </c>
      <c r="CB344" s="115">
        <v>3.1848573913043476</v>
      </c>
      <c r="CC344" s="115">
        <v>1.5621108695652177</v>
      </c>
      <c r="CD344" s="115">
        <v>0.3803543478260869</v>
      </c>
      <c r="CE344" s="115">
        <v>0.91946347826086949</v>
      </c>
      <c r="CF344" s="115">
        <v>0.16924782608695652</v>
      </c>
      <c r="CG344" s="115">
        <v>0.13110304347826091</v>
      </c>
      <c r="CH344" s="115">
        <v>1.3802565217391305</v>
      </c>
      <c r="CI344" s="115">
        <v>2.2579565217391302E-2</v>
      </c>
      <c r="CJ344" s="115">
        <v>7.570869565217392E-3</v>
      </c>
      <c r="CK344" s="115">
        <v>5.9565217391304356E-5</v>
      </c>
      <c r="CL344" s="115">
        <v>1.3121739130434781E-3</v>
      </c>
      <c r="CM344" s="115">
        <v>1.0319999999999999E-2</v>
      </c>
      <c r="CN344" s="115">
        <v>0.29457826086956523</v>
      </c>
      <c r="CO344" s="115">
        <v>7.8943478260869573E-2</v>
      </c>
      <c r="CP344" s="115">
        <v>3.860869565217391E-3</v>
      </c>
      <c r="CQ344" s="115">
        <v>3.1826086956521739E-3</v>
      </c>
      <c r="CR344" s="115">
        <v>9.8239130434782607E-2</v>
      </c>
      <c r="CS344" s="115">
        <v>0.12301304347826085</v>
      </c>
      <c r="CT344" s="115">
        <v>0.11238260869565217</v>
      </c>
      <c r="CU344" s="115">
        <v>0.20393478260869566</v>
      </c>
      <c r="CV344" s="115">
        <v>0.54075217391304353</v>
      </c>
      <c r="CW344" s="115">
        <v>1.4904347826086959E-2</v>
      </c>
      <c r="CX344" s="115">
        <v>0</v>
      </c>
      <c r="CY344" s="115">
        <v>5.5217391304347828E-5</v>
      </c>
      <c r="CZ344" s="115">
        <v>4.9304347826086947E-4</v>
      </c>
      <c r="DA344" s="115">
        <v>1.0299130434782611E-2</v>
      </c>
      <c r="DB344" s="115">
        <v>1.0021739130434781E-3</v>
      </c>
      <c r="DC344" s="115">
        <v>2.3482608695652176E-3</v>
      </c>
      <c r="DD344" s="115">
        <v>4.1956521739130428E-4</v>
      </c>
      <c r="DE344" s="115">
        <v>1.5217391304347827E-4</v>
      </c>
      <c r="DF344" s="115">
        <v>0.29484782608695648</v>
      </c>
      <c r="DG344" s="115">
        <v>9.7434782608695637E-3</v>
      </c>
      <c r="DH344" s="115">
        <v>0</v>
      </c>
      <c r="DI344" s="115">
        <v>1.7080434782608695E-2</v>
      </c>
      <c r="DJ344" s="115">
        <v>6.0869565217391292E-5</v>
      </c>
      <c r="DK344" s="115">
        <v>4.7043478260869572E-4</v>
      </c>
      <c r="DL344" s="115">
        <v>2.8014347826086961E-2</v>
      </c>
      <c r="DM344" s="115">
        <v>1.3093478260869564E-2</v>
      </c>
      <c r="DN344" s="115">
        <v>1.2869565217391306E-4</v>
      </c>
      <c r="DO344" s="115">
        <v>0.99688695652173909</v>
      </c>
      <c r="DP344" s="115">
        <v>0.37869347826086963</v>
      </c>
      <c r="DQ344" s="115">
        <v>8.347826086956521E-4</v>
      </c>
      <c r="DR344" s="115">
        <v>2.9521739130434777E-4</v>
      </c>
      <c r="DS344" s="115">
        <v>3.0713043478260869E-3</v>
      </c>
      <c r="DT344" s="115">
        <v>1.0434782608695653E-5</v>
      </c>
      <c r="DU344" s="116">
        <v>146.40660826086955</v>
      </c>
      <c r="DV344" s="114">
        <v>23.701545454545457</v>
      </c>
      <c r="DW344" s="115">
        <v>20.501091666666667</v>
      </c>
      <c r="DX344" s="115">
        <v>21.896818181818183</v>
      </c>
      <c r="DY344" s="115">
        <v>19.669180000000001</v>
      </c>
      <c r="DZ344" s="115">
        <v>15.51495083333333</v>
      </c>
      <c r="EA344" s="115">
        <v>0.47678958333333332</v>
      </c>
      <c r="EB344" s="115">
        <v>2.6596875</v>
      </c>
      <c r="EC344" s="115">
        <v>0.463725</v>
      </c>
      <c r="ED344" s="115">
        <v>0.50382333333333329</v>
      </c>
      <c r="EE344" s="115">
        <v>3.4411849999999995</v>
      </c>
      <c r="EF344" s="115">
        <v>5.0205416666666669E-2</v>
      </c>
      <c r="EG344" s="115">
        <v>2.4502083333333331E-2</v>
      </c>
      <c r="EH344" s="115">
        <v>1.7041666666666667E-4</v>
      </c>
      <c r="EI344" s="115">
        <v>2.6612500000000004E-3</v>
      </c>
      <c r="EJ344" s="115">
        <v>2.5416250000000005E-2</v>
      </c>
      <c r="EK344" s="115">
        <v>0.91175000000000006</v>
      </c>
      <c r="EL344" s="115">
        <v>0.18325416666666669</v>
      </c>
      <c r="EM344" s="115">
        <v>4.8916666666666666E-3</v>
      </c>
      <c r="EN344" s="115">
        <v>9.0900000000000022E-2</v>
      </c>
      <c r="EO344" s="115">
        <v>0.48562499999999992</v>
      </c>
      <c r="EP344" s="115">
        <v>0.14987916666666667</v>
      </c>
      <c r="EQ344" s="115">
        <v>0.21968333333333337</v>
      </c>
      <c r="ER344" s="115">
        <v>0.6152833333333334</v>
      </c>
      <c r="ES344" s="115">
        <v>1.5613708333333334</v>
      </c>
      <c r="ET344" s="115">
        <v>2.9383333333333331E-2</v>
      </c>
      <c r="EU344" s="115">
        <v>0</v>
      </c>
      <c r="EV344" s="115">
        <v>1.2375000000000003E-4</v>
      </c>
      <c r="EW344" s="115">
        <v>1.0666666666666667E-3</v>
      </c>
      <c r="EX344" s="115">
        <v>3.6087500000000002E-2</v>
      </c>
      <c r="EY344" s="115">
        <v>2.1837499999999995E-3</v>
      </c>
      <c r="EZ344" s="115">
        <v>0</v>
      </c>
      <c r="FA344" s="115">
        <v>1.0499999999999999E-3</v>
      </c>
      <c r="FB344" s="115">
        <v>6.8166666666666668E-4</v>
      </c>
      <c r="FC344" s="115">
        <v>0.36960416666666668</v>
      </c>
      <c r="FD344" s="115">
        <v>2.189166666666667E-2</v>
      </c>
      <c r="FE344" s="115">
        <v>0</v>
      </c>
      <c r="FF344" s="115">
        <v>4.4727916666666666E-2</v>
      </c>
      <c r="FG344" s="115">
        <v>1.2374999999999997E-4</v>
      </c>
      <c r="FH344" s="115">
        <v>1.7745833333333331E-3</v>
      </c>
      <c r="FI344" s="115">
        <v>0.12583416666666666</v>
      </c>
      <c r="FJ344" s="115">
        <v>7.7664166666666659E-2</v>
      </c>
      <c r="FK344" s="115">
        <v>4.3249999999999994E-4</v>
      </c>
      <c r="FL344" s="115">
        <v>10.460420833333332</v>
      </c>
      <c r="FM344" s="115">
        <v>3.7612000000000005</v>
      </c>
      <c r="FN344" s="115">
        <v>3.8904166666666675E-3</v>
      </c>
      <c r="FO344" s="115">
        <v>8.6291666666666667E-4</v>
      </c>
      <c r="FP344" s="115">
        <v>7.0533333333333325E-3</v>
      </c>
      <c r="FQ344" s="115">
        <v>7.0833333333333338E-6</v>
      </c>
      <c r="FR344" s="116">
        <v>19.487357916666671</v>
      </c>
    </row>
    <row r="345" spans="1:174" x14ac:dyDescent="0.2">
      <c r="A345" s="2" t="s">
        <v>6</v>
      </c>
      <c r="B345" s="21">
        <v>2006</v>
      </c>
      <c r="C345" s="38">
        <f>C343</f>
        <v>10.963213246158876</v>
      </c>
      <c r="D345" s="42">
        <f>Tracking!DA29</f>
        <v>27.695760509460122</v>
      </c>
      <c r="E345" s="42">
        <f>Tracking!DF29</f>
        <v>10.61877880897897</v>
      </c>
      <c r="F345" s="42">
        <f>Tracking!DG29</f>
        <v>27.149788370169077</v>
      </c>
      <c r="G345" s="42">
        <f>G343</f>
        <v>3.1463273572000001</v>
      </c>
      <c r="H345" s="104">
        <f>H343</f>
        <v>9.5204195729999999</v>
      </c>
      <c r="I345" s="38">
        <f>Tracking!CU29</f>
        <v>10.592410952380956</v>
      </c>
      <c r="J345" s="42">
        <f>Tracking!DI29</f>
        <v>10.320079668737062</v>
      </c>
      <c r="K345" s="40"/>
      <c r="L345" s="41"/>
      <c r="M345" s="108">
        <v>29.511111428571429</v>
      </c>
      <c r="N345" s="108">
        <v>19.511111428571425</v>
      </c>
      <c r="O345" s="108">
        <v>10.809866190476189</v>
      </c>
      <c r="P345" s="108">
        <v>3.2486161904761905</v>
      </c>
      <c r="Q345" s="108">
        <v>2.3501385714285714</v>
      </c>
      <c r="R345" s="108">
        <v>1.5254761904761902</v>
      </c>
      <c r="S345" s="108">
        <v>0.2052333333333333</v>
      </c>
      <c r="T345" s="108">
        <v>1.1004428571428573</v>
      </c>
      <c r="U345" s="108">
        <v>0.27133619047619045</v>
      </c>
      <c r="V345" s="110">
        <v>10</v>
      </c>
      <c r="W345" s="38">
        <f>Tracking!CT29</f>
        <v>27.753847727272728</v>
      </c>
      <c r="X345" s="42">
        <f>Tracking!DH29</f>
        <v>29.005965411396573</v>
      </c>
      <c r="Y345" s="40"/>
      <c r="Z345" s="41"/>
      <c r="AA345" s="108">
        <v>172.91496954545457</v>
      </c>
      <c r="AB345" s="108">
        <v>162.91496954545457</v>
      </c>
      <c r="AC345" s="108">
        <v>143.13028454545454</v>
      </c>
      <c r="AD345" s="108">
        <v>3.0865990909090915</v>
      </c>
      <c r="AE345" s="108">
        <v>9.5239231818181818</v>
      </c>
      <c r="AF345" s="108">
        <v>4.316590909090908</v>
      </c>
      <c r="AG345" s="108">
        <v>0.60031727272727298</v>
      </c>
      <c r="AH345" s="108">
        <v>1.9406595454545454</v>
      </c>
      <c r="AI345" s="108">
        <v>0.31659727272727267</v>
      </c>
      <c r="AJ345" s="110">
        <v>10</v>
      </c>
      <c r="AK345" s="38">
        <f t="shared" si="2964"/>
        <v>10.592410952380956</v>
      </c>
      <c r="AL345" s="121">
        <f t="shared" si="2955"/>
        <v>1</v>
      </c>
      <c r="AM345" s="121">
        <f t="shared" si="2956"/>
        <v>0.36629817269472703</v>
      </c>
      <c r="AN345" s="121">
        <f t="shared" si="2957"/>
        <v>0.11008111972804303</v>
      </c>
      <c r="AO345" s="121">
        <f t="shared" si="2958"/>
        <v>7.9635718807705258E-2</v>
      </c>
      <c r="AP345" s="121">
        <f t="shared" si="2959"/>
        <v>5.1691587223627496E-2</v>
      </c>
      <c r="AQ345" s="121">
        <f t="shared" si="2960"/>
        <v>6.9544426962732057E-3</v>
      </c>
      <c r="AR345" s="121">
        <f t="shared" si="2961"/>
        <v>3.7289102438800535E-2</v>
      </c>
      <c r="AS345" s="121">
        <f t="shared" si="2962"/>
        <v>9.1943738253617274E-3</v>
      </c>
      <c r="AT345" s="122">
        <f t="shared" si="2963"/>
        <v>0.33885541804157254</v>
      </c>
      <c r="AU345" s="38">
        <f t="shared" si="2965"/>
        <v>27.753847727272728</v>
      </c>
      <c r="AV345" s="121">
        <f t="shared" si="2984"/>
        <v>1</v>
      </c>
      <c r="AW345" s="121">
        <f t="shared" si="2985"/>
        <v>0.82774952869438845</v>
      </c>
      <c r="AX345" s="121">
        <f t="shared" si="2986"/>
        <v>1.7850386805855521E-2</v>
      </c>
      <c r="AY345" s="121">
        <f t="shared" si="2987"/>
        <v>5.5078650546299901E-2</v>
      </c>
      <c r="AZ345" s="121">
        <f t="shared" si="2988"/>
        <v>2.4963662315865578E-2</v>
      </c>
      <c r="BA345" s="121">
        <f t="shared" si="2989"/>
        <v>3.4717484223913079E-3</v>
      </c>
      <c r="BB345" s="121">
        <f t="shared" si="2990"/>
        <v>1.1223201499303389E-2</v>
      </c>
      <c r="BC345" s="121">
        <f t="shared" si="2991"/>
        <v>1.8309419569602272E-3</v>
      </c>
      <c r="BD345" s="122">
        <f t="shared" si="2992"/>
        <v>5.7831892902547553E-2</v>
      </c>
      <c r="BE345" s="38">
        <f t="shared" si="2966"/>
        <v>10.592410952380956</v>
      </c>
      <c r="BF345" s="123">
        <f t="shared" si="2993"/>
        <v>10.592410952380956</v>
      </c>
      <c r="BG345" s="123">
        <f t="shared" si="2967"/>
        <v>3.8799807762887575</v>
      </c>
      <c r="BH345" s="123">
        <f t="shared" si="2968"/>
        <v>1.1660244582576822</v>
      </c>
      <c r="BI345" s="123">
        <f t="shared" si="2969"/>
        <v>0.84353426009946719</v>
      </c>
      <c r="BJ345" s="123">
        <f t="shared" si="2970"/>
        <v>0.54753853465350732</v>
      </c>
      <c r="BK345" s="123">
        <f t="shared" si="2971"/>
        <v>7.3664314983710052E-2</v>
      </c>
      <c r="BL345" s="123">
        <f t="shared" si="2972"/>
        <v>0.3949814970772062</v>
      </c>
      <c r="BM345" s="123">
        <f t="shared" si="2973"/>
        <v>9.7390586008046343E-2</v>
      </c>
      <c r="BN345" s="124">
        <f t="shared" si="2974"/>
        <v>3.5892958413371803</v>
      </c>
      <c r="BO345" s="38">
        <f t="shared" si="2975"/>
        <v>27.753847727272728</v>
      </c>
      <c r="BP345" s="123">
        <f t="shared" si="2994"/>
        <v>27.753847727272728</v>
      </c>
      <c r="BQ345" s="123">
        <f t="shared" si="2976"/>
        <v>22.973234375705825</v>
      </c>
      <c r="BR345" s="123">
        <f t="shared" si="2977"/>
        <v>0.49541691728263232</v>
      </c>
      <c r="BS345" s="123">
        <f t="shared" si="2978"/>
        <v>1.5286444802856742</v>
      </c>
      <c r="BT345" s="123">
        <f t="shared" si="2979"/>
        <v>0.69283768262958967</v>
      </c>
      <c r="BU345" s="123">
        <f t="shared" si="2980"/>
        <v>9.6354377062447677E-2</v>
      </c>
      <c r="BV345" s="123">
        <f t="shared" si="2981"/>
        <v>0.31148702542416523</v>
      </c>
      <c r="BW345" s="123">
        <f t="shared" si="2982"/>
        <v>5.0815684270948881E-2</v>
      </c>
      <c r="BX345" s="124">
        <f t="shared" si="2983"/>
        <v>1.6050575493972492</v>
      </c>
      <c r="BY345" s="114">
        <v>4.5489999999999995</v>
      </c>
      <c r="BZ345" s="115">
        <v>2.7149285714285716</v>
      </c>
      <c r="CA345" s="115">
        <v>4.7310599999999994</v>
      </c>
      <c r="CB345" s="115">
        <v>3.0652447619047622</v>
      </c>
      <c r="CC345" s="115">
        <v>1.455975238095238</v>
      </c>
      <c r="CD345" s="115">
        <v>0.41342666666666661</v>
      </c>
      <c r="CE345" s="115">
        <v>0.79191428571428568</v>
      </c>
      <c r="CF345" s="115">
        <v>0.15254761904761907</v>
      </c>
      <c r="CG345" s="115">
        <v>0.2052333333333333</v>
      </c>
      <c r="CH345" s="115">
        <v>1.8340714285714288</v>
      </c>
      <c r="CI345" s="115">
        <v>4.6148095238095231E-2</v>
      </c>
      <c r="CJ345" s="115">
        <v>1.4620952380952382E-2</v>
      </c>
      <c r="CK345" s="115">
        <v>1.4619047619047619E-4</v>
      </c>
      <c r="CL345" s="115">
        <v>1.1385714285714287E-3</v>
      </c>
      <c r="CM345" s="115">
        <v>1.4531428571428574E-2</v>
      </c>
      <c r="CN345" s="115">
        <v>0.25982380952380957</v>
      </c>
      <c r="CO345" s="115">
        <v>7.9409523809523805E-2</v>
      </c>
      <c r="CP345" s="115">
        <v>1.061904761904762E-3</v>
      </c>
      <c r="CQ345" s="115">
        <v>-8.4761904761904792E-3</v>
      </c>
      <c r="CR345" s="115">
        <v>7.8799999999999995E-2</v>
      </c>
      <c r="CS345" s="115">
        <v>0.10779047619047619</v>
      </c>
      <c r="CT345" s="115">
        <v>9.4119047619047616E-2</v>
      </c>
      <c r="CU345" s="115">
        <v>0.18746666666666664</v>
      </c>
      <c r="CV345" s="115">
        <v>0.45970000000000005</v>
      </c>
      <c r="CW345" s="115">
        <v>2.685238095238095E-2</v>
      </c>
      <c r="CX345" s="115">
        <v>8.5714285714285726E-6</v>
      </c>
      <c r="CY345" s="115">
        <v>7.6666666666666655E-5</v>
      </c>
      <c r="CZ345" s="115">
        <v>3.2809523809523801E-4</v>
      </c>
      <c r="DA345" s="115">
        <v>1.3130476190476192E-2</v>
      </c>
      <c r="DB345" s="115">
        <v>7.3333333333333334E-4</v>
      </c>
      <c r="DC345" s="115">
        <v>3.5114285714285716E-3</v>
      </c>
      <c r="DD345" s="115">
        <v>4.5952380952380957E-4</v>
      </c>
      <c r="DE345" s="115">
        <v>1.2571428571428572E-4</v>
      </c>
      <c r="DF345" s="115">
        <v>0.32048571428571426</v>
      </c>
      <c r="DG345" s="115">
        <v>1.1619047619047622E-3</v>
      </c>
      <c r="DH345" s="115">
        <v>0</v>
      </c>
      <c r="DI345" s="115">
        <v>1.8141904761904762E-2</v>
      </c>
      <c r="DJ345" s="115">
        <v>8.2857142857142846E-5</v>
      </c>
      <c r="DK345" s="115">
        <v>3.5666666666666664E-4</v>
      </c>
      <c r="DL345" s="115">
        <v>4.5910476190476189E-2</v>
      </c>
      <c r="DM345" s="115">
        <v>1.8552380952380956E-2</v>
      </c>
      <c r="DN345" s="115">
        <v>1.8666666666666671E-4</v>
      </c>
      <c r="DO345" s="115">
        <v>0.90887619047619039</v>
      </c>
      <c r="DP345" s="115">
        <v>0.35296380952380946</v>
      </c>
      <c r="DQ345" s="115">
        <v>1.1980952380952381E-3</v>
      </c>
      <c r="DR345" s="115">
        <v>2.2714285714285713E-4</v>
      </c>
      <c r="DS345" s="115">
        <v>2.0995238095238098E-3</v>
      </c>
      <c r="DT345" s="115">
        <v>3.0952380952380953E-5</v>
      </c>
      <c r="DU345" s="116">
        <v>139.82860142857143</v>
      </c>
      <c r="DV345" s="114">
        <v>19.917095238095243</v>
      </c>
      <c r="DW345" s="115">
        <v>16.652954545454545</v>
      </c>
      <c r="DX345" s="115">
        <v>18.959670499999998</v>
      </c>
      <c r="DY345" s="115">
        <v>16.705133181818184</v>
      </c>
      <c r="DZ345" s="115">
        <v>12.459351818181814</v>
      </c>
      <c r="EA345" s="115">
        <v>0.36335181818181822</v>
      </c>
      <c r="EB345" s="115">
        <v>2.8019781818181815</v>
      </c>
      <c r="EC345" s="115">
        <v>0.43165909090909077</v>
      </c>
      <c r="ED345" s="115">
        <v>0.60031727272727298</v>
      </c>
      <c r="EE345" s="115">
        <v>3.2344322727272727</v>
      </c>
      <c r="EF345" s="115">
        <v>4.8474090909090911E-2</v>
      </c>
      <c r="EG345" s="115">
        <v>3.8667727272727277E-2</v>
      </c>
      <c r="EH345" s="115">
        <v>2.2999999999999998E-4</v>
      </c>
      <c r="EI345" s="115">
        <v>2.3945454545454543E-3</v>
      </c>
      <c r="EJ345" s="115">
        <v>2.0058181818181815E-2</v>
      </c>
      <c r="EK345" s="115">
        <v>0.90167272727272729</v>
      </c>
      <c r="EL345" s="115">
        <v>0.14997727272727276</v>
      </c>
      <c r="EM345" s="115">
        <v>3.7681818181818181E-3</v>
      </c>
      <c r="EN345" s="115">
        <v>7.1668181818181811E-2</v>
      </c>
      <c r="EO345" s="115">
        <v>0.49874545454545455</v>
      </c>
      <c r="EP345" s="115">
        <v>0.17127727272727275</v>
      </c>
      <c r="EQ345" s="115">
        <v>0.24307272727272727</v>
      </c>
      <c r="ER345" s="115">
        <v>0.61369090909090918</v>
      </c>
      <c r="ES345" s="115">
        <v>1.5984545454545454</v>
      </c>
      <c r="ET345" s="115">
        <v>2.7827272727272725E-2</v>
      </c>
      <c r="EU345" s="115">
        <v>0</v>
      </c>
      <c r="EV345" s="115">
        <v>1.3954545454545456E-4</v>
      </c>
      <c r="EW345" s="115">
        <v>7.563636363636365E-4</v>
      </c>
      <c r="EX345" s="115">
        <v>2.7260000000000003E-2</v>
      </c>
      <c r="EY345" s="115">
        <v>1.7440909090909091E-3</v>
      </c>
      <c r="EZ345" s="115">
        <v>1.3789999999999998E-2</v>
      </c>
      <c r="FA345" s="115">
        <v>8.5272727272727269E-4</v>
      </c>
      <c r="FB345" s="115">
        <v>1.8545454545454548E-4</v>
      </c>
      <c r="FC345" s="115">
        <v>0.28166818181818182</v>
      </c>
      <c r="FD345" s="115">
        <v>1.4890909090909088E-2</v>
      </c>
      <c r="FE345" s="115">
        <v>0</v>
      </c>
      <c r="FF345" s="115">
        <v>3.3427272727272715E-2</v>
      </c>
      <c r="FG345" s="115">
        <v>9.2727272727272713E-5</v>
      </c>
      <c r="FH345" s="115">
        <v>1.2686363636363635E-3</v>
      </c>
      <c r="FI345" s="115">
        <v>0.16466272727272727</v>
      </c>
      <c r="FJ345" s="115">
        <v>0.16562272727272725</v>
      </c>
      <c r="FK345" s="115">
        <v>2.3363636363636365E-4</v>
      </c>
      <c r="FL345" s="115">
        <v>8.0847499999999997</v>
      </c>
      <c r="FM345" s="115">
        <v>3.0204490909090911</v>
      </c>
      <c r="FN345" s="115">
        <v>2.5781818181818189E-3</v>
      </c>
      <c r="FO345" s="115">
        <v>2.6090909090909089E-4</v>
      </c>
      <c r="FP345" s="115">
        <v>5.3736363636363643E-3</v>
      </c>
      <c r="FQ345" s="115">
        <v>3.8636363636363636E-5</v>
      </c>
      <c r="FR345" s="116">
        <v>26.364346363636365</v>
      </c>
    </row>
    <row r="346" spans="1:174" x14ac:dyDescent="0.2">
      <c r="A346" s="2" t="s">
        <v>6</v>
      </c>
      <c r="B346" s="21">
        <v>2007</v>
      </c>
      <c r="C346" s="38">
        <f>C343</f>
        <v>10.963213246158876</v>
      </c>
      <c r="D346" s="42">
        <f>Tracking!DA30</f>
        <v>27.382392562279776</v>
      </c>
      <c r="E346" s="42">
        <f>Tracking!DF30</f>
        <v>10.446561590389017</v>
      </c>
      <c r="F346" s="42">
        <f>Tracking!DG30</f>
        <v>26.563434353343208</v>
      </c>
      <c r="G346" s="42">
        <f>G343</f>
        <v>3.1463273572000001</v>
      </c>
      <c r="H346" s="104">
        <f>H343</f>
        <v>9.5204195729999999</v>
      </c>
      <c r="I346" s="38">
        <f>Tracking!CU30</f>
        <v>11.129924782608693</v>
      </c>
      <c r="J346" s="42">
        <f>Tracking!DI30</f>
        <v>10.247542886128366</v>
      </c>
      <c r="K346" s="40"/>
      <c r="L346" s="41"/>
      <c r="M346" s="108">
        <v>31.246494782608696</v>
      </c>
      <c r="N346" s="108">
        <v>21.246494782608693</v>
      </c>
      <c r="O346" s="108">
        <v>12.154368260869566</v>
      </c>
      <c r="P346" s="108">
        <v>4.3317234782608693</v>
      </c>
      <c r="Q346" s="108">
        <v>2.183953913043478</v>
      </c>
      <c r="R346" s="108">
        <v>1.3783478260869568</v>
      </c>
      <c r="S346" s="108">
        <v>0.13948434782608696</v>
      </c>
      <c r="T346" s="108">
        <v>0.87226695652173913</v>
      </c>
      <c r="U346" s="108">
        <v>0.18634956521739129</v>
      </c>
      <c r="V346" s="110">
        <v>10</v>
      </c>
      <c r="W346" s="38">
        <f>Tracking!CT30</f>
        <v>28.171336666666665</v>
      </c>
      <c r="X346" s="42">
        <f>Tracking!DH30</f>
        <v>28.662138578063242</v>
      </c>
      <c r="Y346" s="40"/>
      <c r="Z346" s="41"/>
      <c r="AA346" s="108">
        <v>178.26968541666665</v>
      </c>
      <c r="AB346" s="108">
        <v>168.26968541666665</v>
      </c>
      <c r="AC346" s="108">
        <v>143.02143750000002</v>
      </c>
      <c r="AD346" s="108">
        <v>4.06842375</v>
      </c>
      <c r="AE346" s="108">
        <v>13.288834999999999</v>
      </c>
      <c r="AF346" s="108">
        <v>4.5618750000000015</v>
      </c>
      <c r="AG346" s="108">
        <v>0.7243879166666668</v>
      </c>
      <c r="AH346" s="108">
        <v>2.3396862500000002</v>
      </c>
      <c r="AI346" s="108">
        <v>0.26504166666666668</v>
      </c>
      <c r="AJ346" s="110">
        <v>10</v>
      </c>
      <c r="AK346" s="38">
        <f t="shared" si="2964"/>
        <v>11.129924782608693</v>
      </c>
      <c r="AL346" s="121">
        <f t="shared" si="2955"/>
        <v>1</v>
      </c>
      <c r="AM346" s="121">
        <f t="shared" si="2956"/>
        <v>0.38898341543367271</v>
      </c>
      <c r="AN346" s="121">
        <f t="shared" si="2957"/>
        <v>0.13863070108816936</v>
      </c>
      <c r="AO346" s="121">
        <f t="shared" si="2958"/>
        <v>6.9894365055597596E-2</v>
      </c>
      <c r="AP346" s="121">
        <f t="shared" si="2959"/>
        <v>4.4112078352357253E-2</v>
      </c>
      <c r="AQ346" s="121">
        <f t="shared" si="2960"/>
        <v>4.4639998437111649E-3</v>
      </c>
      <c r="AR346" s="121">
        <f t="shared" si="2961"/>
        <v>2.7915673824867839E-2</v>
      </c>
      <c r="AS346" s="121">
        <f t="shared" si="2962"/>
        <v>5.9638550344248697E-3</v>
      </c>
      <c r="AT346" s="122">
        <f t="shared" si="2963"/>
        <v>0.32003589745259498</v>
      </c>
      <c r="AU346" s="38">
        <f t="shared" si="2965"/>
        <v>28.171336666666665</v>
      </c>
      <c r="AV346" s="121">
        <f t="shared" si="2984"/>
        <v>1</v>
      </c>
      <c r="AW346" s="121">
        <f t="shared" si="2985"/>
        <v>0.8022757047319542</v>
      </c>
      <c r="AX346" s="121">
        <f t="shared" si="2986"/>
        <v>2.2821736295158337E-2</v>
      </c>
      <c r="AY346" s="121">
        <f t="shared" si="2987"/>
        <v>7.4543436641738806E-2</v>
      </c>
      <c r="AZ346" s="121">
        <f t="shared" si="2988"/>
        <v>2.5589740562662742E-2</v>
      </c>
      <c r="BA346" s="121">
        <f t="shared" si="2989"/>
        <v>4.0634385760740391E-3</v>
      </c>
      <c r="BB346" s="121">
        <f t="shared" si="2990"/>
        <v>1.3124420142053271E-2</v>
      </c>
      <c r="BC346" s="121">
        <f t="shared" si="2991"/>
        <v>1.4867455790208491E-3</v>
      </c>
      <c r="BD346" s="122">
        <f t="shared" si="2992"/>
        <v>5.6094786820469075E-2</v>
      </c>
      <c r="BE346" s="38">
        <f t="shared" si="2966"/>
        <v>11.129924782608693</v>
      </c>
      <c r="BF346" s="123">
        <f t="shared" si="2993"/>
        <v>11.129924782608693</v>
      </c>
      <c r="BG346" s="123">
        <f t="shared" si="2967"/>
        <v>4.3293561554590072</v>
      </c>
      <c r="BH346" s="123">
        <f t="shared" si="2968"/>
        <v>1.5429492756716341</v>
      </c>
      <c r="BI346" s="123">
        <f t="shared" si="2969"/>
        <v>0.77791902579699468</v>
      </c>
      <c r="BJ346" s="123">
        <f t="shared" si="2970"/>
        <v>0.49096411406627744</v>
      </c>
      <c r="BK346" s="123">
        <f t="shared" si="2971"/>
        <v>4.9683982490082226E-2</v>
      </c>
      <c r="BL346" s="123">
        <f t="shared" si="2972"/>
        <v>0.31069934992661735</v>
      </c>
      <c r="BM346" s="123">
        <f t="shared" si="2973"/>
        <v>6.6377257947530979E-2</v>
      </c>
      <c r="BN346" s="124">
        <f t="shared" si="2974"/>
        <v>3.5619754663820511</v>
      </c>
      <c r="BO346" s="38">
        <f t="shared" si="2975"/>
        <v>28.171336666666665</v>
      </c>
      <c r="BP346" s="123">
        <f t="shared" si="2994"/>
        <v>28.171336666666665</v>
      </c>
      <c r="BQ346" s="123">
        <f t="shared" si="2976"/>
        <v>22.601178977491141</v>
      </c>
      <c r="BR346" s="123">
        <f t="shared" si="2977"/>
        <v>0.64291881648879157</v>
      </c>
      <c r="BS346" s="123">
        <f t="shared" si="2978"/>
        <v>2.0999882499247597</v>
      </c>
      <c r="BT346" s="123">
        <f t="shared" si="2979"/>
        <v>0.72089719660342821</v>
      </c>
      <c r="BU346" s="123">
        <f t="shared" si="2980"/>
        <v>0.11447249615090237</v>
      </c>
      <c r="BV346" s="123">
        <f t="shared" si="2981"/>
        <v>0.36973245837656382</v>
      </c>
      <c r="BW346" s="123">
        <f t="shared" si="2982"/>
        <v>4.1883610244274609E-2</v>
      </c>
      <c r="BX346" s="124">
        <f t="shared" si="2983"/>
        <v>1.5802651247643305</v>
      </c>
      <c r="BY346" s="114">
        <v>4.3563130434782611</v>
      </c>
      <c r="BZ346" s="115">
        <v>2.90095652173913</v>
      </c>
      <c r="CA346" s="115">
        <v>4.6054765217391314</v>
      </c>
      <c r="CB346" s="115">
        <v>3.1814113043478263</v>
      </c>
      <c r="CC346" s="115">
        <v>1.586077391304348</v>
      </c>
      <c r="CD346" s="115">
        <v>0.54455347826086953</v>
      </c>
      <c r="CE346" s="115">
        <v>0.74162347826086961</v>
      </c>
      <c r="CF346" s="115">
        <v>0.13783478260869567</v>
      </c>
      <c r="CG346" s="115">
        <v>0.13948434782608696</v>
      </c>
      <c r="CH346" s="115">
        <v>1.4537782608695651</v>
      </c>
      <c r="CI346" s="115">
        <v>3.1838695652173912E-2</v>
      </c>
      <c r="CJ346" s="115">
        <v>8.6460869565217376E-3</v>
      </c>
      <c r="CK346" s="115">
        <v>5.4782608695652176E-5</v>
      </c>
      <c r="CL346" s="115">
        <v>1.2721739130434784E-3</v>
      </c>
      <c r="CM346" s="115">
        <v>9.0613043478260883E-3</v>
      </c>
      <c r="CN346" s="115">
        <v>0.2665826086956522</v>
      </c>
      <c r="CO346" s="115">
        <v>5.9708695652173911E-2</v>
      </c>
      <c r="CP346" s="115">
        <v>7.0434782608695646E-4</v>
      </c>
      <c r="CQ346" s="115">
        <v>-2.7565217391304353E-3</v>
      </c>
      <c r="CR346" s="115">
        <v>8.9008695652173925E-2</v>
      </c>
      <c r="CS346" s="115">
        <v>0.1015391304347826</v>
      </c>
      <c r="CT346" s="115">
        <v>7.9139130434782601E-2</v>
      </c>
      <c r="CU346" s="115">
        <v>0.18645652173913044</v>
      </c>
      <c r="CV346" s="115">
        <v>0.4533869565217391</v>
      </c>
      <c r="CW346" s="115">
        <v>1.886521739130435E-2</v>
      </c>
      <c r="CX346" s="115">
        <v>0</v>
      </c>
      <c r="CY346" s="115">
        <v>7.9999999999999993E-5</v>
      </c>
      <c r="CZ346" s="115">
        <v>3.5695652173913043E-4</v>
      </c>
      <c r="DA346" s="115">
        <v>8.5273913043478269E-3</v>
      </c>
      <c r="DB346" s="115">
        <v>8.7739130434782606E-4</v>
      </c>
      <c r="DC346" s="115">
        <v>2.3752173913043476E-3</v>
      </c>
      <c r="DD346" s="115">
        <v>4.4173913043478262E-4</v>
      </c>
      <c r="DE346" s="115">
        <v>7.5217391304347819E-5</v>
      </c>
      <c r="DF346" s="115">
        <v>0.42256521739130432</v>
      </c>
      <c r="DG346" s="115">
        <v>2.3043478260869566E-4</v>
      </c>
      <c r="DH346" s="115">
        <v>0</v>
      </c>
      <c r="DI346" s="115">
        <v>1.5472173913043478E-2</v>
      </c>
      <c r="DJ346" s="115">
        <v>8.6086956521739136E-5</v>
      </c>
      <c r="DK346" s="115">
        <v>5.2130434782608694E-4</v>
      </c>
      <c r="DL346" s="115">
        <v>3.3196086956521743E-2</v>
      </c>
      <c r="DM346" s="115">
        <v>2.5688260869565219E-2</v>
      </c>
      <c r="DN346" s="115">
        <v>1.7086956521739132E-4</v>
      </c>
      <c r="DO346" s="115">
        <v>1.0725260869565216</v>
      </c>
      <c r="DP346" s="115">
        <v>0.38520826086956533</v>
      </c>
      <c r="DQ346" s="115">
        <v>7.2608695652173912E-4</v>
      </c>
      <c r="DR346" s="115">
        <v>1.6086956521739129E-4</v>
      </c>
      <c r="DS346" s="115">
        <v>2.8030434782608691E-3</v>
      </c>
      <c r="DT346" s="115">
        <v>1.4652173913043477E-4</v>
      </c>
      <c r="DU346" s="116">
        <v>132.90212347826088</v>
      </c>
      <c r="DV346" s="114">
        <v>23.110356521739128</v>
      </c>
      <c r="DW346" s="115">
        <v>19.389687500000004</v>
      </c>
      <c r="DX346" s="115">
        <v>21.847500000000004</v>
      </c>
      <c r="DY346" s="115">
        <v>17.968518333333336</v>
      </c>
      <c r="DZ346" s="115">
        <v>12.469696666666666</v>
      </c>
      <c r="EA346" s="115">
        <v>0.48451416666666675</v>
      </c>
      <c r="EB346" s="115">
        <v>3.7924950000000006</v>
      </c>
      <c r="EC346" s="115">
        <v>0.45618749999999997</v>
      </c>
      <c r="ED346" s="115">
        <v>0.7243879166666668</v>
      </c>
      <c r="EE346" s="115">
        <v>3.8994770833333328</v>
      </c>
      <c r="EF346" s="115">
        <v>4.1238333333333321E-2</v>
      </c>
      <c r="EG346" s="115">
        <v>2.7460833333333334E-2</v>
      </c>
      <c r="EH346" s="115">
        <v>2.5875000000000003E-4</v>
      </c>
      <c r="EI346" s="115">
        <v>2.9129166666666665E-3</v>
      </c>
      <c r="EJ346" s="115">
        <v>3.3048749999999995E-2</v>
      </c>
      <c r="EK346" s="115">
        <v>1.1793083333333334</v>
      </c>
      <c r="EL346" s="115">
        <v>0.12142499999999999</v>
      </c>
      <c r="EM346" s="115">
        <v>2.0500000000000002E-3</v>
      </c>
      <c r="EN346" s="115">
        <v>0.15612083333333329</v>
      </c>
      <c r="EO346" s="115">
        <v>0.65754583333333338</v>
      </c>
      <c r="EP346" s="115">
        <v>0.25255833333333333</v>
      </c>
      <c r="EQ346" s="115">
        <v>0.29685833333333328</v>
      </c>
      <c r="ER346" s="115">
        <v>0.83291666666666642</v>
      </c>
      <c r="ES346" s="115">
        <v>2.1960000000000002</v>
      </c>
      <c r="ET346" s="115">
        <v>2.233333333333334E-2</v>
      </c>
      <c r="EU346" s="115">
        <v>0</v>
      </c>
      <c r="EV346" s="115">
        <v>1.1208333333333334E-4</v>
      </c>
      <c r="EW346" s="115">
        <v>9.2624999999999999E-4</v>
      </c>
      <c r="EX346" s="115">
        <v>3.8143333333333328E-2</v>
      </c>
      <c r="EY346" s="115">
        <v>1.9495833333333335E-3</v>
      </c>
      <c r="EZ346" s="115">
        <v>8.530416666666667E-3</v>
      </c>
      <c r="FA346" s="115">
        <v>1.2320833333333335E-3</v>
      </c>
      <c r="FB346" s="115">
        <v>1.0124999999999998E-4</v>
      </c>
      <c r="FC346" s="115">
        <v>0.37615416666666662</v>
      </c>
      <c r="FD346" s="115">
        <v>1.9320833333333332E-2</v>
      </c>
      <c r="FE346" s="115">
        <v>0</v>
      </c>
      <c r="FF346" s="115">
        <v>4.4405833333333346E-2</v>
      </c>
      <c r="FG346" s="115">
        <v>1.4333333333333334E-4</v>
      </c>
      <c r="FH346" s="115">
        <v>1.6008333333333337E-3</v>
      </c>
      <c r="FI346" s="115">
        <v>0.20447083333333335</v>
      </c>
      <c r="FJ346" s="115">
        <v>4.5206666666666666E-2</v>
      </c>
      <c r="FK346" s="115">
        <v>4.5833333333333343E-4</v>
      </c>
      <c r="FL346" s="115">
        <v>9.0059458333333335</v>
      </c>
      <c r="FM346" s="115">
        <v>3.0291916666666658</v>
      </c>
      <c r="FN346" s="115">
        <v>3.8908333333333334E-3</v>
      </c>
      <c r="FO346" s="115">
        <v>2.4458333333333331E-4</v>
      </c>
      <c r="FP346" s="115">
        <v>6.3537499999999983E-3</v>
      </c>
      <c r="FQ346" s="115">
        <v>8.125000000000001E-5</v>
      </c>
      <c r="FR346" s="116">
        <v>24.775104166666662</v>
      </c>
    </row>
    <row r="347" spans="1:174" x14ac:dyDescent="0.2">
      <c r="A347" s="2" t="s">
        <v>6</v>
      </c>
      <c r="B347" s="21">
        <v>2008</v>
      </c>
      <c r="C347" s="38">
        <f>C343</f>
        <v>10.963213246158876</v>
      </c>
      <c r="D347" s="42">
        <f>Tracking!DA31</f>
        <v>27.06902461509943</v>
      </c>
      <c r="E347" s="42">
        <f>Tracking!DF31</f>
        <v>10.274344371799064</v>
      </c>
      <c r="F347" s="42">
        <f>Tracking!DG31</f>
        <v>25.977080336517339</v>
      </c>
      <c r="G347" s="42">
        <f>G343</f>
        <v>3.1463273572000001</v>
      </c>
      <c r="H347" s="104">
        <f>H343</f>
        <v>9.5204195729999999</v>
      </c>
      <c r="I347" s="38">
        <f>Tracking!CU31</f>
        <v>8.1589549999999988</v>
      </c>
      <c r="J347" s="42">
        <f>Tracking!DI31</f>
        <v>9.9834498861283656</v>
      </c>
      <c r="K347" s="40"/>
      <c r="L347" s="41"/>
      <c r="M347" s="108">
        <v>23.907310833333337</v>
      </c>
      <c r="N347" s="108">
        <v>13.907310833333334</v>
      </c>
      <c r="O347" s="108">
        <v>8.0928950000000004</v>
      </c>
      <c r="P347" s="108">
        <v>2.3305254166666667</v>
      </c>
      <c r="Q347" s="108">
        <v>1.5283125</v>
      </c>
      <c r="R347" s="108">
        <v>0.88679166666666676</v>
      </c>
      <c r="S347" s="108">
        <v>0.12682875000000002</v>
      </c>
      <c r="T347" s="108">
        <v>0.793485</v>
      </c>
      <c r="U347" s="108">
        <v>0.1484716666666667</v>
      </c>
      <c r="V347" s="110">
        <v>10</v>
      </c>
      <c r="W347" s="38">
        <f>Tracking!CT31</f>
        <v>24.588055600000004</v>
      </c>
      <c r="X347" s="42">
        <f>Tracking!DH31</f>
        <v>28.004819524150196</v>
      </c>
      <c r="Y347" s="40"/>
      <c r="Z347" s="41"/>
      <c r="AA347" s="108">
        <v>122.74093119999998</v>
      </c>
      <c r="AB347" s="108">
        <v>112.74093119999998</v>
      </c>
      <c r="AC347" s="108">
        <v>89.66403840000001</v>
      </c>
      <c r="AD347" s="108">
        <v>6.1538143999999999</v>
      </c>
      <c r="AE347" s="108">
        <v>10.318094799999999</v>
      </c>
      <c r="AF347" s="108">
        <v>3.6208400000000007</v>
      </c>
      <c r="AG347" s="108">
        <v>0.70282559999999994</v>
      </c>
      <c r="AH347" s="108">
        <v>2.0744519999999995</v>
      </c>
      <c r="AI347" s="108">
        <v>0.20686279999999996</v>
      </c>
      <c r="AJ347" s="110">
        <v>10</v>
      </c>
      <c r="AK347" s="38">
        <f t="shared" si="2964"/>
        <v>8.1589549999999988</v>
      </c>
      <c r="AL347" s="121">
        <f t="shared" si="2955"/>
        <v>1</v>
      </c>
      <c r="AM347" s="121">
        <f t="shared" si="2956"/>
        <v>0.33851130545039337</v>
      </c>
      <c r="AN347" s="121">
        <f t="shared" si="2957"/>
        <v>9.748170477698713E-2</v>
      </c>
      <c r="AO347" s="121">
        <f t="shared" si="2958"/>
        <v>6.3926575040347655E-2</v>
      </c>
      <c r="AP347" s="121">
        <f t="shared" si="2959"/>
        <v>3.7092907389242473E-2</v>
      </c>
      <c r="AQ347" s="121">
        <f t="shared" si="2960"/>
        <v>5.3050194931654974E-3</v>
      </c>
      <c r="AR347" s="121">
        <f t="shared" si="2961"/>
        <v>3.3190056612041226E-2</v>
      </c>
      <c r="AS347" s="121">
        <f t="shared" si="2962"/>
        <v>6.2103039401510832E-3</v>
      </c>
      <c r="AT347" s="122">
        <f t="shared" si="2963"/>
        <v>0.41828209244083037</v>
      </c>
      <c r="AU347" s="38">
        <f t="shared" si="2965"/>
        <v>24.588055600000004</v>
      </c>
      <c r="AV347" s="121">
        <f t="shared" si="2984"/>
        <v>1</v>
      </c>
      <c r="AW347" s="121">
        <f t="shared" si="2985"/>
        <v>0.73051456855820263</v>
      </c>
      <c r="AX347" s="121">
        <f t="shared" si="2986"/>
        <v>5.0136611640762926E-2</v>
      </c>
      <c r="AY347" s="121">
        <f t="shared" si="2987"/>
        <v>8.4064009447567242E-2</v>
      </c>
      <c r="AZ347" s="121">
        <f t="shared" si="2988"/>
        <v>2.9499857664433308E-2</v>
      </c>
      <c r="BA347" s="121">
        <f t="shared" si="2989"/>
        <v>5.726089847361367E-3</v>
      </c>
      <c r="BB347" s="121">
        <f t="shared" si="2990"/>
        <v>1.690106128182935E-2</v>
      </c>
      <c r="BC347" s="121">
        <f t="shared" si="2991"/>
        <v>1.6853611747732935E-3</v>
      </c>
      <c r="BD347" s="122">
        <f t="shared" si="2992"/>
        <v>8.1472414313897609E-2</v>
      </c>
      <c r="BE347" s="38">
        <f t="shared" si="2966"/>
        <v>8.1589549999999988</v>
      </c>
      <c r="BF347" s="123">
        <f t="shared" si="2993"/>
        <v>8.1589549999999988</v>
      </c>
      <c r="BG347" s="123">
        <f t="shared" si="2967"/>
        <v>2.7618985081610137</v>
      </c>
      <c r="BH347" s="123">
        <f t="shared" si="2968"/>
        <v>0.79534884259872296</v>
      </c>
      <c r="BI347" s="123">
        <f t="shared" si="2969"/>
        <v>0.52157404905831961</v>
      </c>
      <c r="BJ347" s="123">
        <f t="shared" si="2970"/>
        <v>0.30263936220799675</v>
      </c>
      <c r="BK347" s="123">
        <f t="shared" si="2971"/>
        <v>4.3283415318860097E-2</v>
      </c>
      <c r="BL347" s="123">
        <f t="shared" si="2972"/>
        <v>0.27079617834509678</v>
      </c>
      <c r="BM347" s="123">
        <f t="shared" si="2973"/>
        <v>5.0669590384015376E-2</v>
      </c>
      <c r="BN347" s="124">
        <f t="shared" si="2974"/>
        <v>3.4127447695305748</v>
      </c>
      <c r="BO347" s="38">
        <f t="shared" si="2975"/>
        <v>24.588055600000004</v>
      </c>
      <c r="BP347" s="123">
        <f t="shared" si="2994"/>
        <v>24.588055600000004</v>
      </c>
      <c r="BQ347" s="123">
        <f t="shared" si="2976"/>
        <v>17.9619328283191</v>
      </c>
      <c r="BR347" s="123">
        <f t="shared" si="2977"/>
        <v>1.2327617946186862</v>
      </c>
      <c r="BS347" s="123">
        <f t="shared" si="2978"/>
        <v>2.0669705382557089</v>
      </c>
      <c r="BT347" s="123">
        <f t="shared" si="2979"/>
        <v>0.72534414044517248</v>
      </c>
      <c r="BU347" s="123">
        <f t="shared" si="2980"/>
        <v>0.14079341553751684</v>
      </c>
      <c r="BV347" s="123">
        <f t="shared" si="2981"/>
        <v>0.41556423449662738</v>
      </c>
      <c r="BW347" s="123">
        <f t="shared" si="2982"/>
        <v>4.1439754271407066E-2</v>
      </c>
      <c r="BX347" s="124">
        <f t="shared" si="2983"/>
        <v>2.0032482530163507</v>
      </c>
      <c r="BY347" s="114">
        <v>3.3676916666666661</v>
      </c>
      <c r="BZ347" s="115">
        <v>2.039754166666667</v>
      </c>
      <c r="CA347" s="115">
        <v>3.4511275000000006</v>
      </c>
      <c r="CB347" s="115">
        <v>2.1782695833333334</v>
      </c>
      <c r="CC347" s="115">
        <v>1.1076941666666666</v>
      </c>
      <c r="CD347" s="115">
        <v>0.30482041666666676</v>
      </c>
      <c r="CE347" s="115">
        <v>0.5236575</v>
      </c>
      <c r="CF347" s="115">
        <v>8.8679166666666656E-2</v>
      </c>
      <c r="CG347" s="115">
        <v>0.12682875000000002</v>
      </c>
      <c r="CH347" s="115">
        <v>1.3224750000000001</v>
      </c>
      <c r="CI347" s="115">
        <v>2.6586666666666672E-2</v>
      </c>
      <c r="CJ347" s="115">
        <v>7.4374999999999988E-3</v>
      </c>
      <c r="CK347" s="115">
        <v>7.0416666666666666E-5</v>
      </c>
      <c r="CL347" s="115">
        <v>9.9375000000000006E-4</v>
      </c>
      <c r="CM347" s="115">
        <v>8.3245833333333314E-3</v>
      </c>
      <c r="CN347" s="115">
        <v>0.17750416666666666</v>
      </c>
      <c r="CO347" s="115">
        <v>4.0466666666666658E-2</v>
      </c>
      <c r="CP347" s="115">
        <v>9.1666666666666668E-5</v>
      </c>
      <c r="CQ347" s="115">
        <v>-1.8008333333333331E-2</v>
      </c>
      <c r="CR347" s="115">
        <v>5.9633333333333337E-2</v>
      </c>
      <c r="CS347" s="115">
        <v>6.5708333333333327E-2</v>
      </c>
      <c r="CT347" s="115">
        <v>6.3004166666666653E-2</v>
      </c>
      <c r="CU347" s="115">
        <v>0.12838750000000002</v>
      </c>
      <c r="CV347" s="115">
        <v>0.29872500000000007</v>
      </c>
      <c r="CW347" s="115">
        <v>2.2437499999999999E-2</v>
      </c>
      <c r="CX347" s="115">
        <v>0</v>
      </c>
      <c r="CY347" s="115">
        <v>4.9583333333333337E-5</v>
      </c>
      <c r="CZ347" s="115">
        <v>2.9291666666666664E-4</v>
      </c>
      <c r="DA347" s="115">
        <v>7.8045833333333335E-3</v>
      </c>
      <c r="DB347" s="115">
        <v>6.8999999999999997E-4</v>
      </c>
      <c r="DC347" s="115">
        <v>3.4254166666666669E-3</v>
      </c>
      <c r="DD347" s="115">
        <v>2.6708333333333337E-4</v>
      </c>
      <c r="DE347" s="115">
        <v>5.2500000000000002E-5</v>
      </c>
      <c r="DF347" s="115">
        <v>0.23732083333333334</v>
      </c>
      <c r="DG347" s="115">
        <v>-1.816666666666667E-3</v>
      </c>
      <c r="DH347" s="115">
        <v>6.4583333333333336E-5</v>
      </c>
      <c r="DI347" s="115">
        <v>1.2932500000000001E-2</v>
      </c>
      <c r="DJ347" s="115">
        <v>6.4999999999999994E-5</v>
      </c>
      <c r="DK347" s="115">
        <v>2.7625000000000002E-4</v>
      </c>
      <c r="DL347" s="115">
        <v>3.0623749999999995E-2</v>
      </c>
      <c r="DM347" s="115">
        <v>2.0122083333333336E-2</v>
      </c>
      <c r="DN347" s="115">
        <v>1.1916666666666669E-4</v>
      </c>
      <c r="DO347" s="115">
        <v>0.74320833333333336</v>
      </c>
      <c r="DP347" s="115">
        <v>0.2696325</v>
      </c>
      <c r="DQ347" s="115">
        <v>6.5583333333333325E-4</v>
      </c>
      <c r="DR347" s="115">
        <v>1.0791666666666668E-4</v>
      </c>
      <c r="DS347" s="115">
        <v>1.919583333333333E-3</v>
      </c>
      <c r="DT347" s="115">
        <v>6.3333333333333332E-5</v>
      </c>
      <c r="DU347" s="116">
        <v>184.94537625000001</v>
      </c>
      <c r="DV347" s="114">
        <v>17.112584000000005</v>
      </c>
      <c r="DW347" s="115">
        <v>13.644232000000002</v>
      </c>
      <c r="DX347" s="115">
        <v>16.493008800000002</v>
      </c>
      <c r="DY347" s="115">
        <v>13.348558799999999</v>
      </c>
      <c r="DZ347" s="115">
        <v>8.5527268000000003</v>
      </c>
      <c r="EA347" s="115">
        <v>0.72160999999999997</v>
      </c>
      <c r="EB347" s="115">
        <v>2.9764799999999996</v>
      </c>
      <c r="EC347" s="115">
        <v>0.36208400000000007</v>
      </c>
      <c r="ED347" s="115">
        <v>0.70282559999999994</v>
      </c>
      <c r="EE347" s="115">
        <v>3.4574199999999995</v>
      </c>
      <c r="EF347" s="115">
        <v>3.2832800000000002E-2</v>
      </c>
      <c r="EG347" s="115">
        <v>3.2085599999999999E-2</v>
      </c>
      <c r="EH347" s="115">
        <v>3.0959999999999999E-4</v>
      </c>
      <c r="EI347" s="115">
        <v>2.5071999999999998E-3</v>
      </c>
      <c r="EJ347" s="115">
        <v>2.8299600000000001E-2</v>
      </c>
      <c r="EK347" s="115">
        <v>0.97041199999999994</v>
      </c>
      <c r="EL347" s="115">
        <v>9.9891999999999981E-2</v>
      </c>
      <c r="EM347" s="115">
        <v>2.8399999999999996E-4</v>
      </c>
      <c r="EN347" s="115">
        <v>7.1492000000000014E-2</v>
      </c>
      <c r="EO347" s="115">
        <v>0.48043599999999992</v>
      </c>
      <c r="EP347" s="115">
        <v>0.20783600000000002</v>
      </c>
      <c r="EQ347" s="115">
        <v>0.225272</v>
      </c>
      <c r="ER347" s="115">
        <v>0.70387999999999995</v>
      </c>
      <c r="ES347" s="115">
        <v>1.6889160000000003</v>
      </c>
      <c r="ET347" s="115">
        <v>2.4975999999999998E-2</v>
      </c>
      <c r="EU347" s="115">
        <v>0</v>
      </c>
      <c r="EV347" s="115">
        <v>1.2999999999999999E-4</v>
      </c>
      <c r="EW347" s="115">
        <v>7.8959999999999989E-4</v>
      </c>
      <c r="EX347" s="115">
        <v>3.2448400000000002E-2</v>
      </c>
      <c r="EY347" s="115">
        <v>1.9480000000000001E-3</v>
      </c>
      <c r="EZ347" s="115">
        <v>1.5978800000000001E-2</v>
      </c>
      <c r="FA347" s="115">
        <v>1.1148E-3</v>
      </c>
      <c r="FB347" s="115">
        <v>1.2439999999999999E-4</v>
      </c>
      <c r="FC347" s="115">
        <v>0.56164800000000004</v>
      </c>
      <c r="FD347" s="115">
        <v>1.1356000000000002E-2</v>
      </c>
      <c r="FE347" s="115">
        <v>0</v>
      </c>
      <c r="FF347" s="115">
        <v>3.8525200000000009E-2</v>
      </c>
      <c r="FG347" s="115">
        <v>1.2679999999999999E-4</v>
      </c>
      <c r="FH347" s="115">
        <v>1.274E-3</v>
      </c>
      <c r="FI347" s="115">
        <v>0.20169399999999998</v>
      </c>
      <c r="FJ347" s="115">
        <v>9.6328800000000006E-2</v>
      </c>
      <c r="FK347" s="115">
        <v>3.2879999999999997E-4</v>
      </c>
      <c r="FL347" s="115">
        <v>5.9224560000000004</v>
      </c>
      <c r="FM347" s="115">
        <v>2.0800128</v>
      </c>
      <c r="FN347" s="115">
        <v>2.7111999999999995E-3</v>
      </c>
      <c r="FO347" s="115">
        <v>2.1639999999999992E-4</v>
      </c>
      <c r="FP347" s="115">
        <v>5.8915999999999994E-3</v>
      </c>
      <c r="FQ347" s="115">
        <v>4.6E-5</v>
      </c>
      <c r="FR347" s="116">
        <v>34.921774399999997</v>
      </c>
    </row>
    <row r="348" spans="1:174" x14ac:dyDescent="0.2">
      <c r="A348" s="2" t="s">
        <v>6</v>
      </c>
      <c r="B348" s="21">
        <v>2009</v>
      </c>
      <c r="C348" s="38">
        <f>C343</f>
        <v>10.963213246158876</v>
      </c>
      <c r="D348" s="42">
        <f>Tracking!DA32</f>
        <v>26.755656667919084</v>
      </c>
      <c r="E348" s="42">
        <f>Tracking!DF32</f>
        <v>10.102127153209111</v>
      </c>
      <c r="F348" s="42">
        <f>Tracking!DG32</f>
        <v>25.390726319691471</v>
      </c>
      <c r="G348" s="42">
        <f>G343</f>
        <v>3.1463273572000001</v>
      </c>
      <c r="H348" s="104">
        <f>H343</f>
        <v>9.5204195729999999</v>
      </c>
      <c r="I348" s="38">
        <f>Tracking!CU32</f>
        <v>8.2333234782608695</v>
      </c>
      <c r="J348" s="42">
        <f>Tracking!DI32</f>
        <v>9.719326668737061</v>
      </c>
      <c r="K348" s="40"/>
      <c r="L348" s="41"/>
      <c r="M348" s="108">
        <v>23.790498260869565</v>
      </c>
      <c r="N348" s="108">
        <v>13.790498260869564</v>
      </c>
      <c r="O348" s="108">
        <v>7.7142339130434783</v>
      </c>
      <c r="P348" s="108">
        <v>1.765222608695652</v>
      </c>
      <c r="Q348" s="108">
        <v>1.9920560869565214</v>
      </c>
      <c r="R348" s="108">
        <v>0.98869565217391298</v>
      </c>
      <c r="S348" s="108">
        <v>0.14069869565217391</v>
      </c>
      <c r="T348" s="108">
        <v>1.0923626086956519</v>
      </c>
      <c r="U348" s="108">
        <v>9.7228260869565222E-2</v>
      </c>
      <c r="V348" s="110">
        <v>10</v>
      </c>
      <c r="W348" s="38">
        <f>Tracking!CT32</f>
        <v>21.198066666666666</v>
      </c>
      <c r="X348" s="42">
        <f>Tracking!DH32</f>
        <v>26.444392248787882</v>
      </c>
      <c r="Y348" s="40"/>
      <c r="Z348" s="41"/>
      <c r="AA348" s="108">
        <v>86.580235416666653</v>
      </c>
      <c r="AB348" s="108">
        <v>76.580235416666653</v>
      </c>
      <c r="AC348" s="108">
        <v>60.378389583333337</v>
      </c>
      <c r="AD348" s="108">
        <v>3.8314512500000006</v>
      </c>
      <c r="AE348" s="108">
        <v>6.5885950000000024</v>
      </c>
      <c r="AF348" s="108">
        <v>3.0710833333333336</v>
      </c>
      <c r="AG348" s="108">
        <v>0.51771958333333334</v>
      </c>
      <c r="AH348" s="108">
        <v>1.9641575</v>
      </c>
      <c r="AI348" s="108">
        <v>0.22883791666666661</v>
      </c>
      <c r="AJ348" s="110">
        <v>10</v>
      </c>
      <c r="AK348" s="38">
        <f t="shared" si="2964"/>
        <v>8.2333234782608695</v>
      </c>
      <c r="AL348" s="121">
        <f t="shared" si="2955"/>
        <v>1</v>
      </c>
      <c r="AM348" s="121">
        <f t="shared" si="2956"/>
        <v>0.32425692931920608</v>
      </c>
      <c r="AN348" s="121">
        <f t="shared" si="2957"/>
        <v>7.4198639698062854E-2</v>
      </c>
      <c r="AO348" s="121">
        <f t="shared" si="2958"/>
        <v>8.3733264646795577E-2</v>
      </c>
      <c r="AP348" s="121">
        <f t="shared" si="2959"/>
        <v>4.1558425608937841E-2</v>
      </c>
      <c r="AQ348" s="121">
        <f t="shared" si="2960"/>
        <v>5.9140709920983067E-3</v>
      </c>
      <c r="AR348" s="121">
        <f t="shared" si="2961"/>
        <v>4.5915919738947285E-2</v>
      </c>
      <c r="AS348" s="121">
        <f t="shared" si="2962"/>
        <v>4.0868526503072674E-3</v>
      </c>
      <c r="AT348" s="122">
        <f t="shared" si="2963"/>
        <v>0.42033587907017173</v>
      </c>
      <c r="AU348" s="38">
        <f t="shared" si="2965"/>
        <v>21.198066666666666</v>
      </c>
      <c r="AV348" s="121">
        <f t="shared" si="2984"/>
        <v>1</v>
      </c>
      <c r="AW348" s="121">
        <f t="shared" si="2985"/>
        <v>0.69736920086625831</v>
      </c>
      <c r="AX348" s="121">
        <f t="shared" si="2986"/>
        <v>4.4253185863507689E-2</v>
      </c>
      <c r="AY348" s="121">
        <f t="shared" si="2987"/>
        <v>7.6098141432538777E-2</v>
      </c>
      <c r="AZ348" s="121">
        <f t="shared" si="2988"/>
        <v>3.5470951523217407E-2</v>
      </c>
      <c r="BA348" s="121">
        <f t="shared" si="2989"/>
        <v>5.9796509081063622E-3</v>
      </c>
      <c r="BB348" s="121">
        <f t="shared" si="2990"/>
        <v>2.2685980126382291E-2</v>
      </c>
      <c r="BC348" s="121">
        <f t="shared" si="2991"/>
        <v>2.6430733938916438E-3</v>
      </c>
      <c r="BD348" s="122">
        <f t="shared" si="2992"/>
        <v>0.1154998014486226</v>
      </c>
      <c r="BE348" s="38">
        <f t="shared" si="2966"/>
        <v>8.2333234782608695</v>
      </c>
      <c r="BF348" s="123">
        <f t="shared" si="2993"/>
        <v>8.2333234782608695</v>
      </c>
      <c r="BG348" s="123">
        <f t="shared" si="2967"/>
        <v>2.6697121891525946</v>
      </c>
      <c r="BH348" s="123">
        <f t="shared" si="2968"/>
        <v>0.61090140228107992</v>
      </c>
      <c r="BI348" s="123">
        <f t="shared" si="2969"/>
        <v>0.6894030537278929</v>
      </c>
      <c r="BJ348" s="123">
        <f t="shared" si="2970"/>
        <v>0.34216396128562571</v>
      </c>
      <c r="BK348" s="123">
        <f t="shared" si="2971"/>
        <v>4.869245955134454E-2</v>
      </c>
      <c r="BL348" s="123">
        <f t="shared" si="2972"/>
        <v>0.3780406200126164</v>
      </c>
      <c r="BM348" s="123">
        <f t="shared" si="2973"/>
        <v>3.3648379877967483E-2</v>
      </c>
      <c r="BN348" s="124">
        <f t="shared" si="2974"/>
        <v>3.4607612619038663</v>
      </c>
      <c r="BO348" s="38">
        <f t="shared" si="2975"/>
        <v>21.198066666666666</v>
      </c>
      <c r="BP348" s="123">
        <f t="shared" si="2994"/>
        <v>21.198066666666666</v>
      </c>
      <c r="BQ348" s="123">
        <f t="shared" si="2976"/>
        <v>14.782878811243</v>
      </c>
      <c r="BR348" s="123">
        <f t="shared" si="2977"/>
        <v>0.93808198414702682</v>
      </c>
      <c r="BS348" s="123">
        <f t="shared" si="2978"/>
        <v>1.6131334752963857</v>
      </c>
      <c r="BT348" s="123">
        <f t="shared" si="2979"/>
        <v>0.75191559511926409</v>
      </c>
      <c r="BU348" s="123">
        <f t="shared" si="2980"/>
        <v>0.12675703859343254</v>
      </c>
      <c r="BV348" s="123">
        <f t="shared" si="2981"/>
        <v>0.48089891911772686</v>
      </c>
      <c r="BW348" s="123">
        <f t="shared" si="2982"/>
        <v>5.6028046008607987E-2</v>
      </c>
      <c r="BX348" s="124">
        <f t="shared" si="2983"/>
        <v>2.4483724910946649</v>
      </c>
      <c r="BY348" s="114">
        <v>3.9427347826086963</v>
      </c>
      <c r="BZ348" s="115">
        <v>2.1193956521739126</v>
      </c>
      <c r="CA348" s="115">
        <v>3.9626660869565216</v>
      </c>
      <c r="CB348" s="115">
        <v>2.1618934782608692</v>
      </c>
      <c r="CC348" s="115">
        <v>1.0195573913043479</v>
      </c>
      <c r="CD348" s="115">
        <v>0.21961956521739129</v>
      </c>
      <c r="CE348" s="115">
        <v>0.66684521739130442</v>
      </c>
      <c r="CF348" s="115">
        <v>9.8869565217391292E-2</v>
      </c>
      <c r="CG348" s="115">
        <v>0.14069869565217391</v>
      </c>
      <c r="CH348" s="115">
        <v>1.8206043478260869</v>
      </c>
      <c r="CI348" s="115">
        <v>1.630130434782609E-2</v>
      </c>
      <c r="CJ348" s="115">
        <v>1.1003913043478263E-2</v>
      </c>
      <c r="CK348" s="115">
        <v>3.9130434782608692E-5</v>
      </c>
      <c r="CL348" s="115">
        <v>7.5521739130434762E-4</v>
      </c>
      <c r="CM348" s="115">
        <v>8.5613043478260879E-3</v>
      </c>
      <c r="CN348" s="115">
        <v>0.20202173913043481</v>
      </c>
      <c r="CO348" s="115">
        <v>4.368695652173913E-2</v>
      </c>
      <c r="CP348" s="115">
        <v>2.4782608695652177E-4</v>
      </c>
      <c r="CQ348" s="115">
        <v>-7.9913043478260851E-3</v>
      </c>
      <c r="CR348" s="115">
        <v>8.4665217391304337E-2</v>
      </c>
      <c r="CS348" s="115">
        <v>9.8543478260869552E-2</v>
      </c>
      <c r="CT348" s="115">
        <v>8.204782608695653E-2</v>
      </c>
      <c r="CU348" s="115">
        <v>0.14660000000000001</v>
      </c>
      <c r="CV348" s="115">
        <v>0.40386521739130443</v>
      </c>
      <c r="CW348" s="115">
        <v>1.1365217391304349E-2</v>
      </c>
      <c r="CX348" s="115">
        <v>0</v>
      </c>
      <c r="CY348" s="115">
        <v>6.2608695652173921E-5</v>
      </c>
      <c r="CZ348" s="115">
        <v>2.8826086956521739E-4</v>
      </c>
      <c r="DA348" s="115">
        <v>6.9195652173913037E-3</v>
      </c>
      <c r="DB348" s="115">
        <v>5.991304347826087E-4</v>
      </c>
      <c r="DC348" s="115">
        <v>1.5791304347826086E-3</v>
      </c>
      <c r="DD348" s="115">
        <v>2.5999999999999998E-4</v>
      </c>
      <c r="DE348" s="115">
        <v>4.8695652173913039E-5</v>
      </c>
      <c r="DF348" s="115">
        <v>0.17096086956521736</v>
      </c>
      <c r="DG348" s="115">
        <v>8.3956521739130437E-3</v>
      </c>
      <c r="DH348" s="115">
        <v>0</v>
      </c>
      <c r="DI348" s="115">
        <v>1.1765217391304346E-2</v>
      </c>
      <c r="DJ348" s="115">
        <v>8.8260869565217411E-5</v>
      </c>
      <c r="DK348" s="115">
        <v>2.6695652173913047E-4</v>
      </c>
      <c r="DL348" s="115">
        <v>3.3850869565217385E-2</v>
      </c>
      <c r="DM348" s="115">
        <v>2.0787826086956521E-2</v>
      </c>
      <c r="DN348" s="115">
        <v>1.4130434782608694E-4</v>
      </c>
      <c r="DO348" s="115">
        <v>0.67690869565217393</v>
      </c>
      <c r="DP348" s="115">
        <v>0.24814304347826086</v>
      </c>
      <c r="DQ348" s="115">
        <v>5.991304347826087E-4</v>
      </c>
      <c r="DR348" s="115">
        <v>8.9130434782608701E-5</v>
      </c>
      <c r="DS348" s="115">
        <v>1.3643478260869563E-3</v>
      </c>
      <c r="DT348" s="115">
        <v>3.0869565217391308E-5</v>
      </c>
      <c r="DU348" s="116">
        <v>180.98324086956524</v>
      </c>
      <c r="DV348" s="114">
        <v>13.275775000000001</v>
      </c>
      <c r="DW348" s="115">
        <v>9.9915125000000025</v>
      </c>
      <c r="DX348" s="115">
        <v>12.575838333333335</v>
      </c>
      <c r="DY348" s="115">
        <v>9.6084241666666674</v>
      </c>
      <c r="DZ348" s="115">
        <v>6.239630833333333</v>
      </c>
      <c r="EA348" s="115">
        <v>0.44773749999999995</v>
      </c>
      <c r="EB348" s="115">
        <v>2.0612924999999995</v>
      </c>
      <c r="EC348" s="115">
        <v>0.30710833333333332</v>
      </c>
      <c r="ED348" s="115">
        <v>0.51771958333333334</v>
      </c>
      <c r="EE348" s="115">
        <v>3.2735958333333333</v>
      </c>
      <c r="EF348" s="115">
        <v>3.4935833333333333E-2</v>
      </c>
      <c r="EG348" s="115">
        <v>3.3773749999999998E-2</v>
      </c>
      <c r="EH348" s="115">
        <v>2.4499999999999999E-4</v>
      </c>
      <c r="EI348" s="115">
        <v>1.8612500000000001E-3</v>
      </c>
      <c r="EJ348" s="115">
        <v>1.7722083333333333E-2</v>
      </c>
      <c r="EK348" s="115">
        <v>0.66912500000000008</v>
      </c>
      <c r="EL348" s="115">
        <v>9.783749999999998E-2</v>
      </c>
      <c r="EM348" s="115">
        <v>6.7083333333333329E-4</v>
      </c>
      <c r="EN348" s="115">
        <v>5.2687499999999998E-2</v>
      </c>
      <c r="EO348" s="115">
        <v>0.3539416666666666</v>
      </c>
      <c r="EP348" s="115">
        <v>0.15454583333333333</v>
      </c>
      <c r="EQ348" s="115">
        <v>0.1875833333333333</v>
      </c>
      <c r="ER348" s="115">
        <v>0.45601249999999999</v>
      </c>
      <c r="ES348" s="115">
        <v>1.2047708333333333</v>
      </c>
      <c r="ET348" s="115">
        <v>2.1812499999999999E-2</v>
      </c>
      <c r="EU348" s="115">
        <v>0</v>
      </c>
      <c r="EV348" s="115">
        <v>1.2708333333333332E-4</v>
      </c>
      <c r="EW348" s="115">
        <v>5.4708333333333334E-4</v>
      </c>
      <c r="EX348" s="115">
        <v>2.1999166666666667E-2</v>
      </c>
      <c r="EY348" s="115">
        <v>1.3004166666666665E-3</v>
      </c>
      <c r="EZ348" s="115">
        <v>5.1616666666666668E-3</v>
      </c>
      <c r="FA348" s="115">
        <v>7.7875000000000004E-4</v>
      </c>
      <c r="FB348" s="115">
        <v>8.25E-5</v>
      </c>
      <c r="FC348" s="115">
        <v>0.34837499999999993</v>
      </c>
      <c r="FD348" s="115">
        <v>1.6012500000000002E-2</v>
      </c>
      <c r="FE348" s="115">
        <v>0</v>
      </c>
      <c r="FF348" s="115">
        <v>2.6897500000000001E-2</v>
      </c>
      <c r="FG348" s="115">
        <v>8.1666666666666669E-5</v>
      </c>
      <c r="FH348" s="115">
        <v>8.2125000000000004E-4</v>
      </c>
      <c r="FI348" s="115">
        <v>0.14385791666666667</v>
      </c>
      <c r="FJ348" s="115">
        <v>7.2463333333333324E-2</v>
      </c>
      <c r="FK348" s="115">
        <v>2.5041666666666669E-4</v>
      </c>
      <c r="FL348" s="115">
        <v>4.2205874999999997</v>
      </c>
      <c r="FM348" s="115">
        <v>1.5175970833333334</v>
      </c>
      <c r="FN348" s="115">
        <v>1.8550000000000001E-3</v>
      </c>
      <c r="FO348" s="115">
        <v>2.2500000000000002E-4</v>
      </c>
      <c r="FP348" s="115">
        <v>3.8095833333333319E-3</v>
      </c>
      <c r="FQ348" s="115">
        <v>3.041666666666667E-5</v>
      </c>
      <c r="FR348" s="116">
        <v>48.601274166666663</v>
      </c>
    </row>
    <row r="349" spans="1:174" x14ac:dyDescent="0.2">
      <c r="A349" s="2" t="s">
        <v>6</v>
      </c>
      <c r="B349" s="21">
        <v>2010</v>
      </c>
      <c r="C349" s="38">
        <f>C343</f>
        <v>10.963213246158876</v>
      </c>
      <c r="D349" s="42">
        <f>Tracking!DA33</f>
        <v>26.442288720738738</v>
      </c>
      <c r="E349" s="42">
        <f>Tracking!DF33</f>
        <v>9.9299099346191575</v>
      </c>
      <c r="F349" s="42">
        <f>Tracking!DG33</f>
        <v>24.804372302865602</v>
      </c>
      <c r="G349" s="42">
        <f>G343</f>
        <v>3.1463273572000001</v>
      </c>
      <c r="H349" s="104">
        <f>H343</f>
        <v>9.5204195729999999</v>
      </c>
      <c r="I349" s="38">
        <f>Tracking!CU33</f>
        <v>9.7869190909090911</v>
      </c>
      <c r="J349" s="42">
        <f>Tracking!DI33</f>
        <v>9.5803066608319227</v>
      </c>
      <c r="K349" s="40"/>
      <c r="L349" s="41"/>
      <c r="M349" s="108">
        <v>27.288211818181818</v>
      </c>
      <c r="N349" s="108">
        <v>17.288211818181818</v>
      </c>
      <c r="O349" s="108">
        <v>8.3516836363636386</v>
      </c>
      <c r="P349" s="108">
        <v>3.4913890909090908</v>
      </c>
      <c r="Q349" s="108">
        <v>2.7915418181818183</v>
      </c>
      <c r="R349" s="108">
        <v>1.2713636363636363</v>
      </c>
      <c r="S349" s="108">
        <v>0.16374454545454548</v>
      </c>
      <c r="T349" s="108">
        <v>1.1433763636363636</v>
      </c>
      <c r="U349" s="108">
        <v>7.5110909090909103E-2</v>
      </c>
      <c r="V349" s="110">
        <v>10</v>
      </c>
      <c r="W349" s="38">
        <f>Tracking!CT33</f>
        <v>22.121661739130435</v>
      </c>
      <c r="X349" s="42">
        <f>Tracking!DH33</f>
        <v>24.766593679947299</v>
      </c>
      <c r="Y349" s="40"/>
      <c r="Z349" s="41"/>
      <c r="AA349" s="108">
        <v>97.532784782608672</v>
      </c>
      <c r="AB349" s="108">
        <v>87.532784782608701</v>
      </c>
      <c r="AC349" s="108">
        <v>65.45759000000001</v>
      </c>
      <c r="AD349" s="108">
        <v>8.3505878260869562</v>
      </c>
      <c r="AE349" s="108">
        <v>7.944674782608697</v>
      </c>
      <c r="AF349" s="108">
        <v>2.9116956521739126</v>
      </c>
      <c r="AG349" s="108">
        <v>0.54638652173913027</v>
      </c>
      <c r="AH349" s="108">
        <v>2.3195608695652177</v>
      </c>
      <c r="AI349" s="108">
        <v>2.2886956521739137E-3</v>
      </c>
      <c r="AJ349" s="110">
        <v>10</v>
      </c>
      <c r="AK349" s="38">
        <f t="shared" si="2964"/>
        <v>9.7869190909090911</v>
      </c>
      <c r="AL349" s="121">
        <f t="shared" si="2955"/>
        <v>1</v>
      </c>
      <c r="AM349" s="121">
        <f t="shared" si="2956"/>
        <v>0.30605463238155495</v>
      </c>
      <c r="AN349" s="121">
        <f t="shared" si="2957"/>
        <v>0.12794495711818019</v>
      </c>
      <c r="AO349" s="121">
        <f t="shared" si="2958"/>
        <v>0.10229845168241646</v>
      </c>
      <c r="AP349" s="121">
        <f t="shared" si="2959"/>
        <v>4.6590214295996538E-2</v>
      </c>
      <c r="AQ349" s="121">
        <f t="shared" si="2960"/>
        <v>6.0005597488599228E-3</v>
      </c>
      <c r="AR349" s="121">
        <f t="shared" si="2961"/>
        <v>4.1900010570664996E-2</v>
      </c>
      <c r="AS349" s="121">
        <f t="shared" si="2962"/>
        <v>2.7525038867099228E-3</v>
      </c>
      <c r="AT349" s="122">
        <f t="shared" si="2963"/>
        <v>0.36645860368678013</v>
      </c>
      <c r="AU349" s="38">
        <f t="shared" si="2965"/>
        <v>22.121661739130435</v>
      </c>
      <c r="AV349" s="121">
        <f t="shared" si="2984"/>
        <v>1</v>
      </c>
      <c r="AW349" s="121">
        <f t="shared" si="2985"/>
        <v>0.67113422574674531</v>
      </c>
      <c r="AX349" s="121">
        <f t="shared" si="2986"/>
        <v>8.5618265126948076E-2</v>
      </c>
      <c r="AY349" s="121">
        <f t="shared" si="2987"/>
        <v>8.1456453851047356E-2</v>
      </c>
      <c r="AZ349" s="121">
        <f t="shared" si="2988"/>
        <v>2.9853506784039911E-2</v>
      </c>
      <c r="BA349" s="121">
        <f t="shared" si="2989"/>
        <v>5.6020806025068801E-3</v>
      </c>
      <c r="BB349" s="121">
        <f t="shared" si="2990"/>
        <v>2.3782370971312864E-2</v>
      </c>
      <c r="BC349" s="121">
        <f t="shared" si="2991"/>
        <v>2.3465911050065876E-5</v>
      </c>
      <c r="BD349" s="122">
        <f t="shared" si="2992"/>
        <v>0.10252962654854007</v>
      </c>
      <c r="BE349" s="38">
        <f t="shared" si="2966"/>
        <v>9.7869190909090911</v>
      </c>
      <c r="BF349" s="123">
        <f t="shared" si="2993"/>
        <v>9.7869190909090911</v>
      </c>
      <c r="BG349" s="123">
        <f t="shared" si="2967"/>
        <v>2.9953319245162038</v>
      </c>
      <c r="BH349" s="123">
        <f t="shared" si="2968"/>
        <v>1.2521869434054627</v>
      </c>
      <c r="BI349" s="123">
        <f t="shared" si="2969"/>
        <v>1.0011866697410827</v>
      </c>
      <c r="BJ349" s="123">
        <f t="shared" si="2970"/>
        <v>0.4559746577430342</v>
      </c>
      <c r="BK349" s="123">
        <f t="shared" si="2971"/>
        <v>5.8726992762257839E-2</v>
      </c>
      <c r="BL349" s="123">
        <f t="shared" si="2972"/>
        <v>0.41007201336333399</v>
      </c>
      <c r="BM349" s="123">
        <f t="shared" si="2973"/>
        <v>2.6938532836642819E-2</v>
      </c>
      <c r="BN349" s="124">
        <f t="shared" si="2974"/>
        <v>3.586500704450037</v>
      </c>
      <c r="BO349" s="38">
        <f t="shared" si="2975"/>
        <v>22.121661739130435</v>
      </c>
      <c r="BP349" s="123">
        <f t="shared" si="2994"/>
        <v>22.121661739130435</v>
      </c>
      <c r="BQ349" s="123">
        <f t="shared" si="2976"/>
        <v>14.846604323522703</v>
      </c>
      <c r="BR349" s="123">
        <f t="shared" si="2977"/>
        <v>1.8940182998295327</v>
      </c>
      <c r="BS349" s="123">
        <f t="shared" si="2978"/>
        <v>1.8019521185619582</v>
      </c>
      <c r="BT349" s="123">
        <f t="shared" si="2979"/>
        <v>0.66040917880336658</v>
      </c>
      <c r="BU349" s="123">
        <f t="shared" si="2980"/>
        <v>0.12392733212400123</v>
      </c>
      <c r="BV349" s="123">
        <f t="shared" si="2981"/>
        <v>0.52610556598189806</v>
      </c>
      <c r="BW349" s="123">
        <f t="shared" si="2982"/>
        <v>5.1910494665008042E-4</v>
      </c>
      <c r="BX349" s="124">
        <f t="shared" si="2983"/>
        <v>2.2681257167461708</v>
      </c>
      <c r="BY349" s="114">
        <v>4.4282318181818177</v>
      </c>
      <c r="BZ349" s="115">
        <v>2.5226045454545454</v>
      </c>
      <c r="CA349" s="115">
        <v>4.5905713636363634</v>
      </c>
      <c r="CB349" s="115">
        <v>2.7874422727272727</v>
      </c>
      <c r="CC349" s="115">
        <v>1.1133509090909088</v>
      </c>
      <c r="CD349" s="115">
        <v>0.43955636363636363</v>
      </c>
      <c r="CE349" s="115">
        <v>0.93019090909090918</v>
      </c>
      <c r="CF349" s="115">
        <v>0.12713636363636366</v>
      </c>
      <c r="CG349" s="115">
        <v>0.16374454545454548</v>
      </c>
      <c r="CH349" s="115">
        <v>1.9056272727272727</v>
      </c>
      <c r="CI349" s="115">
        <v>1.3461363636363638E-2</v>
      </c>
      <c r="CJ349" s="115">
        <v>1.1228181818181819E-2</v>
      </c>
      <c r="CK349" s="115">
        <v>1.0590909090909092E-4</v>
      </c>
      <c r="CL349" s="115">
        <v>1.0604545454545456E-3</v>
      </c>
      <c r="CM349" s="115">
        <v>1.128090909090909E-2</v>
      </c>
      <c r="CN349" s="115">
        <v>0.24781818181818183</v>
      </c>
      <c r="CO349" s="115">
        <v>5.0522727272727268E-2</v>
      </c>
      <c r="CP349" s="115">
        <v>3.181818181818182E-5</v>
      </c>
      <c r="CQ349" s="115">
        <v>5.4545454545454844E-5</v>
      </c>
      <c r="CR349" s="115">
        <v>0.10036818181818184</v>
      </c>
      <c r="CS349" s="115">
        <v>0.14050000000000004</v>
      </c>
      <c r="CT349" s="115">
        <v>0.10461363636363638</v>
      </c>
      <c r="CU349" s="115">
        <v>0.17123636363636363</v>
      </c>
      <c r="CV349" s="115">
        <v>0.51677272727272727</v>
      </c>
      <c r="CW349" s="115">
        <v>1.4227272727272726E-2</v>
      </c>
      <c r="CX349" s="115">
        <v>0</v>
      </c>
      <c r="CY349" s="115">
        <v>1.1954545454545456E-4</v>
      </c>
      <c r="CZ349" s="115">
        <v>3.3000000000000005E-4</v>
      </c>
      <c r="DA349" s="115">
        <v>9.7372727272727281E-3</v>
      </c>
      <c r="DB349" s="115">
        <v>9.4181818181818179E-4</v>
      </c>
      <c r="DC349" s="115">
        <v>2.4977272727272726E-3</v>
      </c>
      <c r="DD349" s="115">
        <v>3.5772727272727274E-4</v>
      </c>
      <c r="DE349" s="115">
        <v>8.3181818181818183E-5</v>
      </c>
      <c r="DF349" s="115">
        <v>0.34074090909090909</v>
      </c>
      <c r="DG349" s="115">
        <v>9.7545454545454532E-3</v>
      </c>
      <c r="DH349" s="115">
        <v>0</v>
      </c>
      <c r="DI349" s="115">
        <v>1.4737727272727269E-2</v>
      </c>
      <c r="DJ349" s="115">
        <v>5.1818181818181819E-5</v>
      </c>
      <c r="DK349" s="115">
        <v>3.254545454545455E-4</v>
      </c>
      <c r="DL349" s="115">
        <v>3.8099999999999995E-2</v>
      </c>
      <c r="DM349" s="115">
        <v>2.0139545454545452E-2</v>
      </c>
      <c r="DN349" s="115">
        <v>1.2090909090909096E-4</v>
      </c>
      <c r="DO349" s="115">
        <v>0.72633181818181813</v>
      </c>
      <c r="DP349" s="115">
        <v>0.26990318181818185</v>
      </c>
      <c r="DQ349" s="115">
        <v>7.4136363636363647E-4</v>
      </c>
      <c r="DR349" s="115">
        <v>1.1181818181818181E-4</v>
      </c>
      <c r="DS349" s="115">
        <v>2.1663636363636364E-3</v>
      </c>
      <c r="DT349" s="115">
        <v>5.5000000000000009E-5</v>
      </c>
      <c r="DU349" s="116">
        <v>152.06940863636362</v>
      </c>
      <c r="DV349" s="114">
        <v>14.53994347826087</v>
      </c>
      <c r="DW349" s="115">
        <v>10.674008695652173</v>
      </c>
      <c r="DX349" s="115">
        <v>14.161251304347825</v>
      </c>
      <c r="DY349" s="115">
        <v>10.814760434782608</v>
      </c>
      <c r="DZ349" s="115">
        <v>6.5702391304347829</v>
      </c>
      <c r="EA349" s="115">
        <v>0.99106173913043472</v>
      </c>
      <c r="EB349" s="115">
        <v>2.4155452173913039</v>
      </c>
      <c r="EC349" s="115">
        <v>0.29116956521739129</v>
      </c>
      <c r="ED349" s="115">
        <v>0.54638652173913027</v>
      </c>
      <c r="EE349" s="115">
        <v>3.8659347826086958</v>
      </c>
      <c r="EF349" s="115">
        <v>3.6086956521739133E-4</v>
      </c>
      <c r="EG349" s="115">
        <v>3.7314782608695654E-2</v>
      </c>
      <c r="EH349" s="115">
        <v>2.0608695652173911E-4</v>
      </c>
      <c r="EI349" s="115">
        <v>1.9013043478260871E-3</v>
      </c>
      <c r="EJ349" s="115">
        <v>2.3183043478260869E-2</v>
      </c>
      <c r="EK349" s="115">
        <v>0.68501304347826097</v>
      </c>
      <c r="EL349" s="115">
        <v>0.11388695652173914</v>
      </c>
      <c r="EM349" s="115">
        <v>1.2826086956521736E-3</v>
      </c>
      <c r="EN349" s="115">
        <v>3.1443478260869566E-2</v>
      </c>
      <c r="EO349" s="115">
        <v>0.38069130434782616</v>
      </c>
      <c r="EP349" s="115">
        <v>0.19685652173913049</v>
      </c>
      <c r="EQ349" s="115">
        <v>0.22396521739130434</v>
      </c>
      <c r="ER349" s="115">
        <v>0.50901304347826071</v>
      </c>
      <c r="ES349" s="115">
        <v>1.3419695652173915</v>
      </c>
      <c r="ET349" s="115">
        <v>-7.0999999999999987E-3</v>
      </c>
      <c r="EU349" s="115">
        <v>0</v>
      </c>
      <c r="EV349" s="115">
        <v>1.3173913043478257E-4</v>
      </c>
      <c r="EW349" s="115">
        <v>1.0808695652173913E-3</v>
      </c>
      <c r="EX349" s="115">
        <v>2.3716086956521734E-2</v>
      </c>
      <c r="EY349" s="115">
        <v>1.4395652173913045E-3</v>
      </c>
      <c r="EZ349" s="115">
        <v>7.7508695652173916E-3</v>
      </c>
      <c r="FA349" s="115">
        <v>1.0256521739130436E-3</v>
      </c>
      <c r="FB349" s="115">
        <v>1.1217391304347828E-4</v>
      </c>
      <c r="FC349" s="115">
        <v>0.76826521739130438</v>
      </c>
      <c r="FD349" s="115">
        <v>1.6778260869565218E-2</v>
      </c>
      <c r="FE349" s="115">
        <v>0</v>
      </c>
      <c r="FF349" s="115">
        <v>3.0600434782608692E-2</v>
      </c>
      <c r="FG349" s="115">
        <v>7.3913043478260863E-5</v>
      </c>
      <c r="FH349" s="115">
        <v>9.9391304347826084E-4</v>
      </c>
      <c r="FI349" s="115">
        <v>0.14631</v>
      </c>
      <c r="FJ349" s="115">
        <v>5.8904347826086959E-2</v>
      </c>
      <c r="FK349" s="115">
        <v>2.8478260869565218E-4</v>
      </c>
      <c r="FL349" s="115">
        <v>4.4101347826086963</v>
      </c>
      <c r="FM349" s="115">
        <v>1.5927852173913046</v>
      </c>
      <c r="FN349" s="115">
        <v>1.8821739130434781E-3</v>
      </c>
      <c r="FO349" s="115">
        <v>1.7304347826086958E-4</v>
      </c>
      <c r="FP349" s="115">
        <v>5.1726086956521726E-3</v>
      </c>
      <c r="FQ349" s="115">
        <v>5.2608695652173922E-5</v>
      </c>
      <c r="FR349" s="116">
        <v>45.172976956521751</v>
      </c>
    </row>
    <row r="350" spans="1:174" x14ac:dyDescent="0.2">
      <c r="A350" s="2" t="s">
        <v>6</v>
      </c>
      <c r="B350" s="21">
        <v>2011</v>
      </c>
      <c r="C350" s="38">
        <f>C343</f>
        <v>10.963213246158876</v>
      </c>
      <c r="D350" s="42">
        <f>Tracking!DA34</f>
        <v>26.128920773558391</v>
      </c>
      <c r="E350" s="42">
        <f>Tracking!DF34</f>
        <v>9.7576927160292044</v>
      </c>
      <c r="F350" s="42">
        <f>Tracking!DG34</f>
        <v>24.218018286039733</v>
      </c>
      <c r="G350" s="42">
        <f>G343</f>
        <v>3.1463273572000001</v>
      </c>
      <c r="H350" s="104">
        <f>H343</f>
        <v>9.5204195729999999</v>
      </c>
      <c r="I350" s="38">
        <f>Tracking!CU34</f>
        <v>7.8694421739130425</v>
      </c>
      <c r="J350" s="42">
        <f>Tracking!DI34</f>
        <v>9.0357129051383396</v>
      </c>
      <c r="K350" s="40"/>
      <c r="L350" s="41"/>
      <c r="M350" s="108">
        <v>22.771787391304354</v>
      </c>
      <c r="N350" s="108">
        <v>12.771787391304347</v>
      </c>
      <c r="O350" s="108">
        <v>6.5673213043478267</v>
      </c>
      <c r="P350" s="108">
        <v>2.1706656521739136</v>
      </c>
      <c r="Q350" s="108">
        <v>1.7210313043478258</v>
      </c>
      <c r="R350" s="108">
        <v>0.85352173913043483</v>
      </c>
      <c r="S350" s="108">
        <v>7.2661739130434805E-2</v>
      </c>
      <c r="T350" s="108">
        <v>1.0937182608695653</v>
      </c>
      <c r="U350" s="108">
        <v>0.29286652173913041</v>
      </c>
      <c r="V350" s="110">
        <v>10</v>
      </c>
      <c r="W350" s="38">
        <f>Tracking!CT34</f>
        <v>22.101653333333335</v>
      </c>
      <c r="X350" s="42">
        <f>Tracking!DH34</f>
        <v>23.636154801159417</v>
      </c>
      <c r="Y350" s="40"/>
      <c r="Z350" s="41"/>
      <c r="AA350" s="108">
        <v>96.497232083333316</v>
      </c>
      <c r="AB350" s="108">
        <v>86.497232083333344</v>
      </c>
      <c r="AC350" s="108">
        <v>68.367252916666658</v>
      </c>
      <c r="AD350" s="108">
        <v>3.9442929166666665</v>
      </c>
      <c r="AE350" s="108">
        <v>7.9373037500000008</v>
      </c>
      <c r="AF350" s="108">
        <v>2.8745833333333337</v>
      </c>
      <c r="AG350" s="108">
        <v>0.33841583333333336</v>
      </c>
      <c r="AH350" s="108">
        <v>2.7378975000000008</v>
      </c>
      <c r="AI350" s="108">
        <v>0.29748583333333334</v>
      </c>
      <c r="AJ350" s="110">
        <v>10</v>
      </c>
      <c r="AK350" s="38">
        <f t="shared" si="2964"/>
        <v>7.8694421739130425</v>
      </c>
      <c r="AL350" s="121">
        <f t="shared" si="2955"/>
        <v>1</v>
      </c>
      <c r="AM350" s="121">
        <f t="shared" si="2956"/>
        <v>0.28839726945877014</v>
      </c>
      <c r="AN350" s="121">
        <f t="shared" si="2957"/>
        <v>9.5322585569317456E-2</v>
      </c>
      <c r="AO350" s="121">
        <f t="shared" si="2958"/>
        <v>7.5577348179748927E-2</v>
      </c>
      <c r="AP350" s="121">
        <f t="shared" si="2959"/>
        <v>3.7481543475869669E-2</v>
      </c>
      <c r="AQ350" s="121">
        <f t="shared" si="2960"/>
        <v>3.1908667458480423E-3</v>
      </c>
      <c r="AR350" s="121">
        <f t="shared" si="2961"/>
        <v>4.8029530667724966E-2</v>
      </c>
      <c r="AS350" s="121">
        <f t="shared" si="2962"/>
        <v>1.2860936943885423E-2</v>
      </c>
      <c r="AT350" s="122">
        <f t="shared" si="2963"/>
        <v>0.43913988077275851</v>
      </c>
      <c r="AU350" s="38">
        <f t="shared" si="2965"/>
        <v>22.101653333333335</v>
      </c>
      <c r="AV350" s="121">
        <f t="shared" si="2984"/>
        <v>1</v>
      </c>
      <c r="AW350" s="121">
        <f t="shared" si="2985"/>
        <v>0.70848926379179356</v>
      </c>
      <c r="AX350" s="121">
        <f t="shared" si="2986"/>
        <v>4.0874674138429636E-2</v>
      </c>
      <c r="AY350" s="121">
        <f t="shared" si="2987"/>
        <v>8.2254211635267263E-2</v>
      </c>
      <c r="AZ350" s="121">
        <f t="shared" si="2988"/>
        <v>2.978928277290787E-2</v>
      </c>
      <c r="BA350" s="121">
        <f t="shared" si="2989"/>
        <v>3.5070004188418936E-3</v>
      </c>
      <c r="BB350" s="121">
        <f t="shared" si="2990"/>
        <v>2.8372808638030163E-2</v>
      </c>
      <c r="BC350" s="121">
        <f t="shared" si="2991"/>
        <v>3.0828431749879604E-3</v>
      </c>
      <c r="BD350" s="122">
        <f t="shared" si="2992"/>
        <v>0.10362991542974181</v>
      </c>
      <c r="BE350" s="38">
        <f t="shared" si="2966"/>
        <v>7.8694421739130425</v>
      </c>
      <c r="BF350" s="123">
        <f t="shared" si="2993"/>
        <v>7.8694421739130425</v>
      </c>
      <c r="BG350" s="123">
        <f t="shared" si="2967"/>
        <v>2.2695256351202096</v>
      </c>
      <c r="BH350" s="123">
        <f t="shared" si="2968"/>
        <v>0.75013557500562156</v>
      </c>
      <c r="BI350" s="123">
        <f t="shared" si="2969"/>
        <v>0.5947515711582263</v>
      </c>
      <c r="BJ350" s="123">
        <f t="shared" si="2970"/>
        <v>0.29495883897236402</v>
      </c>
      <c r="BK350" s="123">
        <f t="shared" si="2971"/>
        <v>2.5110341341113254E-2</v>
      </c>
      <c r="BL350" s="123">
        <f t="shared" si="2972"/>
        <v>0.3779656142298447</v>
      </c>
      <c r="BM350" s="123">
        <f t="shared" si="2973"/>
        <v>0.10120839958224827</v>
      </c>
      <c r="BN350" s="124">
        <f t="shared" si="2974"/>
        <v>3.4557858980002911</v>
      </c>
      <c r="BO350" s="38">
        <f t="shared" si="2975"/>
        <v>22.101653333333335</v>
      </c>
      <c r="BP350" s="123">
        <f t="shared" si="2994"/>
        <v>22.101653333333335</v>
      </c>
      <c r="BQ350" s="123">
        <f t="shared" si="2976"/>
        <v>15.658784098714774</v>
      </c>
      <c r="BR350" s="123">
        <f t="shared" si="2977"/>
        <v>0.90339787792053716</v>
      </c>
      <c r="BS350" s="123">
        <f t="shared" si="2978"/>
        <v>1.8179540707693103</v>
      </c>
      <c r="BT350" s="123">
        <f t="shared" si="2979"/>
        <v>0.65839240089544848</v>
      </c>
      <c r="BU350" s="123">
        <f t="shared" si="2980"/>
        <v>7.7510507497098341E-2</v>
      </c>
      <c r="BV350" s="123">
        <f t="shared" si="2981"/>
        <v>0.62708598061074816</v>
      </c>
      <c r="BW350" s="123">
        <f t="shared" si="2982"/>
        <v>6.8135931134616579E-2</v>
      </c>
      <c r="BX350" s="124">
        <f t="shared" si="2983"/>
        <v>2.2903924657908048</v>
      </c>
      <c r="BY350" s="114">
        <v>3.5663047619047616</v>
      </c>
      <c r="BZ350" s="115">
        <v>1.8883565217391303</v>
      </c>
      <c r="CA350" s="115">
        <v>3.5711152380952389</v>
      </c>
      <c r="CB350" s="115">
        <v>1.9818199999999999</v>
      </c>
      <c r="CC350" s="115">
        <v>0.90237347826086978</v>
      </c>
      <c r="CD350" s="115">
        <v>0.27970565217391302</v>
      </c>
      <c r="CE350" s="115">
        <v>0.5891243478260868</v>
      </c>
      <c r="CF350" s="115">
        <v>8.5352173913043478E-2</v>
      </c>
      <c r="CG350" s="115">
        <v>7.2661739130434805E-2</v>
      </c>
      <c r="CH350" s="115">
        <v>1.8228634782608699</v>
      </c>
      <c r="CI350" s="115">
        <v>5.2603913043478258E-2</v>
      </c>
      <c r="CJ350" s="115">
        <v>7.3417391304347827E-3</v>
      </c>
      <c r="CK350" s="115">
        <v>5.1304347826086959E-5</v>
      </c>
      <c r="CL350" s="115">
        <v>6.6043478260869573E-4</v>
      </c>
      <c r="CM350" s="115">
        <v>5.8160869565217366E-3</v>
      </c>
      <c r="CN350" s="115">
        <v>0.15268260869565212</v>
      </c>
      <c r="CO350" s="115">
        <v>4.1682608695652178E-2</v>
      </c>
      <c r="CP350" s="115">
        <v>9.5652173913043483E-5</v>
      </c>
      <c r="CQ350" s="115">
        <v>-4.0217391304347835E-3</v>
      </c>
      <c r="CR350" s="115">
        <v>5.2908695652173911E-2</v>
      </c>
      <c r="CS350" s="115">
        <v>8.8791304347826075E-2</v>
      </c>
      <c r="CT350" s="115">
        <v>7.8817391304347825E-2</v>
      </c>
      <c r="CU350" s="115">
        <v>0.10910869565217389</v>
      </c>
      <c r="CV350" s="115">
        <v>0.32560434782608694</v>
      </c>
      <c r="CW350" s="115">
        <v>3.1556521739130428E-2</v>
      </c>
      <c r="CX350" s="115">
        <v>9.4782608695652179E-5</v>
      </c>
      <c r="CY350" s="115">
        <v>8.9130434782608688E-5</v>
      </c>
      <c r="CZ350" s="115">
        <v>2.6130434782608696E-4</v>
      </c>
      <c r="DA350" s="115">
        <v>6.1060869565217396E-3</v>
      </c>
      <c r="DB350" s="115">
        <v>4.6956521739130436E-4</v>
      </c>
      <c r="DC350" s="115">
        <v>1.951304347826087E-3</v>
      </c>
      <c r="DD350" s="115">
        <v>2.2782608695652175E-4</v>
      </c>
      <c r="DE350" s="115">
        <v>5.0434782608695641E-5</v>
      </c>
      <c r="DF350" s="115">
        <v>0.21682608695652175</v>
      </c>
      <c r="DG350" s="115">
        <v>1.1130434782608697E-3</v>
      </c>
      <c r="DH350" s="115">
        <v>3.1826086956521742E-4</v>
      </c>
      <c r="DI350" s="115">
        <v>1.1593913043478262E-2</v>
      </c>
      <c r="DJ350" s="115">
        <v>2.6521739130434774E-5</v>
      </c>
      <c r="DK350" s="115">
        <v>1.7521739130434781E-4</v>
      </c>
      <c r="DL350" s="115">
        <v>1.2608260869565218E-2</v>
      </c>
      <c r="DM350" s="115">
        <v>8.7239130434782625E-3</v>
      </c>
      <c r="DN350" s="115">
        <v>8.8695652173913063E-5</v>
      </c>
      <c r="DO350" s="115">
        <v>0.58831739130434779</v>
      </c>
      <c r="DP350" s="115">
        <v>0.21875695652173913</v>
      </c>
      <c r="DQ350" s="115">
        <v>4.4217391304347825E-4</v>
      </c>
      <c r="DR350" s="115">
        <v>8.5217391304347819E-5</v>
      </c>
      <c r="DS350" s="115">
        <v>1.3508695652173913E-3</v>
      </c>
      <c r="DT350" s="115">
        <v>2.3826086956521742E-4</v>
      </c>
      <c r="DU350" s="116">
        <v>185.48414434782606</v>
      </c>
      <c r="DV350" s="114">
        <v>16.794937500000003</v>
      </c>
      <c r="DW350" s="115">
        <v>12.231775000000001</v>
      </c>
      <c r="DX350" s="115">
        <v>14.468615833333333</v>
      </c>
      <c r="DY350" s="115">
        <v>10.278076666666665</v>
      </c>
      <c r="DZ350" s="115">
        <v>6.7449958333333333</v>
      </c>
      <c r="EA350" s="115">
        <v>0.45514458333333341</v>
      </c>
      <c r="EB350" s="115">
        <v>2.4071250000000002</v>
      </c>
      <c r="EC350" s="115">
        <v>0.28745833333333343</v>
      </c>
      <c r="ED350" s="115">
        <v>0.33841583333333336</v>
      </c>
      <c r="EE350" s="115">
        <v>4.5631624999999998</v>
      </c>
      <c r="EF350" s="115">
        <v>4.4937083333333329E-2</v>
      </c>
      <c r="EG350" s="115">
        <v>3.3007083333333333E-2</v>
      </c>
      <c r="EH350" s="115">
        <v>1.1749999999999998E-4</v>
      </c>
      <c r="EI350" s="115">
        <v>1.8150000000000004E-3</v>
      </c>
      <c r="EJ350" s="115">
        <v>2.354708333333334E-2</v>
      </c>
      <c r="EK350" s="115">
        <v>0.60947083333333341</v>
      </c>
      <c r="EL350" s="115">
        <v>0.11786250000000004</v>
      </c>
      <c r="EM350" s="115">
        <v>1.5208333333333335E-3</v>
      </c>
      <c r="EN350" s="115">
        <v>1.8070833333333331E-2</v>
      </c>
      <c r="EO350" s="115">
        <v>0.39985416666666662</v>
      </c>
      <c r="EP350" s="115">
        <v>0.22782083333333339</v>
      </c>
      <c r="EQ350" s="115">
        <v>0.25014999999999998</v>
      </c>
      <c r="ER350" s="115">
        <v>0.44139583333333338</v>
      </c>
      <c r="ES350" s="115">
        <v>1.3372916666666665</v>
      </c>
      <c r="ET350" s="115">
        <v>2.5512499999999997E-2</v>
      </c>
      <c r="EU350" s="115">
        <v>5.6291666666666675E-4</v>
      </c>
      <c r="EV350" s="115">
        <v>1.9166666666666667E-4</v>
      </c>
      <c r="EW350" s="115">
        <v>6.6041666666666668E-4</v>
      </c>
      <c r="EX350" s="115">
        <v>2.671041666666667E-2</v>
      </c>
      <c r="EY350" s="115">
        <v>1.3800000000000004E-3</v>
      </c>
      <c r="EZ350" s="115">
        <v>7.8020833333333345E-3</v>
      </c>
      <c r="FA350" s="115">
        <v>1.0658333333333333E-3</v>
      </c>
      <c r="FB350" s="115">
        <v>1.2416666666666666E-4</v>
      </c>
      <c r="FC350" s="115">
        <v>0.35282499999999994</v>
      </c>
      <c r="FD350" s="115">
        <v>7.0499999999999998E-3</v>
      </c>
      <c r="FE350" s="115">
        <v>4.5291666666666657E-3</v>
      </c>
      <c r="FF350" s="115">
        <v>3.0425833333333336E-2</v>
      </c>
      <c r="FG350" s="115">
        <v>4.0416666666666662E-5</v>
      </c>
      <c r="FH350" s="115">
        <v>8.275E-4</v>
      </c>
      <c r="FI350" s="115">
        <v>6.3717083333333355E-2</v>
      </c>
      <c r="FJ350" s="115">
        <v>2.2518750000000004E-2</v>
      </c>
      <c r="FK350" s="115">
        <v>4.2291666666666666E-4</v>
      </c>
      <c r="FL350" s="115">
        <v>4.6337416666666664</v>
      </c>
      <c r="FM350" s="115">
        <v>1.6351504166666666</v>
      </c>
      <c r="FN350" s="115">
        <v>2.1258333333333333E-3</v>
      </c>
      <c r="FO350" s="115">
        <v>2.5791666666666671E-4</v>
      </c>
      <c r="FP350" s="115">
        <v>3.9170833333333323E-3</v>
      </c>
      <c r="FQ350" s="115">
        <v>1.6458333333333329E-4</v>
      </c>
      <c r="FR350" s="116">
        <v>45.359601249999997</v>
      </c>
    </row>
    <row r="351" spans="1:174" x14ac:dyDescent="0.2">
      <c r="A351" s="2" t="s">
        <v>6</v>
      </c>
      <c r="B351" s="21">
        <v>2012</v>
      </c>
      <c r="C351" s="38">
        <f>C343</f>
        <v>10.963213246158876</v>
      </c>
      <c r="D351" s="42">
        <f>Tracking!DA35</f>
        <v>25.815552826378045</v>
      </c>
      <c r="E351" s="42">
        <f>Tracking!DF35</f>
        <v>9.5854754974392513</v>
      </c>
      <c r="F351" s="42">
        <f>Tracking!DG35</f>
        <v>23.631664269213864</v>
      </c>
      <c r="G351" s="42">
        <f>G343</f>
        <v>3.1463273572000001</v>
      </c>
      <c r="H351" s="104">
        <f>H343</f>
        <v>9.5204195729999999</v>
      </c>
      <c r="I351" s="38">
        <f>Tracking!CU35</f>
        <v>9.6250933333333339</v>
      </c>
      <c r="J351" s="42">
        <f>Tracking!DI35</f>
        <v>8.7347466152832673</v>
      </c>
      <c r="K351" s="40"/>
      <c r="L351" s="41"/>
      <c r="M351" s="108">
        <v>26.447893809523809</v>
      </c>
      <c r="N351" s="108">
        <v>16.447893809523805</v>
      </c>
      <c r="O351" s="108">
        <v>8.6584761904761898</v>
      </c>
      <c r="P351" s="108">
        <v>3.176925238095238</v>
      </c>
      <c r="Q351" s="108">
        <v>2.2517395238095239</v>
      </c>
      <c r="R351" s="108">
        <v>1.007380952380952</v>
      </c>
      <c r="S351" s="108">
        <v>0.14964523809523811</v>
      </c>
      <c r="T351" s="108">
        <v>1.0954400000000002</v>
      </c>
      <c r="U351" s="108">
        <v>0.10828761904761902</v>
      </c>
      <c r="V351" s="110">
        <v>10</v>
      </c>
      <c r="W351" s="38">
        <f>Tracking!CT35</f>
        <v>19.295124545454545</v>
      </c>
      <c r="X351" s="42">
        <f>Tracking!DH35</f>
        <v>21.860912376916993</v>
      </c>
      <c r="Y351" s="40"/>
      <c r="Z351" s="41"/>
      <c r="AA351" s="108">
        <v>70.813782727272709</v>
      </c>
      <c r="AB351" s="108">
        <v>60.813782727272724</v>
      </c>
      <c r="AC351" s="108">
        <v>45.015886818181812</v>
      </c>
      <c r="AD351" s="108">
        <v>4.5070331818181817</v>
      </c>
      <c r="AE351" s="108">
        <v>6.0341999999999985</v>
      </c>
      <c r="AF351" s="108">
        <v>2.4315909090909091</v>
      </c>
      <c r="AG351" s="108">
        <v>0.41524181818181821</v>
      </c>
      <c r="AH351" s="108">
        <v>1.9783527272727275</v>
      </c>
      <c r="AI351" s="108">
        <v>0.43147909090909098</v>
      </c>
      <c r="AJ351" s="110">
        <v>10</v>
      </c>
      <c r="AK351" s="38">
        <f t="shared" si="2964"/>
        <v>9.6250933333333339</v>
      </c>
      <c r="AL351" s="121">
        <f t="shared" si="2955"/>
        <v>1</v>
      </c>
      <c r="AM351" s="121">
        <f t="shared" si="2956"/>
        <v>0.32737866587162029</v>
      </c>
      <c r="AN351" s="121">
        <f t="shared" si="2957"/>
        <v>0.12012016007683896</v>
      </c>
      <c r="AO351" s="121">
        <f t="shared" si="2958"/>
        <v>8.5138708587777195E-2</v>
      </c>
      <c r="AP351" s="121">
        <f t="shared" si="2959"/>
        <v>3.8089269400280075E-2</v>
      </c>
      <c r="AQ351" s="121">
        <f t="shared" si="2960"/>
        <v>5.6581155071543463E-3</v>
      </c>
      <c r="AR351" s="121">
        <f t="shared" si="2961"/>
        <v>4.1418799088097348E-2</v>
      </c>
      <c r="AS351" s="121">
        <f t="shared" si="2962"/>
        <v>4.0943759010641885E-3</v>
      </c>
      <c r="AT351" s="122">
        <f t="shared" si="2963"/>
        <v>0.37810194157687632</v>
      </c>
      <c r="AU351" s="38">
        <f t="shared" si="2965"/>
        <v>19.295124545454545</v>
      </c>
      <c r="AV351" s="121">
        <f t="shared" si="2984"/>
        <v>1</v>
      </c>
      <c r="AW351" s="121">
        <f t="shared" si="2985"/>
        <v>0.63569385908323628</v>
      </c>
      <c r="AX351" s="121">
        <f t="shared" si="2986"/>
        <v>6.3646270658584317E-2</v>
      </c>
      <c r="AY351" s="121">
        <f t="shared" si="2987"/>
        <v>8.5212225185592724E-2</v>
      </c>
      <c r="AZ351" s="121">
        <f t="shared" si="2988"/>
        <v>3.4337819778047583E-2</v>
      </c>
      <c r="BA351" s="121">
        <f t="shared" si="2989"/>
        <v>5.8638559075575971E-3</v>
      </c>
      <c r="BB351" s="121">
        <f t="shared" si="2990"/>
        <v>2.793739652197395E-2</v>
      </c>
      <c r="BC351" s="121">
        <f t="shared" si="2991"/>
        <v>6.0931512806039418E-3</v>
      </c>
      <c r="BD351" s="122">
        <f t="shared" si="2992"/>
        <v>0.14121544725993959</v>
      </c>
      <c r="BE351" s="38">
        <f t="shared" si="2966"/>
        <v>9.6250933333333339</v>
      </c>
      <c r="BF351" s="123">
        <f t="shared" si="2993"/>
        <v>9.6250933333333339</v>
      </c>
      <c r="BG351" s="123">
        <f t="shared" si="2967"/>
        <v>3.1510502143564936</v>
      </c>
      <c r="BH351" s="123">
        <f t="shared" si="2968"/>
        <v>1.1561677519545155</v>
      </c>
      <c r="BI351" s="123">
        <f t="shared" si="2969"/>
        <v>0.81946801643682377</v>
      </c>
      <c r="BJ351" s="123">
        <f t="shared" si="2970"/>
        <v>0.36661277297617312</v>
      </c>
      <c r="BK351" s="123">
        <f t="shared" si="2971"/>
        <v>5.4459889847141257E-2</v>
      </c>
      <c r="BL351" s="123">
        <f t="shared" si="2972"/>
        <v>0.39865980697751857</v>
      </c>
      <c r="BM351" s="123">
        <f t="shared" si="2973"/>
        <v>3.940875018949358E-2</v>
      </c>
      <c r="BN351" s="124">
        <f t="shared" si="2974"/>
        <v>3.639266477191982</v>
      </c>
      <c r="BO351" s="38">
        <f t="shared" si="2975"/>
        <v>19.295124545454545</v>
      </c>
      <c r="BP351" s="123">
        <f t="shared" si="2994"/>
        <v>19.295124545454545</v>
      </c>
      <c r="BQ351" s="123">
        <f t="shared" si="2976"/>
        <v>12.265792183791675</v>
      </c>
      <c r="BR351" s="123">
        <f t="shared" si="2977"/>
        <v>1.2280627192110936</v>
      </c>
      <c r="BS351" s="123">
        <f t="shared" si="2978"/>
        <v>1.6441804977513301</v>
      </c>
      <c r="BT351" s="123">
        <f t="shared" si="2979"/>
        <v>0.66255250923680042</v>
      </c>
      <c r="BU351" s="123">
        <f t="shared" si="2980"/>
        <v>0.11314383005292322</v>
      </c>
      <c r="BV351" s="123">
        <f t="shared" si="2981"/>
        <v>0.53905554536723599</v>
      </c>
      <c r="BW351" s="123">
        <f t="shared" si="2982"/>
        <v>0.11756811283354891</v>
      </c>
      <c r="BX351" s="124">
        <f t="shared" si="2983"/>
        <v>2.724769642622602</v>
      </c>
      <c r="BY351" s="114">
        <v>4.2298952380952377</v>
      </c>
      <c r="BZ351" s="115">
        <v>2.4041619047619047</v>
      </c>
      <c r="CA351" s="115">
        <v>4.2698766666666668</v>
      </c>
      <c r="CB351" s="115">
        <v>2.5442414285714285</v>
      </c>
      <c r="CC351" s="115">
        <v>1.1249480952380952</v>
      </c>
      <c r="CD351" s="115">
        <v>0.38650238095238088</v>
      </c>
      <c r="CE351" s="115">
        <v>0.76428000000000007</v>
      </c>
      <c r="CF351" s="115">
        <v>0.10073809523809521</v>
      </c>
      <c r="CG351" s="115">
        <v>0.14964523809523811</v>
      </c>
      <c r="CH351" s="115">
        <v>1.8257333333333334</v>
      </c>
      <c r="CI351" s="115">
        <v>1.8127142857142856E-2</v>
      </c>
      <c r="CJ351" s="115">
        <v>1.4477619047619046E-2</v>
      </c>
      <c r="CK351" s="115">
        <v>1.5000000000000001E-4</v>
      </c>
      <c r="CL351" s="115">
        <v>9.0666666666666651E-4</v>
      </c>
      <c r="CM351" s="115">
        <v>1.0255238095238095E-2</v>
      </c>
      <c r="CN351" s="115">
        <v>0.1965904761904762</v>
      </c>
      <c r="CO351" s="115">
        <v>4.9285714285714294E-2</v>
      </c>
      <c r="CP351" s="115">
        <v>0</v>
      </c>
      <c r="CQ351" s="115">
        <v>-8.9190476190476198E-3</v>
      </c>
      <c r="CR351" s="115">
        <v>7.5004761904761907E-2</v>
      </c>
      <c r="CS351" s="115">
        <v>0.11917619047619052</v>
      </c>
      <c r="CT351" s="115">
        <v>9.4199999999999992E-2</v>
      </c>
      <c r="CU351" s="115">
        <v>0.14513809523809526</v>
      </c>
      <c r="CV351" s="115">
        <v>0.42459999999999998</v>
      </c>
      <c r="CW351" s="115">
        <v>1.0690476190476191E-2</v>
      </c>
      <c r="CX351" s="115">
        <v>-1.2857142857142857E-5</v>
      </c>
      <c r="CY351" s="115">
        <v>4.0952380952380959E-5</v>
      </c>
      <c r="CZ351" s="115">
        <v>4.5285714285714281E-4</v>
      </c>
      <c r="DA351" s="115">
        <v>1.0446190476190474E-2</v>
      </c>
      <c r="DB351" s="115">
        <v>8.0571428571428558E-4</v>
      </c>
      <c r="DC351" s="115">
        <v>3.7571428571428569E-3</v>
      </c>
      <c r="DD351" s="115">
        <v>4.7714285714285729E-4</v>
      </c>
      <c r="DE351" s="115">
        <v>7.5714285714285713E-5</v>
      </c>
      <c r="DF351" s="115">
        <v>0.29961428571428572</v>
      </c>
      <c r="DG351" s="115">
        <v>1.8380952380952389E-3</v>
      </c>
      <c r="DH351" s="115">
        <v>1.3999999999999998E-3</v>
      </c>
      <c r="DI351" s="115">
        <v>1.7142380952380951E-2</v>
      </c>
      <c r="DJ351" s="115">
        <v>3.2857142857142864E-5</v>
      </c>
      <c r="DK351" s="115">
        <v>1.6047619047619043E-4</v>
      </c>
      <c r="DL351" s="115">
        <v>2.9825714285714292E-2</v>
      </c>
      <c r="DM351" s="115">
        <v>8.2690476190476203E-3</v>
      </c>
      <c r="DN351" s="115">
        <v>1.0714285714285715E-4</v>
      </c>
      <c r="DO351" s="115">
        <v>0.74453333333333327</v>
      </c>
      <c r="DP351" s="115">
        <v>0.2727147619047619</v>
      </c>
      <c r="DQ351" s="115">
        <v>7.9000000000000001E-4</v>
      </c>
      <c r="DR351" s="115">
        <v>6.2380952380952377E-5</v>
      </c>
      <c r="DS351" s="115">
        <v>2.1428571428571425E-3</v>
      </c>
      <c r="DT351" s="115">
        <v>9.5238095238096781E-7</v>
      </c>
      <c r="DU351" s="116">
        <v>151.04074571428572</v>
      </c>
      <c r="DV351" s="114">
        <v>12.551759090909094</v>
      </c>
      <c r="DW351" s="115">
        <v>9.2545045454545445</v>
      </c>
      <c r="DX351" s="115">
        <v>10.904970909090908</v>
      </c>
      <c r="DY351" s="115">
        <v>7.853350909090909</v>
      </c>
      <c r="DZ351" s="115">
        <v>4.6995750000000012</v>
      </c>
      <c r="EA351" s="115">
        <v>0.52248500000000009</v>
      </c>
      <c r="EB351" s="115">
        <v>1.9037209090909095</v>
      </c>
      <c r="EC351" s="115">
        <v>0.24315909090909085</v>
      </c>
      <c r="ED351" s="115">
        <v>0.41524181818181821</v>
      </c>
      <c r="EE351" s="115">
        <v>3.2972545454545452</v>
      </c>
      <c r="EF351" s="115">
        <v>6.916909090909093E-2</v>
      </c>
      <c r="EG351" s="115">
        <v>3.8208636363636361E-2</v>
      </c>
      <c r="EH351" s="115">
        <v>2.6045454545454543E-4</v>
      </c>
      <c r="EI351" s="115">
        <v>1.7881818181818181E-3</v>
      </c>
      <c r="EJ351" s="115">
        <v>2.0031363636363639E-2</v>
      </c>
      <c r="EK351" s="115">
        <v>0.52385454545454546</v>
      </c>
      <c r="EL351" s="115">
        <v>0.11596818181818183</v>
      </c>
      <c r="EM351" s="115">
        <v>1.1818181818181817E-3</v>
      </c>
      <c r="EN351" s="115">
        <v>1.8327272727272723E-2</v>
      </c>
      <c r="EO351" s="115">
        <v>0.29847727272727265</v>
      </c>
      <c r="EP351" s="115">
        <v>0.18909090909090909</v>
      </c>
      <c r="EQ351" s="115">
        <v>0.1538818181818182</v>
      </c>
      <c r="ER351" s="115">
        <v>0.3978454545454545</v>
      </c>
      <c r="ES351" s="115">
        <v>1.0576227272727274</v>
      </c>
      <c r="ET351" s="115">
        <v>3.8427272727272727E-2</v>
      </c>
      <c r="EU351" s="115">
        <v>1.0863636363636365E-4</v>
      </c>
      <c r="EV351" s="115">
        <v>1.9863636363636367E-4</v>
      </c>
      <c r="EW351" s="115">
        <v>7.1772727272727266E-4</v>
      </c>
      <c r="EX351" s="115">
        <v>3.1169545454545453E-2</v>
      </c>
      <c r="EY351" s="115">
        <v>1.2313636363636366E-3</v>
      </c>
      <c r="EZ351" s="115">
        <v>3.8422727272727272E-3</v>
      </c>
      <c r="FA351" s="115">
        <v>1.2454545454545453E-3</v>
      </c>
      <c r="FB351" s="115">
        <v>1.0727272727272728E-4</v>
      </c>
      <c r="FC351" s="115">
        <v>0.40502727272727274</v>
      </c>
      <c r="FD351" s="115">
        <v>2.0200000000000003E-2</v>
      </c>
      <c r="FE351" s="115">
        <v>5.2113636363636364E-3</v>
      </c>
      <c r="FF351" s="115">
        <v>3.3740454545454553E-2</v>
      </c>
      <c r="FG351" s="115">
        <v>-4.7272727272727268E-5</v>
      </c>
      <c r="FH351" s="115">
        <v>6.6545454545454547E-4</v>
      </c>
      <c r="FI351" s="115">
        <v>8.7435454545454552E-2</v>
      </c>
      <c r="FJ351" s="115">
        <v>1.7485000000000001E-2</v>
      </c>
      <c r="FK351" s="115">
        <v>2.4136363636363637E-4</v>
      </c>
      <c r="FL351" s="115">
        <v>3.239231818181818</v>
      </c>
      <c r="FM351" s="115">
        <v>1.1392909090909091</v>
      </c>
      <c r="FN351" s="115">
        <v>2.7768181818181819E-3</v>
      </c>
      <c r="FO351" s="115">
        <v>2.6045454545454543E-4</v>
      </c>
      <c r="FP351" s="115">
        <v>3.9654545454545446E-3</v>
      </c>
      <c r="FQ351" s="115">
        <v>2.7454545454545456E-4</v>
      </c>
      <c r="FR351" s="116">
        <v>58.386280454545471</v>
      </c>
    </row>
    <row r="352" spans="1:174" x14ac:dyDescent="0.2">
      <c r="A352" s="2" t="s">
        <v>6</v>
      </c>
      <c r="B352" s="21">
        <v>2013</v>
      </c>
      <c r="C352" s="38">
        <f>C343</f>
        <v>10.963213246158876</v>
      </c>
      <c r="D352" s="42">
        <f>Tracking!DA36</f>
        <v>25.502184879197699</v>
      </c>
      <c r="E352" s="42">
        <f>Tracking!DF36</f>
        <v>9.4132582788492982</v>
      </c>
      <c r="F352" s="42">
        <f>Tracking!DG36</f>
        <v>23.045310252387996</v>
      </c>
      <c r="G352" s="42">
        <f>G343</f>
        <v>3.1463273572000001</v>
      </c>
      <c r="H352" s="104">
        <f>H343</f>
        <v>9.5204195729999999</v>
      </c>
      <c r="I352" s="38">
        <f>Tracking!CU36</f>
        <v>7.5015527272727276</v>
      </c>
      <c r="J352" s="42">
        <f>Tracking!DI36</f>
        <v>8.603266160737812</v>
      </c>
      <c r="K352" s="40"/>
      <c r="L352" s="41"/>
      <c r="M352" s="108">
        <v>21.712354545454545</v>
      </c>
      <c r="N352" s="108">
        <v>11.712354545454547</v>
      </c>
      <c r="O352" s="108">
        <v>5.6372113636363643</v>
      </c>
      <c r="P352" s="108">
        <v>2.4553736363636367</v>
      </c>
      <c r="Q352" s="108">
        <v>1.6529827272727273</v>
      </c>
      <c r="R352" s="108">
        <v>0.66218181818181832</v>
      </c>
      <c r="S352" s="108">
        <v>0.11501818181818178</v>
      </c>
      <c r="T352" s="108">
        <v>0.89001272727272718</v>
      </c>
      <c r="U352" s="108">
        <v>0.29957318181818177</v>
      </c>
      <c r="V352" s="110">
        <v>10</v>
      </c>
      <c r="W352" s="38">
        <f>Tracking!CT36</f>
        <v>18.884010434782613</v>
      </c>
      <c r="X352" s="42">
        <f>Tracking!DH36</f>
        <v>20.720103343873518</v>
      </c>
      <c r="Y352" s="40"/>
      <c r="Z352" s="41"/>
      <c r="AA352" s="108">
        <v>68.715025652173921</v>
      </c>
      <c r="AB352" s="108">
        <v>58.715025652173928</v>
      </c>
      <c r="AC352" s="108">
        <v>39.457712173913045</v>
      </c>
      <c r="AD352" s="108">
        <v>10.494023043478261</v>
      </c>
      <c r="AE352" s="108">
        <v>4.6677143478260863</v>
      </c>
      <c r="AF352" s="108">
        <v>2.1982173913043481</v>
      </c>
      <c r="AG352" s="108">
        <v>0.18812347826086956</v>
      </c>
      <c r="AH352" s="108">
        <v>1.4645478260869564</v>
      </c>
      <c r="AI352" s="108">
        <v>0.2446860869565218</v>
      </c>
      <c r="AJ352" s="110">
        <v>10</v>
      </c>
      <c r="AK352" s="38">
        <f t="shared" si="2964"/>
        <v>7.5015527272727276</v>
      </c>
      <c r="AL352" s="121">
        <f t="shared" si="2955"/>
        <v>1</v>
      </c>
      <c r="AM352" s="121">
        <f t="shared" si="2956"/>
        <v>0.25963150849600086</v>
      </c>
      <c r="AN352" s="121">
        <f t="shared" si="2957"/>
        <v>0.11308647485574826</v>
      </c>
      <c r="AO352" s="121">
        <f t="shared" si="2958"/>
        <v>7.6130975284703847E-2</v>
      </c>
      <c r="AP352" s="121">
        <f t="shared" si="2959"/>
        <v>3.0497927656604393E-2</v>
      </c>
      <c r="AQ352" s="121">
        <f t="shared" si="2960"/>
        <v>5.2973610751147534E-3</v>
      </c>
      <c r="AR352" s="121">
        <f t="shared" si="2961"/>
        <v>4.0991073787483366E-2</v>
      </c>
      <c r="AS352" s="121">
        <f t="shared" si="2962"/>
        <v>1.3797360447068465E-2</v>
      </c>
      <c r="AT352" s="122">
        <f t="shared" si="2963"/>
        <v>0.46056727652752372</v>
      </c>
      <c r="AU352" s="38">
        <f t="shared" si="2965"/>
        <v>18.884010434782613</v>
      </c>
      <c r="AV352" s="121">
        <f t="shared" si="2984"/>
        <v>1</v>
      </c>
      <c r="AW352" s="121">
        <f t="shared" si="2985"/>
        <v>0.57422247608030585</v>
      </c>
      <c r="AX352" s="121">
        <f t="shared" si="2986"/>
        <v>0.15271802555379332</v>
      </c>
      <c r="AY352" s="121">
        <f t="shared" si="2987"/>
        <v>6.7928583356039463E-2</v>
      </c>
      <c r="AZ352" s="121">
        <f t="shared" si="2988"/>
        <v>3.199034520384849E-2</v>
      </c>
      <c r="BA352" s="121">
        <f t="shared" si="2989"/>
        <v>2.7377342360770541E-3</v>
      </c>
      <c r="BB352" s="121">
        <f t="shared" si="2990"/>
        <v>2.1313356317442092E-2</v>
      </c>
      <c r="BC352" s="121">
        <f t="shared" si="2991"/>
        <v>3.5608818396589033E-3</v>
      </c>
      <c r="BD352" s="122">
        <f t="shared" si="2992"/>
        <v>0.14552857843084618</v>
      </c>
      <c r="BE352" s="38">
        <f t="shared" si="2966"/>
        <v>7.5015527272727276</v>
      </c>
      <c r="BF352" s="123">
        <f t="shared" si="2993"/>
        <v>7.5015527272727276</v>
      </c>
      <c r="BG352" s="123">
        <f t="shared" si="2967"/>
        <v>1.9476394506441077</v>
      </c>
      <c r="BH352" s="123">
        <f t="shared" si="2968"/>
        <v>0.84832415387179705</v>
      </c>
      <c r="BI352" s="123">
        <f t="shared" si="2969"/>
        <v>0.5711005252769028</v>
      </c>
      <c r="BJ352" s="123">
        <f t="shared" si="2970"/>
        <v>0.22878181238856704</v>
      </c>
      <c r="BK352" s="123">
        <f t="shared" si="2971"/>
        <v>3.9738433420375467E-2</v>
      </c>
      <c r="BL352" s="123">
        <f t="shared" si="2972"/>
        <v>0.30749670136433344</v>
      </c>
      <c r="BM352" s="123">
        <f t="shared" si="2973"/>
        <v>0.10350162689087131</v>
      </c>
      <c r="BN352" s="124">
        <f t="shared" si="2974"/>
        <v>3.4549697093276182</v>
      </c>
      <c r="BO352" s="38">
        <f t="shared" si="2975"/>
        <v>18.884010434782613</v>
      </c>
      <c r="BP352" s="123">
        <f t="shared" si="2994"/>
        <v>18.884010434782613</v>
      </c>
      <c r="BQ352" s="123">
        <f t="shared" si="2976"/>
        <v>10.843623230187205</v>
      </c>
      <c r="BR352" s="123">
        <f t="shared" si="2977"/>
        <v>2.8839287881372311</v>
      </c>
      <c r="BS352" s="123">
        <f t="shared" si="2978"/>
        <v>1.2827640769154498</v>
      </c>
      <c r="BT352" s="123">
        <f t="shared" si="2979"/>
        <v>0.60410601264177277</v>
      </c>
      <c r="BU352" s="123">
        <f t="shared" si="2980"/>
        <v>5.1699401881740693E-2</v>
      </c>
      <c r="BV352" s="123">
        <f t="shared" si="2981"/>
        <v>0.4024816430988164</v>
      </c>
      <c r="BW352" s="123">
        <f t="shared" si="2982"/>
        <v>6.7243729817146644E-2</v>
      </c>
      <c r="BX352" s="124">
        <f t="shared" si="2983"/>
        <v>2.7481631936471791</v>
      </c>
      <c r="BY352" s="114">
        <v>3.2800409090909097</v>
      </c>
      <c r="BZ352" s="115">
        <v>1.7966863636363632</v>
      </c>
      <c r="CA352" s="115">
        <v>3.3420431818181822</v>
      </c>
      <c r="CB352" s="115">
        <v>1.8574295454545462</v>
      </c>
      <c r="CC352" s="115">
        <v>0.75012772727272714</v>
      </c>
      <c r="CD352" s="115">
        <v>0.3085922727272728</v>
      </c>
      <c r="CE352" s="115">
        <v>0.56704909090909095</v>
      </c>
      <c r="CF352" s="115">
        <v>6.6218181818181801E-2</v>
      </c>
      <c r="CG352" s="115">
        <v>0.11501818181818178</v>
      </c>
      <c r="CH352" s="115">
        <v>1.4833545454545456</v>
      </c>
      <c r="CI352" s="115">
        <v>5.0425454545454544E-2</v>
      </c>
      <c r="CJ352" s="115">
        <v>1.1960454545454547E-2</v>
      </c>
      <c r="CK352" s="115">
        <v>9.8636363636363638E-5</v>
      </c>
      <c r="CL352" s="115">
        <v>8.3090909090909092E-4</v>
      </c>
      <c r="CM352" s="115">
        <v>7.2286363636363642E-3</v>
      </c>
      <c r="CN352" s="115">
        <v>0.13196818181818182</v>
      </c>
      <c r="CO352" s="115">
        <v>3.8849999999999996E-2</v>
      </c>
      <c r="CP352" s="115">
        <v>3.7272727272727278E-4</v>
      </c>
      <c r="CQ352" s="115">
        <v>-1.516818181818182E-2</v>
      </c>
      <c r="CR352" s="115">
        <v>6.1527272727272722E-2</v>
      </c>
      <c r="CS352" s="115">
        <v>9.3763636363636355E-2</v>
      </c>
      <c r="CT352" s="115">
        <v>6.9931818181818206E-2</v>
      </c>
      <c r="CU352" s="115">
        <v>0.1049727272727273</v>
      </c>
      <c r="CV352" s="115">
        <v>0.31502727272727271</v>
      </c>
      <c r="CW352" s="115">
        <v>2.9100000000000004E-2</v>
      </c>
      <c r="CX352" s="115">
        <v>2.2059090909090913E-3</v>
      </c>
      <c r="CY352" s="115">
        <v>7.4090909090909068E-5</v>
      </c>
      <c r="CZ352" s="115">
        <v>2.459090909090909E-4</v>
      </c>
      <c r="DA352" s="115">
        <v>8.9768181818181813E-3</v>
      </c>
      <c r="DB352" s="115">
        <v>3.0090909090909089E-4</v>
      </c>
      <c r="DC352" s="115">
        <v>5.6054545454545445E-3</v>
      </c>
      <c r="DD352" s="115">
        <v>3.0136363636363634E-4</v>
      </c>
      <c r="DE352" s="115">
        <v>6.0000000000000002E-5</v>
      </c>
      <c r="DF352" s="115">
        <v>0.23921818181818175</v>
      </c>
      <c r="DG352" s="115">
        <v>2.0499999999999997E-3</v>
      </c>
      <c r="DH352" s="115">
        <v>2.3499999999999999E-4</v>
      </c>
      <c r="DI352" s="115">
        <v>1.1825454545454545E-2</v>
      </c>
      <c r="DJ352" s="115">
        <v>5.5000000000000009E-5</v>
      </c>
      <c r="DK352" s="115">
        <v>1.1863636363636361E-4</v>
      </c>
      <c r="DL352" s="115">
        <v>2.1503181818181817E-2</v>
      </c>
      <c r="DM352" s="115">
        <v>1.8797272727272728E-2</v>
      </c>
      <c r="DN352" s="115">
        <v>7.9545454545454551E-5</v>
      </c>
      <c r="DO352" s="115">
        <v>0.54509999999999981</v>
      </c>
      <c r="DP352" s="115">
        <v>0.1818490909090909</v>
      </c>
      <c r="DQ352" s="115">
        <v>8.1181818181818167E-4</v>
      </c>
      <c r="DR352" s="115">
        <v>7.4090909090909082E-5</v>
      </c>
      <c r="DS352" s="115">
        <v>1.3263636363636366E-3</v>
      </c>
      <c r="DT352" s="115">
        <v>2.2727272727272753E-5</v>
      </c>
      <c r="DU352" s="116">
        <v>189.92508818181821</v>
      </c>
      <c r="DV352" s="114">
        <v>10.795308695652173</v>
      </c>
      <c r="DW352" s="115">
        <v>8.3543956521739151</v>
      </c>
      <c r="DX352" s="115">
        <v>9.9003043478260846</v>
      </c>
      <c r="DY352" s="115">
        <v>7.4531339130434766</v>
      </c>
      <c r="DZ352" s="115">
        <v>4.241416956521741</v>
      </c>
      <c r="EA352" s="115">
        <v>1.2567621739130437</v>
      </c>
      <c r="EB352" s="115">
        <v>1.5087678260869564</v>
      </c>
      <c r="EC352" s="115">
        <v>0.21982173913043479</v>
      </c>
      <c r="ED352" s="115">
        <v>0.18812347826086956</v>
      </c>
      <c r="EE352" s="115">
        <v>2.4409130434782615</v>
      </c>
      <c r="EF352" s="115">
        <v>3.8239999999999996E-2</v>
      </c>
      <c r="EG352" s="115">
        <v>1.746E-2</v>
      </c>
      <c r="EH352" s="115">
        <v>1.4608695652173912E-4</v>
      </c>
      <c r="EI352" s="115">
        <v>1.7965217391304343E-3</v>
      </c>
      <c r="EJ352" s="115">
        <v>1.4059999999999998E-2</v>
      </c>
      <c r="EK352" s="115">
        <v>0.4323217391304347</v>
      </c>
      <c r="EL352" s="115">
        <v>0.11236956521739129</v>
      </c>
      <c r="EM352" s="115">
        <v>1.8695652173913045E-4</v>
      </c>
      <c r="EN352" s="115">
        <v>1.116521739130435E-2</v>
      </c>
      <c r="EO352" s="115">
        <v>0.2464782608695652</v>
      </c>
      <c r="EP352" s="115">
        <v>0.11420434782608696</v>
      </c>
      <c r="EQ352" s="115">
        <v>0.14130000000000001</v>
      </c>
      <c r="ER352" s="115">
        <v>0.32505652173913047</v>
      </c>
      <c r="ES352" s="115">
        <v>0.83820434782608699</v>
      </c>
      <c r="ET352" s="115">
        <v>2.2326086956521742E-2</v>
      </c>
      <c r="EU352" s="115">
        <v>5.9391304347826098E-4</v>
      </c>
      <c r="EV352" s="115">
        <v>1.3130434782608697E-4</v>
      </c>
      <c r="EW352" s="115">
        <v>5.7608695652173916E-4</v>
      </c>
      <c r="EX352" s="115">
        <v>1.7727391304347827E-2</v>
      </c>
      <c r="EY352" s="115">
        <v>1.3265217391304348E-3</v>
      </c>
      <c r="EZ352" s="115">
        <v>3.924782608695652E-3</v>
      </c>
      <c r="FA352" s="115">
        <v>8.5869565217391289E-4</v>
      </c>
      <c r="FB352" s="115">
        <v>1.2521739130434784E-4</v>
      </c>
      <c r="FC352" s="115">
        <v>0.97423478260869545</v>
      </c>
      <c r="FD352" s="115">
        <v>5.5608695652173898E-3</v>
      </c>
      <c r="FE352" s="115">
        <v>2.2399999999999998E-3</v>
      </c>
      <c r="FF352" s="115">
        <v>2.241086956521739E-2</v>
      </c>
      <c r="FG352" s="115">
        <v>-1.0434782608695655E-5</v>
      </c>
      <c r="FH352" s="115">
        <v>5.5521739130434797E-4</v>
      </c>
      <c r="FI352" s="115">
        <v>3.267565217391305E-2</v>
      </c>
      <c r="FJ352" s="115">
        <v>9.3826086956521736E-3</v>
      </c>
      <c r="FK352" s="115">
        <v>1.8826086956521737E-4</v>
      </c>
      <c r="FL352" s="115">
        <v>3.0877999999999997</v>
      </c>
      <c r="FM352" s="115">
        <v>1.0282221739130435</v>
      </c>
      <c r="FN352" s="115">
        <v>1.3047826086956522E-3</v>
      </c>
      <c r="FO352" s="115">
        <v>9.1739130434782601E-5</v>
      </c>
      <c r="FP352" s="115">
        <v>3.8143478260869558E-3</v>
      </c>
      <c r="FQ352" s="115">
        <v>3.2695652173913046E-4</v>
      </c>
      <c r="FR352" s="116">
        <v>61.188355217391297</v>
      </c>
    </row>
    <row r="353" spans="1:174" x14ac:dyDescent="0.2">
      <c r="A353" s="2" t="s">
        <v>6</v>
      </c>
      <c r="B353" s="21">
        <v>2014</v>
      </c>
      <c r="C353" s="38">
        <f>C343</f>
        <v>10.963213246158876</v>
      </c>
      <c r="D353" s="42">
        <f>Tracking!DA37</f>
        <v>25.188816932017353</v>
      </c>
      <c r="E353" s="42">
        <f>Tracking!DF37</f>
        <v>9.2410410602593451</v>
      </c>
      <c r="F353" s="42">
        <f>Tracking!DG37</f>
        <v>22.458956235562127</v>
      </c>
      <c r="G353" s="42">
        <f>G343</f>
        <v>3.1463273572000001</v>
      </c>
      <c r="H353" s="104">
        <f>H343</f>
        <v>9.5204195729999999</v>
      </c>
      <c r="I353" s="38">
        <f>Tracking!CU37</f>
        <v>8.0176504347826079</v>
      </c>
      <c r="J353" s="42">
        <f>Tracking!DI37</f>
        <v>8.5601315520421615</v>
      </c>
      <c r="K353" s="40"/>
      <c r="L353" s="41"/>
      <c r="M353" s="108">
        <v>22.789338260869567</v>
      </c>
      <c r="N353" s="108">
        <v>12.789338260869567</v>
      </c>
      <c r="O353" s="108">
        <v>6.2680547826086963</v>
      </c>
      <c r="P353" s="108">
        <v>2.2663573913043478</v>
      </c>
      <c r="Q353" s="108">
        <v>1.967741304347826</v>
      </c>
      <c r="R353" s="108">
        <v>0.8285217391304347</v>
      </c>
      <c r="S353" s="108">
        <v>0.10311521739130437</v>
      </c>
      <c r="T353" s="108">
        <v>1.1920904347826085</v>
      </c>
      <c r="U353" s="108">
        <v>0.16345565217391303</v>
      </c>
      <c r="V353" s="110">
        <v>10</v>
      </c>
      <c r="W353" s="38">
        <f>Tracking!CT37</f>
        <v>18.581340833333332</v>
      </c>
      <c r="X353" s="42">
        <f>Tracking!DH37</f>
        <v>20.196758177206853</v>
      </c>
      <c r="Y353" s="40"/>
      <c r="Z353" s="41"/>
      <c r="AA353" s="108">
        <v>66.555220833333337</v>
      </c>
      <c r="AB353" s="108">
        <v>56.555220833333344</v>
      </c>
      <c r="AC353" s="108">
        <v>37.705876249999996</v>
      </c>
      <c r="AD353" s="108">
        <v>8.9706237499999997</v>
      </c>
      <c r="AE353" s="108">
        <v>5.298400833333333</v>
      </c>
      <c r="AF353" s="108">
        <v>2.3515000000000006</v>
      </c>
      <c r="AG353" s="108">
        <v>0.22636083333333337</v>
      </c>
      <c r="AH353" s="108">
        <v>1.7869699999999999</v>
      </c>
      <c r="AI353" s="108">
        <v>0.21548875000000001</v>
      </c>
      <c r="AJ353" s="110">
        <v>10</v>
      </c>
      <c r="AK353" s="38">
        <f t="shared" si="2964"/>
        <v>8.0176504347826079</v>
      </c>
      <c r="AL353" s="121">
        <f t="shared" si="2955"/>
        <v>1</v>
      </c>
      <c r="AM353" s="121">
        <f t="shared" si="2956"/>
        <v>0.27504329923310056</v>
      </c>
      <c r="AN353" s="121">
        <f t="shared" si="2957"/>
        <v>9.9448143924204979E-2</v>
      </c>
      <c r="AO353" s="121">
        <f t="shared" si="2958"/>
        <v>8.6344819749616691E-2</v>
      </c>
      <c r="AP353" s="121">
        <f t="shared" si="2959"/>
        <v>3.6355673413872136E-2</v>
      </c>
      <c r="AQ353" s="121">
        <f t="shared" si="2960"/>
        <v>4.5247131009660936E-3</v>
      </c>
      <c r="AR353" s="121">
        <f t="shared" si="2961"/>
        <v>5.2309128994302012E-2</v>
      </c>
      <c r="AS353" s="121">
        <f t="shared" si="2962"/>
        <v>7.1724615389370285E-3</v>
      </c>
      <c r="AT353" s="122">
        <f t="shared" si="2963"/>
        <v>0.43880168373166412</v>
      </c>
      <c r="AU353" s="38">
        <f t="shared" si="2965"/>
        <v>18.581340833333332</v>
      </c>
      <c r="AV353" s="121">
        <f t="shared" si="2984"/>
        <v>1</v>
      </c>
      <c r="AW353" s="121">
        <f t="shared" si="2985"/>
        <v>0.56653521358485959</v>
      </c>
      <c r="AX353" s="121">
        <f t="shared" si="2986"/>
        <v>0.1347846741048927</v>
      </c>
      <c r="AY353" s="121">
        <f t="shared" si="2987"/>
        <v>7.9609094027371874E-2</v>
      </c>
      <c r="AZ353" s="121">
        <f t="shared" si="2988"/>
        <v>3.533156333277887E-2</v>
      </c>
      <c r="BA353" s="121">
        <f t="shared" si="2989"/>
        <v>3.4010980731351346E-3</v>
      </c>
      <c r="BB353" s="121">
        <f t="shared" si="2990"/>
        <v>2.6849433862970801E-2</v>
      </c>
      <c r="BC353" s="121">
        <f t="shared" si="2991"/>
        <v>3.2377437457479698E-3</v>
      </c>
      <c r="BD353" s="122">
        <f t="shared" si="2992"/>
        <v>0.15025117300777743</v>
      </c>
      <c r="BE353" s="38">
        <f t="shared" si="2966"/>
        <v>8.0176504347826079</v>
      </c>
      <c r="BF353" s="123">
        <f t="shared" si="2993"/>
        <v>8.0176504347826079</v>
      </c>
      <c r="BG353" s="123">
        <f t="shared" si="2967"/>
        <v>2.2052010276803116</v>
      </c>
      <c r="BH353" s="123">
        <f t="shared" si="2968"/>
        <v>0.79734045437222545</v>
      </c>
      <c r="BI353" s="123">
        <f t="shared" si="2969"/>
        <v>0.69228258160674017</v>
      </c>
      <c r="BJ353" s="123">
        <f t="shared" si="2970"/>
        <v>0.2914870807535464</v>
      </c>
      <c r="BK353" s="123">
        <f t="shared" si="2971"/>
        <v>3.6277567961227365E-2</v>
      </c>
      <c r="BL353" s="123">
        <f t="shared" si="2972"/>
        <v>0.41939631082426504</v>
      </c>
      <c r="BM353" s="123">
        <f t="shared" si="2973"/>
        <v>5.7506289376119998E-2</v>
      </c>
      <c r="BN353" s="124">
        <f t="shared" si="2974"/>
        <v>3.518158510354517</v>
      </c>
      <c r="BO353" s="38">
        <f t="shared" si="2975"/>
        <v>18.581340833333332</v>
      </c>
      <c r="BP353" s="123">
        <f t="shared" si="2994"/>
        <v>18.581340833333332</v>
      </c>
      <c r="BQ353" s="123">
        <f t="shared" si="2976"/>
        <v>10.526983897705572</v>
      </c>
      <c r="BR353" s="123">
        <f t="shared" si="2977"/>
        <v>2.5044799686527686</v>
      </c>
      <c r="BS353" s="123">
        <f t="shared" si="2978"/>
        <v>1.4792437095554778</v>
      </c>
      <c r="BT353" s="123">
        <f t="shared" si="2979"/>
        <v>0.65650782046086675</v>
      </c>
      <c r="BU353" s="123">
        <f t="shared" si="2980"/>
        <v>6.3196962504517187E-2</v>
      </c>
      <c r="BV353" s="123">
        <f t="shared" si="2981"/>
        <v>0.49889848178990204</v>
      </c>
      <c r="BW353" s="123">
        <f t="shared" si="2982"/>
        <v>6.0161620070736367E-2</v>
      </c>
      <c r="BX353" s="124">
        <f t="shared" si="2983"/>
        <v>2.7918682562656456</v>
      </c>
      <c r="BY353" s="114">
        <v>4.0276956521739136</v>
      </c>
      <c r="BZ353" s="115">
        <v>2.0408782608695653</v>
      </c>
      <c r="CA353" s="115">
        <v>3.9122008695652171</v>
      </c>
      <c r="CB353" s="115">
        <v>1.9990886956521734</v>
      </c>
      <c r="CC353" s="115">
        <v>0.83318478260869566</v>
      </c>
      <c r="CD353" s="115">
        <v>0.28466434782608696</v>
      </c>
      <c r="CE353" s="115">
        <v>0.66845739130434778</v>
      </c>
      <c r="CF353" s="115">
        <v>8.2852173913043461E-2</v>
      </c>
      <c r="CG353" s="115">
        <v>0.10311521739130437</v>
      </c>
      <c r="CH353" s="115">
        <v>1.9868173913043479</v>
      </c>
      <c r="CI353" s="115">
        <v>2.6814782608695652E-2</v>
      </c>
      <c r="CJ353" s="115">
        <v>9.8030434782608693E-3</v>
      </c>
      <c r="CK353" s="115">
        <v>9.3043478260869571E-5</v>
      </c>
      <c r="CL353" s="115">
        <v>1.1117391304347828E-3</v>
      </c>
      <c r="CM353" s="115">
        <v>8.8517391304347819E-3</v>
      </c>
      <c r="CN353" s="115">
        <v>0.15779565217391306</v>
      </c>
      <c r="CO353" s="115">
        <v>4.7178260869565204E-2</v>
      </c>
      <c r="CP353" s="115">
        <v>0</v>
      </c>
      <c r="CQ353" s="115">
        <v>-8.721739130434782E-3</v>
      </c>
      <c r="CR353" s="115">
        <v>6.8291304347826098E-2</v>
      </c>
      <c r="CS353" s="115">
        <v>0.10659565217391304</v>
      </c>
      <c r="CT353" s="115">
        <v>8.3078260869565226E-2</v>
      </c>
      <c r="CU353" s="115">
        <v>0.12212173913043477</v>
      </c>
      <c r="CV353" s="115">
        <v>0.3713652173913044</v>
      </c>
      <c r="CW353" s="115">
        <v>1.6656521739130438E-2</v>
      </c>
      <c r="CX353" s="115">
        <v>7.8304347826086969E-4</v>
      </c>
      <c r="CY353" s="115">
        <v>1E-4</v>
      </c>
      <c r="CZ353" s="115">
        <v>3.3782608695652174E-4</v>
      </c>
      <c r="DA353" s="115">
        <v>8.2234782608695631E-3</v>
      </c>
      <c r="DB353" s="115">
        <v>3.6739130434782614E-4</v>
      </c>
      <c r="DC353" s="115">
        <v>5.4147826086956511E-3</v>
      </c>
      <c r="DD353" s="115">
        <v>3.6434782608695644E-4</v>
      </c>
      <c r="DE353" s="115">
        <v>5.4782608695652176E-5</v>
      </c>
      <c r="DF353" s="115">
        <v>0.22066956521739131</v>
      </c>
      <c r="DG353" s="115">
        <v>1.1026086956521739E-2</v>
      </c>
      <c r="DH353" s="115">
        <v>2.2739130434782615E-4</v>
      </c>
      <c r="DI353" s="115">
        <v>1.3840869565217394E-2</v>
      </c>
      <c r="DJ353" s="115">
        <v>-4.3478260869565229E-7</v>
      </c>
      <c r="DK353" s="115">
        <v>1.2826086956521738E-4</v>
      </c>
      <c r="DL353" s="115">
        <v>1.8429130434782608E-2</v>
      </c>
      <c r="DM353" s="115">
        <v>1.9588260869565218E-2</v>
      </c>
      <c r="DN353" s="115">
        <v>1.1304347826086958E-4</v>
      </c>
      <c r="DO353" s="115">
        <v>0.55015652173913043</v>
      </c>
      <c r="DP353" s="115">
        <v>0.2019843478260869</v>
      </c>
      <c r="DQ353" s="115">
        <v>6.0739130434782612E-4</v>
      </c>
      <c r="DR353" s="115">
        <v>6.9565217391304355E-5</v>
      </c>
      <c r="DS353" s="115">
        <v>2.5273913043478255E-3</v>
      </c>
      <c r="DT353" s="115">
        <v>5.0869565217391327E-5</v>
      </c>
      <c r="DU353" s="116">
        <v>180.30505608695654</v>
      </c>
      <c r="DV353" s="114">
        <v>11.21272083333333</v>
      </c>
      <c r="DW353" s="115">
        <v>8.2344375000000003</v>
      </c>
      <c r="DX353" s="115">
        <v>10.099967083333334</v>
      </c>
      <c r="DY353" s="115">
        <v>7.4139854166666659</v>
      </c>
      <c r="DZ353" s="115">
        <v>4.1559583333333334</v>
      </c>
      <c r="EA353" s="115">
        <v>1.0820745833333336</v>
      </c>
      <c r="EB353" s="115">
        <v>1.68015</v>
      </c>
      <c r="EC353" s="115">
        <v>0.23514999999999994</v>
      </c>
      <c r="ED353" s="115">
        <v>0.22636083333333337</v>
      </c>
      <c r="EE353" s="115">
        <v>2.9782833333333336</v>
      </c>
      <c r="EF353" s="115">
        <v>3.4293333333333335E-2</v>
      </c>
      <c r="EG353" s="115">
        <v>2.5330833333333334E-2</v>
      </c>
      <c r="EH353" s="115">
        <v>1.5791666666666664E-4</v>
      </c>
      <c r="EI353" s="115">
        <v>2.4608333333333335E-3</v>
      </c>
      <c r="EJ353" s="115">
        <v>1.6768749999999999E-2</v>
      </c>
      <c r="EK353" s="115">
        <v>0.48542916666666674</v>
      </c>
      <c r="EL353" s="115">
        <v>0.10522916666666667</v>
      </c>
      <c r="EM353" s="115">
        <v>3.7499999999999995E-4</v>
      </c>
      <c r="EN353" s="115">
        <v>2.6720833333333333E-2</v>
      </c>
      <c r="EO353" s="115">
        <v>0.24372916666666664</v>
      </c>
      <c r="EP353" s="115">
        <v>0.14742499999999997</v>
      </c>
      <c r="EQ353" s="115">
        <v>0.15965833333333332</v>
      </c>
      <c r="ER353" s="115">
        <v>0.35588333333333333</v>
      </c>
      <c r="ES353" s="115">
        <v>0.93341666666666656</v>
      </c>
      <c r="ET353" s="115">
        <v>1.8858333333333331E-2</v>
      </c>
      <c r="EU353" s="115">
        <v>1.3887500000000004E-3</v>
      </c>
      <c r="EV353" s="115">
        <v>1.7374999999999999E-4</v>
      </c>
      <c r="EW353" s="115">
        <v>6.329166666666665E-4</v>
      </c>
      <c r="EX353" s="115">
        <v>2.1132916666666668E-2</v>
      </c>
      <c r="EY353" s="115">
        <v>1.0291666666666667E-3</v>
      </c>
      <c r="EZ353" s="115">
        <v>5.8758333333333336E-3</v>
      </c>
      <c r="FA353" s="115">
        <v>9.7916666666666681E-4</v>
      </c>
      <c r="FB353" s="115">
        <v>1.2208333333333334E-4</v>
      </c>
      <c r="FC353" s="115">
        <v>0.83881666666666665</v>
      </c>
      <c r="FD353" s="115">
        <v>6.9166666666666673E-3</v>
      </c>
      <c r="FE353" s="115">
        <v>1.0354166666666667E-3</v>
      </c>
      <c r="FF353" s="115">
        <v>2.8919583333333335E-2</v>
      </c>
      <c r="FG353" s="115">
        <v>-1.2500000000000001E-5</v>
      </c>
      <c r="FH353" s="115">
        <v>5.2333333333333333E-4</v>
      </c>
      <c r="FI353" s="115">
        <v>3.5798333333333328E-2</v>
      </c>
      <c r="FJ353" s="115">
        <v>2.116458333333333E-2</v>
      </c>
      <c r="FK353" s="115">
        <v>2.1625E-4</v>
      </c>
      <c r="FL353" s="115">
        <v>2.8101833333333333</v>
      </c>
      <c r="FM353" s="115">
        <v>1.0075050000000003</v>
      </c>
      <c r="FN353" s="115">
        <v>1.5566666666666665E-3</v>
      </c>
      <c r="FO353" s="115">
        <v>1.3833333333333335E-4</v>
      </c>
      <c r="FP353" s="115">
        <v>4.2358333333333336E-3</v>
      </c>
      <c r="FQ353" s="115">
        <v>4.1000000000000005E-4</v>
      </c>
      <c r="FR353" s="116">
        <v>63.202086249999979</v>
      </c>
    </row>
    <row r="354" spans="1:174" x14ac:dyDescent="0.2">
      <c r="A354" s="2" t="s">
        <v>6</v>
      </c>
      <c r="B354" s="21">
        <v>2015</v>
      </c>
      <c r="C354" s="38">
        <f>C343</f>
        <v>10.963213246158876</v>
      </c>
      <c r="D354" s="42">
        <f>Tracking!DA38</f>
        <v>24.875448984837007</v>
      </c>
      <c r="E354" s="42">
        <f>Tracking!DF38</f>
        <v>9.068823841669392</v>
      </c>
      <c r="F354" s="42">
        <f>Tracking!DG38</f>
        <v>21.872602218736258</v>
      </c>
      <c r="G354" s="42">
        <f>G343</f>
        <v>3.1463273572000001</v>
      </c>
      <c r="H354" s="104">
        <f>H343</f>
        <v>9.5204195729999999</v>
      </c>
      <c r="I354" s="38">
        <f>Tracking!CU38</f>
        <v>6.498550434782608</v>
      </c>
      <c r="J354" s="42">
        <f>Tracking!DI38</f>
        <v>7.9024578208168634</v>
      </c>
      <c r="K354" s="40"/>
      <c r="L354" s="41"/>
      <c r="M354" s="108">
        <v>19.831780000000002</v>
      </c>
      <c r="N354" s="108">
        <v>9.831780000000002</v>
      </c>
      <c r="O354" s="108">
        <v>3.8238808695652167</v>
      </c>
      <c r="P354" s="108">
        <v>1.9364386956521737</v>
      </c>
      <c r="Q354" s="108">
        <v>2.2122543478260872</v>
      </c>
      <c r="R354" s="108">
        <v>0.65803043478260859</v>
      </c>
      <c r="S354" s="108">
        <v>5.3411739130434781E-2</v>
      </c>
      <c r="T354" s="108">
        <v>1.0629234782608696</v>
      </c>
      <c r="U354" s="108">
        <v>8.4842173913043495E-2</v>
      </c>
      <c r="V354" s="110">
        <v>10</v>
      </c>
      <c r="W354" s="38">
        <f>Tracking!CT38</f>
        <v>18.649001666666667</v>
      </c>
      <c r="X354" s="42">
        <f>Tracking!DH38</f>
        <v>19.502226162714098</v>
      </c>
      <c r="Y354" s="40"/>
      <c r="Z354" s="41"/>
      <c r="AA354" s="108">
        <v>66.399551250000016</v>
      </c>
      <c r="AB354" s="108">
        <v>56.399551250000023</v>
      </c>
      <c r="AC354" s="108">
        <v>35.38569291666667</v>
      </c>
      <c r="AD354" s="108">
        <v>7.4755733333333332</v>
      </c>
      <c r="AE354" s="108">
        <v>8.3309062500000017</v>
      </c>
      <c r="AF354" s="108">
        <v>2.7945958333333327</v>
      </c>
      <c r="AG354" s="108">
        <v>0.25860541666666664</v>
      </c>
      <c r="AH354" s="108">
        <v>1.9577874999999996</v>
      </c>
      <c r="AI354" s="108">
        <v>0.19638958333333334</v>
      </c>
      <c r="AJ354" s="110">
        <v>10</v>
      </c>
      <c r="AK354" s="38">
        <f t="shared" si="2964"/>
        <v>6.498550434782608</v>
      </c>
      <c r="AL354" s="121">
        <f t="shared" si="2955"/>
        <v>1</v>
      </c>
      <c r="AM354" s="121">
        <f t="shared" si="2956"/>
        <v>0.19281581731772016</v>
      </c>
      <c r="AN354" s="121">
        <f t="shared" si="2957"/>
        <v>9.7643211837372818E-2</v>
      </c>
      <c r="AO354" s="121">
        <f t="shared" si="2958"/>
        <v>0.11155097262202823</v>
      </c>
      <c r="AP354" s="121">
        <f t="shared" si="2959"/>
        <v>3.3180603797672653E-2</v>
      </c>
      <c r="AQ354" s="121">
        <f t="shared" si="2960"/>
        <v>2.6932397964496771E-3</v>
      </c>
      <c r="AR354" s="121">
        <f t="shared" si="2961"/>
        <v>5.359697809580731E-2</v>
      </c>
      <c r="AS354" s="121">
        <f t="shared" si="2962"/>
        <v>4.2780917251524315E-3</v>
      </c>
      <c r="AT354" s="122">
        <f t="shared" si="2963"/>
        <v>0.50424117250191358</v>
      </c>
      <c r="AU354" s="38">
        <f t="shared" si="2965"/>
        <v>18.649001666666667</v>
      </c>
      <c r="AV354" s="121">
        <f t="shared" si="2984"/>
        <v>1</v>
      </c>
      <c r="AW354" s="121">
        <f t="shared" si="2985"/>
        <v>0.53292066362672386</v>
      </c>
      <c r="AX354" s="121">
        <f t="shared" si="2986"/>
        <v>0.11258469662222802</v>
      </c>
      <c r="AY354" s="121">
        <f t="shared" si="2987"/>
        <v>0.12546630350909185</v>
      </c>
      <c r="AZ354" s="121">
        <f t="shared" si="2988"/>
        <v>4.208757108630809E-2</v>
      </c>
      <c r="BA354" s="121">
        <f t="shared" si="2989"/>
        <v>3.8946862109503575E-3</v>
      </c>
      <c r="BB354" s="121">
        <f t="shared" si="2990"/>
        <v>2.9484950773669558E-2</v>
      </c>
      <c r="BC354" s="121">
        <f t="shared" si="2991"/>
        <v>2.9576944367275871E-3</v>
      </c>
      <c r="BD354" s="122">
        <f t="shared" si="2992"/>
        <v>0.15060342745915767</v>
      </c>
      <c r="BE354" s="38">
        <f t="shared" si="2966"/>
        <v>6.498550434782608</v>
      </c>
      <c r="BF354" s="123">
        <f t="shared" si="2993"/>
        <v>6.498550434782608</v>
      </c>
      <c r="BG354" s="123">
        <f t="shared" si="2967"/>
        <v>1.2530233134630342</v>
      </c>
      <c r="BH354" s="123">
        <f t="shared" si="2968"/>
        <v>0.63453933673932938</v>
      </c>
      <c r="BI354" s="123">
        <f t="shared" si="2969"/>
        <v>0.72491962163330437</v>
      </c>
      <c r="BJ354" s="123">
        <f t="shared" si="2970"/>
        <v>0.21562582723571508</v>
      </c>
      <c r="BK354" s="123">
        <f t="shared" si="2971"/>
        <v>1.7502154650191871E-2</v>
      </c>
      <c r="BL354" s="123">
        <f t="shared" si="2972"/>
        <v>0.3483026653075425</v>
      </c>
      <c r="BM354" s="123">
        <f t="shared" si="2973"/>
        <v>2.7801394840529212E-2</v>
      </c>
      <c r="BN354" s="124">
        <f t="shared" si="2974"/>
        <v>3.2768366907976025</v>
      </c>
      <c r="BO354" s="38">
        <f t="shared" si="2975"/>
        <v>18.649001666666667</v>
      </c>
      <c r="BP354" s="123">
        <f t="shared" si="2994"/>
        <v>18.649001666666667</v>
      </c>
      <c r="BQ354" s="123">
        <f t="shared" si="2976"/>
        <v>9.9384383441758786</v>
      </c>
      <c r="BR354" s="123">
        <f t="shared" si="2977"/>
        <v>2.0995921949490914</v>
      </c>
      <c r="BS354" s="123">
        <f t="shared" si="2978"/>
        <v>2.33982130325156</v>
      </c>
      <c r="BT354" s="123">
        <f t="shared" si="2979"/>
        <v>0.78489118333451136</v>
      </c>
      <c r="BU354" s="123">
        <f t="shared" si="2980"/>
        <v>7.2632009639156905E-2</v>
      </c>
      <c r="BV354" s="123">
        <f t="shared" si="2981"/>
        <v>0.5498648961197482</v>
      </c>
      <c r="BW354" s="123">
        <f t="shared" si="2982"/>
        <v>5.5158048480023501E-2</v>
      </c>
      <c r="BX354" s="124">
        <f t="shared" si="2983"/>
        <v>2.8086035696915439</v>
      </c>
      <c r="BY354" s="114">
        <v>3.313587727272727</v>
      </c>
      <c r="BZ354" s="115">
        <v>1.5157000000000007</v>
      </c>
      <c r="CA354" s="115">
        <v>3.3793422727272726</v>
      </c>
      <c r="CB354" s="115">
        <v>1.63940347826087</v>
      </c>
      <c r="CC354" s="115">
        <v>0.51876</v>
      </c>
      <c r="CD354" s="115">
        <v>0.24019652173913042</v>
      </c>
      <c r="CE354" s="115">
        <v>0.7474473913043479</v>
      </c>
      <c r="CF354" s="115">
        <v>6.5803043478260867E-2</v>
      </c>
      <c r="CG354" s="115">
        <v>5.3411739130434781E-2</v>
      </c>
      <c r="CH354" s="115">
        <v>1.7715382608695651</v>
      </c>
      <c r="CI354" s="115">
        <v>1.3785217391304345E-2</v>
      </c>
      <c r="CJ354" s="115">
        <v>4.7726086956521733E-3</v>
      </c>
      <c r="CK354" s="115">
        <v>6.6521739130434777E-5</v>
      </c>
      <c r="CL354" s="115">
        <v>7.0086956521739124E-4</v>
      </c>
      <c r="CM354" s="115">
        <v>4.8039130434782609E-3</v>
      </c>
      <c r="CN354" s="115">
        <v>0.13386913043478263</v>
      </c>
      <c r="CO354" s="115">
        <v>3.6422173913043469E-2</v>
      </c>
      <c r="CP354" s="115">
        <v>1.6521739130434781E-5</v>
      </c>
      <c r="CQ354" s="115">
        <v>-8.4430434782608692E-3</v>
      </c>
      <c r="CR354" s="115">
        <v>6.2242173913043479E-2</v>
      </c>
      <c r="CS354" s="115">
        <v>0.16442434782608698</v>
      </c>
      <c r="CT354" s="115">
        <v>9.2520434782608699E-2</v>
      </c>
      <c r="CU354" s="115">
        <v>0.10450478260869565</v>
      </c>
      <c r="CV354" s="115">
        <v>0.41524869565217398</v>
      </c>
      <c r="CW354" s="115">
        <v>1.0814782608695655E-2</v>
      </c>
      <c r="CX354" s="115">
        <v>5.5652173913043484E-4</v>
      </c>
      <c r="CY354" s="115">
        <v>4.0434782608695655E-5</v>
      </c>
      <c r="CZ354" s="115">
        <v>2.8000000000000003E-4</v>
      </c>
      <c r="DA354" s="115">
        <v>5.1334782608695659E-3</v>
      </c>
      <c r="DB354" s="115">
        <v>4.4304347826086961E-4</v>
      </c>
      <c r="DC354" s="115">
        <v>2.8900000000000002E-3</v>
      </c>
      <c r="DD354" s="115">
        <v>2.1217391304347824E-4</v>
      </c>
      <c r="DE354" s="115">
        <v>5.0869565217391293E-5</v>
      </c>
      <c r="DF354" s="115">
        <v>0.1861986956521739</v>
      </c>
      <c r="DG354" s="115">
        <v>5.4004347826086948E-3</v>
      </c>
      <c r="DH354" s="115">
        <v>3.5695652173913043E-4</v>
      </c>
      <c r="DI354" s="115">
        <v>1.0490869565217392E-2</v>
      </c>
      <c r="DJ354" s="115">
        <v>1.3043478260869576E-5</v>
      </c>
      <c r="DK354" s="115">
        <v>9.3913043478260875E-5</v>
      </c>
      <c r="DL354" s="115">
        <v>8.693913043478262E-3</v>
      </c>
      <c r="DM354" s="115">
        <v>9.3404347826086965E-3</v>
      </c>
      <c r="DN354" s="115">
        <v>1.4391304347826086E-4</v>
      </c>
      <c r="DO354" s="115">
        <v>0.33482391304347825</v>
      </c>
      <c r="DP354" s="115">
        <v>0.12576000000000001</v>
      </c>
      <c r="DQ354" s="115">
        <v>3.7173913043478255E-4</v>
      </c>
      <c r="DR354" s="115">
        <v>3.6956521739130438E-5</v>
      </c>
      <c r="DS354" s="115">
        <v>1.2656521739130436E-3</v>
      </c>
      <c r="DT354" s="115">
        <v>3.7826086956521747E-4</v>
      </c>
      <c r="DU354" s="116">
        <v>211.52394478260874</v>
      </c>
      <c r="DV354" s="114">
        <v>12.006346666666667</v>
      </c>
      <c r="DW354" s="115">
        <v>8.7433679166666689</v>
      </c>
      <c r="DX354" s="115">
        <v>10.783260833333332</v>
      </c>
      <c r="DY354" s="115">
        <v>7.9659108333333322</v>
      </c>
      <c r="DZ354" s="115">
        <v>3.9724800000000013</v>
      </c>
      <c r="EA354" s="115">
        <v>0.90656000000000014</v>
      </c>
      <c r="EB354" s="115">
        <v>2.5153479166666668</v>
      </c>
      <c r="EC354" s="115">
        <v>0.27945958333333337</v>
      </c>
      <c r="ED354" s="115">
        <v>0.25860541666666664</v>
      </c>
      <c r="EE354" s="115">
        <v>3.2629787500000003</v>
      </c>
      <c r="EF354" s="115">
        <v>3.345625E-2</v>
      </c>
      <c r="EG354" s="115">
        <v>2.9409166666666667E-2</v>
      </c>
      <c r="EH354" s="115">
        <v>1.8000000000000001E-4</v>
      </c>
      <c r="EI354" s="115">
        <v>2.6183333333333336E-3</v>
      </c>
      <c r="EJ354" s="115">
        <v>1.8729583333333334E-2</v>
      </c>
      <c r="EK354" s="115">
        <v>0.6264404166666665</v>
      </c>
      <c r="EL354" s="115">
        <v>8.6548749999999994E-2</v>
      </c>
      <c r="EM354" s="115">
        <v>2.9791666666666665E-4</v>
      </c>
      <c r="EN354" s="115">
        <v>2.9577499999999996E-2</v>
      </c>
      <c r="EO354" s="115">
        <v>0.35207291666666657</v>
      </c>
      <c r="EP354" s="115">
        <v>0.35366458333333339</v>
      </c>
      <c r="EQ354" s="115">
        <v>0.22827291666666669</v>
      </c>
      <c r="ER354" s="115">
        <v>0.43382749999999981</v>
      </c>
      <c r="ES354" s="115">
        <v>1.397415416666667</v>
      </c>
      <c r="ET354" s="115">
        <v>2.1889999999999996E-2</v>
      </c>
      <c r="EU354" s="115">
        <v>1.8833333333333332E-3</v>
      </c>
      <c r="EV354" s="115">
        <v>1.2958333333333333E-4</v>
      </c>
      <c r="EW354" s="115">
        <v>8.4458333333333347E-4</v>
      </c>
      <c r="EX354" s="115">
        <v>2.3847083333333335E-2</v>
      </c>
      <c r="EY354" s="115">
        <v>1.2670833333333336E-3</v>
      </c>
      <c r="EZ354" s="115">
        <v>9.7675000000000001E-3</v>
      </c>
      <c r="FA354" s="115">
        <v>9.4916666666666706E-4</v>
      </c>
      <c r="FB354" s="115">
        <v>9.5416666666666664E-5</v>
      </c>
      <c r="FC354" s="115">
        <v>0.70276041666666655</v>
      </c>
      <c r="FD354" s="115">
        <v>9.6545833333333345E-3</v>
      </c>
      <c r="FE354" s="115">
        <v>9.9833333333333306E-4</v>
      </c>
      <c r="FF354" s="115">
        <v>3.8815416666666651E-2</v>
      </c>
      <c r="FG354" s="115">
        <v>4.166666666666655E-6</v>
      </c>
      <c r="FH354" s="115">
        <v>5.6208333333333338E-4</v>
      </c>
      <c r="FI354" s="115">
        <v>4.0897916666666666E-2</v>
      </c>
      <c r="FJ354" s="115">
        <v>2.8911666666666658E-2</v>
      </c>
      <c r="FK354" s="115">
        <v>3.4583333333333335E-4</v>
      </c>
      <c r="FL354" s="115">
        <v>2.5606612499999999</v>
      </c>
      <c r="FM354" s="115">
        <v>0.96302541666666663</v>
      </c>
      <c r="FN354" s="115">
        <v>1.9749999999999998E-3</v>
      </c>
      <c r="FO354" s="115">
        <v>1.5666666666666669E-4</v>
      </c>
      <c r="FP354" s="115">
        <v>4.4858333333333321E-3</v>
      </c>
      <c r="FQ354" s="115">
        <v>3.7583333333333333E-4</v>
      </c>
      <c r="FR354" s="116">
        <v>62.166958749999992</v>
      </c>
    </row>
    <row r="355" spans="1:174" x14ac:dyDescent="0.2">
      <c r="A355" s="2" t="s">
        <v>6</v>
      </c>
      <c r="B355" s="21">
        <v>2016</v>
      </c>
      <c r="C355" s="38">
        <f>C343</f>
        <v>10.963213246158876</v>
      </c>
      <c r="D355" s="42">
        <f>Tracking!DA39</f>
        <v>24.562081037656661</v>
      </c>
      <c r="E355" s="42">
        <f>Tracking!DF39</f>
        <v>8.8966066230794389</v>
      </c>
      <c r="F355" s="42">
        <f>Tracking!DG39</f>
        <v>21.286248201910389</v>
      </c>
      <c r="G355" s="42">
        <f>G343</f>
        <v>3.1463273572000001</v>
      </c>
      <c r="H355" s="104">
        <f>H343</f>
        <v>9.5204195729999999</v>
      </c>
      <c r="I355" s="38">
        <f>Tracking!CU39</f>
        <v>7.3168409090909101</v>
      </c>
      <c r="J355" s="42">
        <f>Tracking!DI39</f>
        <v>7.7919375678524379</v>
      </c>
      <c r="K355" s="40"/>
      <c r="L355" s="41"/>
      <c r="M355" s="108">
        <v>21.492609545454542</v>
      </c>
      <c r="N355" s="108">
        <v>11.492609545454547</v>
      </c>
      <c r="O355" s="108">
        <v>5.5527881818181815</v>
      </c>
      <c r="P355" s="108">
        <v>1.9586304545454547</v>
      </c>
      <c r="Q355" s="108">
        <v>2.1164359090909088</v>
      </c>
      <c r="R355" s="108">
        <v>0.69967727272727287</v>
      </c>
      <c r="S355" s="108">
        <v>9.3235000000000012E-2</v>
      </c>
      <c r="T355" s="108">
        <v>1.0230795454545456</v>
      </c>
      <c r="U355" s="108">
        <v>4.876409090909091E-2</v>
      </c>
      <c r="V355" s="110">
        <v>10</v>
      </c>
      <c r="W355" s="38">
        <f>Tracking!CT39</f>
        <v>16.594855652173909</v>
      </c>
      <c r="X355" s="42">
        <f>Tracking!DH39</f>
        <v>18.400866626482212</v>
      </c>
      <c r="Y355" s="40"/>
      <c r="Z355" s="41"/>
      <c r="AA355" s="108">
        <v>54.470507391304352</v>
      </c>
      <c r="AB355" s="108">
        <v>44.470507391304352</v>
      </c>
      <c r="AC355" s="108">
        <v>25.121943043478268</v>
      </c>
      <c r="AD355" s="108">
        <v>9.4588039130434804</v>
      </c>
      <c r="AE355" s="108">
        <v>5.5814760869565205</v>
      </c>
      <c r="AF355" s="108">
        <v>1.9341173913043475</v>
      </c>
      <c r="AG355" s="108">
        <v>0.18705304347826085</v>
      </c>
      <c r="AH355" s="108">
        <v>2.0336673913043479</v>
      </c>
      <c r="AI355" s="108">
        <v>0.15344782608695653</v>
      </c>
      <c r="AJ355" s="110">
        <v>10</v>
      </c>
      <c r="AK355" s="38">
        <f t="shared" si="2964"/>
        <v>7.3168409090909101</v>
      </c>
      <c r="AL355" s="121">
        <f t="shared" si="2955"/>
        <v>1</v>
      </c>
      <c r="AM355" s="121">
        <f t="shared" si="2956"/>
        <v>0.2583580262822267</v>
      </c>
      <c r="AN355" s="121">
        <f t="shared" si="2957"/>
        <v>9.1130416267190054E-2</v>
      </c>
      <c r="AO355" s="121">
        <f t="shared" si="2958"/>
        <v>9.8472728712391863E-2</v>
      </c>
      <c r="AP355" s="121">
        <f t="shared" si="2959"/>
        <v>3.2554319253208001E-2</v>
      </c>
      <c r="AQ355" s="121">
        <f t="shared" si="2960"/>
        <v>4.3380027819710813E-3</v>
      </c>
      <c r="AR355" s="121">
        <f t="shared" si="2961"/>
        <v>4.7601457761136133E-2</v>
      </c>
      <c r="AS355" s="121">
        <f t="shared" si="2962"/>
        <v>2.2688771601214893E-3</v>
      </c>
      <c r="AT355" s="122">
        <f t="shared" si="2963"/>
        <v>0.46527621407959247</v>
      </c>
      <c r="AU355" s="38">
        <f t="shared" si="2965"/>
        <v>16.594855652173909</v>
      </c>
      <c r="AV355" s="121">
        <f t="shared" si="2984"/>
        <v>1</v>
      </c>
      <c r="AW355" s="121">
        <f t="shared" si="2985"/>
        <v>0.46120266262635778</v>
      </c>
      <c r="AX355" s="121">
        <f t="shared" si="2986"/>
        <v>0.17365000559097932</v>
      </c>
      <c r="AY355" s="121">
        <f t="shared" si="2987"/>
        <v>0.10246785562066464</v>
      </c>
      <c r="AZ355" s="121">
        <f t="shared" si="2988"/>
        <v>3.5507607399543138E-2</v>
      </c>
      <c r="BA355" s="121">
        <f t="shared" si="2989"/>
        <v>3.4340242534278637E-3</v>
      </c>
      <c r="BB355" s="121">
        <f t="shared" si="2990"/>
        <v>3.7335201904673314E-2</v>
      </c>
      <c r="BC355" s="121">
        <f t="shared" si="2991"/>
        <v>2.8170809018653068E-3</v>
      </c>
      <c r="BD355" s="122">
        <f t="shared" si="2992"/>
        <v>0.18358558564843469</v>
      </c>
      <c r="BE355" s="38">
        <f t="shared" si="2966"/>
        <v>7.3168409090909101</v>
      </c>
      <c r="BF355" s="123">
        <f t="shared" si="2993"/>
        <v>7.3168409090909101</v>
      </c>
      <c r="BG355" s="123">
        <f t="shared" si="2967"/>
        <v>1.8903645758937808</v>
      </c>
      <c r="BH355" s="123">
        <f t="shared" si="2968"/>
        <v>0.66678675780625996</v>
      </c>
      <c r="BI355" s="123">
        <f t="shared" si="2969"/>
        <v>0.72050928987263985</v>
      </c>
      <c r="BJ355" s="123">
        <f t="shared" si="2970"/>
        <v>0.23819477487947815</v>
      </c>
      <c r="BK355" s="123">
        <f t="shared" si="2971"/>
        <v>3.1740476218876185E-2</v>
      </c>
      <c r="BL355" s="123">
        <f t="shared" si="2972"/>
        <v>0.34829229347904389</v>
      </c>
      <c r="BM355" s="123">
        <f t="shared" si="2973"/>
        <v>1.6601013222878921E-2</v>
      </c>
      <c r="BN355" s="124">
        <f t="shared" si="2974"/>
        <v>3.4043520372045024</v>
      </c>
      <c r="BO355" s="38">
        <f t="shared" si="2975"/>
        <v>16.594855652173909</v>
      </c>
      <c r="BP355" s="123">
        <f t="shared" si="2994"/>
        <v>16.594855652173909</v>
      </c>
      <c r="BQ355" s="123">
        <f t="shared" si="2976"/>
        <v>7.6535916126826695</v>
      </c>
      <c r="BR355" s="123">
        <f t="shared" si="2977"/>
        <v>2.8816967767814941</v>
      </c>
      <c r="BS355" s="123">
        <f t="shared" si="2978"/>
        <v>1.7004392730127267</v>
      </c>
      <c r="BT355" s="123">
        <f t="shared" si="2979"/>
        <v>0.58924361934948055</v>
      </c>
      <c r="BU355" s="123">
        <f t="shared" si="2980"/>
        <v>5.6987136791699672E-2</v>
      </c>
      <c r="BV355" s="123">
        <f t="shared" si="2981"/>
        <v>0.61957228635282202</v>
      </c>
      <c r="BW355" s="123">
        <f t="shared" si="2982"/>
        <v>4.6749050926950662E-2</v>
      </c>
      <c r="BX355" s="124">
        <f t="shared" si="2983"/>
        <v>3.0465762936555838</v>
      </c>
      <c r="BY355" s="114">
        <v>3.5525036363636362</v>
      </c>
      <c r="BZ355" s="115">
        <v>1.8473722727272728</v>
      </c>
      <c r="CA355" s="115">
        <v>3.5266381818181811</v>
      </c>
      <c r="CB355" s="115">
        <v>1.8889718181818183</v>
      </c>
      <c r="CC355" s="115">
        <v>0.755170909090909</v>
      </c>
      <c r="CD355" s="115">
        <v>0.24950136363636369</v>
      </c>
      <c r="CE355" s="115">
        <v>0.71277045454545462</v>
      </c>
      <c r="CF355" s="115">
        <v>6.9967727272727265E-2</v>
      </c>
      <c r="CG355" s="115">
        <v>9.3235000000000012E-2</v>
      </c>
      <c r="CH355" s="115">
        <v>1.7051313636363636</v>
      </c>
      <c r="CI355" s="115">
        <v>8.3259090909090904E-3</v>
      </c>
      <c r="CJ355" s="115">
        <v>1.0189545454545453E-2</v>
      </c>
      <c r="CK355" s="115">
        <v>4.9090909090909091E-5</v>
      </c>
      <c r="CL355" s="115">
        <v>6.6363636363636375E-4</v>
      </c>
      <c r="CM355" s="115">
        <v>5.4818181818181815E-3</v>
      </c>
      <c r="CN355" s="115">
        <v>0.14041818181818183</v>
      </c>
      <c r="CO355" s="115">
        <v>4.3973636363636368E-2</v>
      </c>
      <c r="CP355" s="115">
        <v>0</v>
      </c>
      <c r="CQ355" s="115">
        <v>-2.3554545454545464E-3</v>
      </c>
      <c r="CR355" s="115">
        <v>6.7534999999999998E-2</v>
      </c>
      <c r="CS355" s="115">
        <v>0.13421318181818181</v>
      </c>
      <c r="CT355" s="115">
        <v>8.2167272727272728E-2</v>
      </c>
      <c r="CU355" s="115">
        <v>0.11442409090909092</v>
      </c>
      <c r="CV355" s="115">
        <v>0.39598409090909092</v>
      </c>
      <c r="CW355" s="115">
        <v>6.2836363636363636E-3</v>
      </c>
      <c r="CX355" s="115">
        <v>4.5181818181818186E-4</v>
      </c>
      <c r="CY355" s="115">
        <v>8.2727272727272741E-5</v>
      </c>
      <c r="CZ355" s="115">
        <v>2.0409090909090908E-4</v>
      </c>
      <c r="DA355" s="115">
        <v>7.4722727272727267E-3</v>
      </c>
      <c r="DB355" s="115">
        <v>4.55E-4</v>
      </c>
      <c r="DC355" s="115">
        <v>1.8945454545454545E-3</v>
      </c>
      <c r="DD355" s="115">
        <v>2.8272727272727276E-4</v>
      </c>
      <c r="DE355" s="115">
        <v>4.2727272727272731E-5</v>
      </c>
      <c r="DF355" s="115">
        <v>0.19341181818181818</v>
      </c>
      <c r="DG355" s="115">
        <v>5.4904545454545449E-3</v>
      </c>
      <c r="DH355" s="115">
        <v>4.0999999999999994E-4</v>
      </c>
      <c r="DI355" s="115">
        <v>1.2129090909090907E-2</v>
      </c>
      <c r="DJ355" s="115">
        <v>2.6818181818181814E-5</v>
      </c>
      <c r="DK355" s="115">
        <v>1.3136363636363636E-4</v>
      </c>
      <c r="DL355" s="115">
        <v>1.6812272727272728E-2</v>
      </c>
      <c r="DM355" s="115">
        <v>5.6113636363636366E-3</v>
      </c>
      <c r="DN355" s="115">
        <v>3.8636363636363629E-5</v>
      </c>
      <c r="DO355" s="115">
        <v>0.49823727272727258</v>
      </c>
      <c r="DP355" s="115">
        <v>0.1830718181818182</v>
      </c>
      <c r="DQ355" s="115">
        <v>8.1590909090909099E-4</v>
      </c>
      <c r="DR355" s="115">
        <v>6.2272727272727273E-5</v>
      </c>
      <c r="DS355" s="115">
        <v>1.2318181818181818E-3</v>
      </c>
      <c r="DT355" s="115">
        <v>1.9545454545454543E-5</v>
      </c>
      <c r="DU355" s="116">
        <v>195.7419090909091</v>
      </c>
      <c r="DV355" s="114">
        <v>9.9946521739130443</v>
      </c>
      <c r="DW355" s="115">
        <v>6.6052078260869562</v>
      </c>
      <c r="DX355" s="115">
        <v>9.2156465217391297</v>
      </c>
      <c r="DY355" s="115">
        <v>6.1205408695652155</v>
      </c>
      <c r="DZ355" s="115">
        <v>2.8433986956521737</v>
      </c>
      <c r="EA355" s="115">
        <v>1.1112278260869566</v>
      </c>
      <c r="EB355" s="115">
        <v>1.7613517391304352</v>
      </c>
      <c r="EC355" s="115">
        <v>0.1934117391304348</v>
      </c>
      <c r="ED355" s="115">
        <v>0.18705304347826085</v>
      </c>
      <c r="EE355" s="115">
        <v>3.3894443478260867</v>
      </c>
      <c r="EF355" s="115">
        <v>2.4099130434782609E-2</v>
      </c>
      <c r="EG355" s="115">
        <v>2.129695652173913E-2</v>
      </c>
      <c r="EH355" s="115">
        <v>5.1304347826086959E-5</v>
      </c>
      <c r="EI355" s="115">
        <v>1.665217391304348E-3</v>
      </c>
      <c r="EJ355" s="115">
        <v>1.4543043478260865E-2</v>
      </c>
      <c r="EK355" s="115">
        <v>0.3730739130434782</v>
      </c>
      <c r="EL355" s="115">
        <v>8.6088260869565225E-2</v>
      </c>
      <c r="EM355" s="115">
        <v>0</v>
      </c>
      <c r="EN355" s="115">
        <v>3.307826086956521E-2</v>
      </c>
      <c r="EO355" s="115">
        <v>0.26388391304347825</v>
      </c>
      <c r="EP355" s="115">
        <v>0.22144826086956521</v>
      </c>
      <c r="EQ355" s="115">
        <v>0.19436739130434785</v>
      </c>
      <c r="ER355" s="115">
        <v>0.26575043478260868</v>
      </c>
      <c r="ES355" s="115">
        <v>0.97852826086956524</v>
      </c>
      <c r="ET355" s="115">
        <v>1.4654782608695653E-2</v>
      </c>
      <c r="EU355" s="115">
        <v>1.0013043478260869E-3</v>
      </c>
      <c r="EV355" s="115">
        <v>1.2695652173913042E-4</v>
      </c>
      <c r="EW355" s="115">
        <v>5.3391304347826093E-4</v>
      </c>
      <c r="EX355" s="115">
        <v>1.6326086956521737E-2</v>
      </c>
      <c r="EY355" s="115">
        <v>7.9043478260869585E-4</v>
      </c>
      <c r="EZ355" s="115">
        <v>7.3317391304347813E-3</v>
      </c>
      <c r="FA355" s="115">
        <v>7.9260869565217376E-4</v>
      </c>
      <c r="FB355" s="115">
        <v>5.8260869565217386E-5</v>
      </c>
      <c r="FC355" s="115">
        <v>0.86141652173913064</v>
      </c>
      <c r="FD355" s="115">
        <v>8.5121739130434772E-3</v>
      </c>
      <c r="FE355" s="115">
        <v>1.3878260869565218E-3</v>
      </c>
      <c r="FF355" s="115">
        <v>2.3479565217391304E-2</v>
      </c>
      <c r="FG355" s="115">
        <v>2.4347826086956516E-5</v>
      </c>
      <c r="FH355" s="115">
        <v>4.4565217391304357E-4</v>
      </c>
      <c r="FI355" s="115">
        <v>2.9960869565217395E-2</v>
      </c>
      <c r="FJ355" s="115">
        <v>2.0853913043478257E-2</v>
      </c>
      <c r="FK355" s="115">
        <v>1.3434782608695654E-4</v>
      </c>
      <c r="FL355" s="115">
        <v>1.852203913043478</v>
      </c>
      <c r="FM355" s="115">
        <v>0.68930869565217401</v>
      </c>
      <c r="FN355" s="115">
        <v>1.2286956521739129E-3</v>
      </c>
      <c r="FO355" s="115">
        <v>1.1260869565217389E-4</v>
      </c>
      <c r="FP355" s="115">
        <v>3.1295652173913046E-3</v>
      </c>
      <c r="FQ355" s="115">
        <v>1.2956521739130436E-4</v>
      </c>
      <c r="FR355" s="116">
        <v>77.0557595652174</v>
      </c>
    </row>
    <row r="356" spans="1:174" x14ac:dyDescent="0.2">
      <c r="A356" s="2" t="s">
        <v>6</v>
      </c>
      <c r="B356" s="21">
        <v>2017</v>
      </c>
      <c r="C356" s="38">
        <f>C343</f>
        <v>10.963213246158876</v>
      </c>
      <c r="D356" s="42">
        <f>Tracking!DA40</f>
        <v>24.248713090476315</v>
      </c>
      <c r="E356" s="42">
        <f>Tracking!DF40</f>
        <v>8.7243894044894859</v>
      </c>
      <c r="F356" s="42">
        <f>Tracking!DG40</f>
        <v>20.699894185084521</v>
      </c>
      <c r="G356" s="42">
        <f>G343</f>
        <v>3.1463273572000001</v>
      </c>
      <c r="H356" s="104">
        <f>H343</f>
        <v>9.5204195729999999</v>
      </c>
      <c r="I356" s="38">
        <f>Tracking!CU40</f>
        <v>6.3530713043478269</v>
      </c>
      <c r="J356" s="42">
        <f>Tracking!DI40</f>
        <v>7.1375331620553357</v>
      </c>
      <c r="K356" s="40"/>
      <c r="L356" s="41"/>
      <c r="M356" s="108">
        <v>19.263633913043474</v>
      </c>
      <c r="N356" s="108">
        <v>9.2636339130434795</v>
      </c>
      <c r="O356" s="108">
        <v>3.8135986956521735</v>
      </c>
      <c r="P356" s="108">
        <v>1.3364965217391305</v>
      </c>
      <c r="Q356" s="108">
        <v>2.3997073913043478</v>
      </c>
      <c r="R356" s="108">
        <v>0.74637826086956527</v>
      </c>
      <c r="S356" s="108">
        <v>5.9781739130434788E-2</v>
      </c>
      <c r="T356" s="108">
        <v>0.84006304347826077</v>
      </c>
      <c r="U356" s="108">
        <v>6.7606521739130426E-2</v>
      </c>
      <c r="V356" s="110">
        <v>10</v>
      </c>
      <c r="W356" s="38">
        <f>Tracking!CT40</f>
        <v>16.136525833333334</v>
      </c>
      <c r="X356" s="42">
        <f>Tracking!DH40</f>
        <v>17.769146884057971</v>
      </c>
      <c r="Y356" s="40"/>
      <c r="Z356" s="41"/>
      <c r="AA356" s="108">
        <v>51.973252499999994</v>
      </c>
      <c r="AB356" s="108">
        <v>41.973252500000001</v>
      </c>
      <c r="AC356" s="108">
        <v>19.92750916666667</v>
      </c>
      <c r="AD356" s="108">
        <v>11.087361249999999</v>
      </c>
      <c r="AE356" s="108">
        <v>6.6848287500000003</v>
      </c>
      <c r="AF356" s="108">
        <v>2.307995833333333</v>
      </c>
      <c r="AG356" s="108">
        <v>0.17812458333333334</v>
      </c>
      <c r="AH356" s="108">
        <v>1.5853645833333336</v>
      </c>
      <c r="AI356" s="108">
        <v>0.20206833333333332</v>
      </c>
      <c r="AJ356" s="110">
        <v>10</v>
      </c>
      <c r="AK356" s="38">
        <f t="shared" ref="AK356" si="2995">I356</f>
        <v>6.3530713043478269</v>
      </c>
      <c r="AL356" s="121">
        <f t="shared" ref="AL356" si="2996">M356/M356</f>
        <v>1</v>
      </c>
      <c r="AM356" s="121">
        <f t="shared" ref="AM356" si="2997">O356/M356</f>
        <v>0.19796881070658079</v>
      </c>
      <c r="AN356" s="121">
        <f t="shared" ref="AN356" si="2998">P356/M356</f>
        <v>6.9379252521726137E-2</v>
      </c>
      <c r="AO356" s="121">
        <f t="shared" ref="AO356" si="2999">Q356/M356</f>
        <v>0.12457189552795112</v>
      </c>
      <c r="AP356" s="121">
        <f t="shared" ref="AP356" si="3000">R356/M356</f>
        <v>3.8745454997677772E-2</v>
      </c>
      <c r="AQ356" s="121">
        <f t="shared" ref="AQ356" si="3001">S356/M356</f>
        <v>3.1033469282219055E-3</v>
      </c>
      <c r="AR356" s="121">
        <f t="shared" ref="AR356" si="3002">T356/M356</f>
        <v>4.3608752495522207E-2</v>
      </c>
      <c r="AS356" s="121">
        <f t="shared" ref="AS356" si="3003">U356/M356</f>
        <v>3.5095414522674155E-3</v>
      </c>
      <c r="AT356" s="122">
        <f t="shared" ref="AT356" si="3004">V356/M356</f>
        <v>0.51911285508955629</v>
      </c>
      <c r="AU356" s="38">
        <f t="shared" ref="AU356" si="3005">W356</f>
        <v>16.136525833333334</v>
      </c>
      <c r="AV356" s="121">
        <f t="shared" ref="AV356" si="3006">AA356/AA356</f>
        <v>1</v>
      </c>
      <c r="AW356" s="121">
        <f t="shared" ref="AW356" si="3007">AC356/AA356</f>
        <v>0.38341855104539924</v>
      </c>
      <c r="AX356" s="121">
        <f t="shared" ref="AX356" si="3008">AD356/AA356</f>
        <v>0.21332821627817117</v>
      </c>
      <c r="AY356" s="121">
        <f t="shared" ref="AY356" si="3009">AE356/AA356</f>
        <v>0.12862055823810528</v>
      </c>
      <c r="AZ356" s="121">
        <f t="shared" ref="AZ356" si="3010">AF356/AA356</f>
        <v>4.4407377301109517E-2</v>
      </c>
      <c r="BA356" s="121">
        <f t="shared" ref="BA356" si="3011">AG356/AA356</f>
        <v>3.4272356407429642E-3</v>
      </c>
      <c r="BB356" s="121">
        <f t="shared" ref="BB356" si="3012">AH356/AA356</f>
        <v>3.0503470671444582E-2</v>
      </c>
      <c r="BC356" s="121">
        <f t="shared" ref="BC356" si="3013">AI356/AA356</f>
        <v>3.8879293408341791E-3</v>
      </c>
      <c r="BD356" s="122">
        <f t="shared" ref="BD356" si="3014">AJ356/AA356</f>
        <v>0.19240666148419328</v>
      </c>
      <c r="BE356" s="38">
        <f t="shared" ref="BE356" si="3015">I356</f>
        <v>6.3530713043478269</v>
      </c>
      <c r="BF356" s="123">
        <f t="shared" ref="BF356" si="3016">BE356</f>
        <v>6.3530713043478269</v>
      </c>
      <c r="BG356" s="123">
        <f t="shared" ref="BG356" si="3017">BE356*AM356</f>
        <v>1.2577099704558452</v>
      </c>
      <c r="BH356" s="123">
        <f t="shared" ref="BH356" si="3018">BE356*AN356</f>
        <v>0.4407713383128799</v>
      </c>
      <c r="BI356" s="123">
        <f t="shared" ref="BI356" si="3019">BE356*AO356</f>
        <v>0.79141413480684164</v>
      </c>
      <c r="BJ356" s="123">
        <f t="shared" ref="BJ356" si="3020">BE356*AP356</f>
        <v>0.24615263831964676</v>
      </c>
      <c r="BK356" s="123">
        <f t="shared" ref="BK356" si="3021">BE356*AQ356</f>
        <v>1.9715784317122564E-2</v>
      </c>
      <c r="BL356" s="123">
        <f t="shared" ref="BL356" si="3022">BE356*AR356</f>
        <v>0.27704951409770884</v>
      </c>
      <c r="BM356" s="123">
        <f t="shared" ref="BM356" si="3023">BE356*AS356</f>
        <v>2.2296367091819317E-2</v>
      </c>
      <c r="BN356" s="124">
        <f t="shared" ref="BN356" si="3024">BE356*AT356</f>
        <v>3.2979609833875316</v>
      </c>
      <c r="BO356" s="38">
        <f t="shared" ref="BO356" si="3025">W356</f>
        <v>16.136525833333334</v>
      </c>
      <c r="BP356" s="123">
        <f t="shared" ref="BP356" si="3026">BO356</f>
        <v>16.136525833333334</v>
      </c>
      <c r="BQ356" s="123">
        <f t="shared" ref="BQ356" si="3027">BO356*AW356</f>
        <v>6.1870433539233201</v>
      </c>
      <c r="BR356" s="123">
        <f t="shared" ref="BR356" si="3028">BO356*AX356</f>
        <v>3.4423762729516296</v>
      </c>
      <c r="BS356" s="123">
        <f t="shared" ref="BS356" si="3029">BO356*AY356</f>
        <v>2.0754889607069402</v>
      </c>
      <c r="BT356" s="123">
        <f t="shared" ref="BT356" si="3030">BO356*AZ356</f>
        <v>0.71658079100993399</v>
      </c>
      <c r="BU356" s="123">
        <f t="shared" ref="BU356" si="3031">BO356*BA356</f>
        <v>5.530367645376956E-2</v>
      </c>
      <c r="BV356" s="123">
        <f t="shared" ref="BV356" si="3032">BO356*BB356</f>
        <v>0.49222004249609119</v>
      </c>
      <c r="BW356" s="123">
        <f t="shared" ref="BW356" si="3033">BO356*BC356</f>
        <v>6.2737672246545376E-2</v>
      </c>
      <c r="BX356" s="124">
        <f t="shared" ref="BX356" si="3034">BO356*BD356</f>
        <v>3.1047750635451066</v>
      </c>
      <c r="BY356" s="114">
        <v>2.8272259090909091</v>
      </c>
      <c r="BZ356" s="115">
        <v>1.5892809090909088</v>
      </c>
      <c r="CA356" s="115">
        <v>2.8569147619047621</v>
      </c>
      <c r="CB356" s="115">
        <v>1.6287908695652178</v>
      </c>
      <c r="CC356" s="115">
        <v>0.50892086956521743</v>
      </c>
      <c r="CD356" s="115">
        <v>0.16875999999999997</v>
      </c>
      <c r="CE356" s="115">
        <v>0.80563869565217405</v>
      </c>
      <c r="CF356" s="115">
        <v>7.4637826086956544E-2</v>
      </c>
      <c r="CG356" s="115">
        <v>5.9781739130434788E-2</v>
      </c>
      <c r="CH356" s="115">
        <v>1.4001043478260871</v>
      </c>
      <c r="CI356" s="115">
        <v>1.1049565217391304E-2</v>
      </c>
      <c r="CJ356" s="115">
        <v>4.7527272727272722E-3</v>
      </c>
      <c r="CK356" s="115">
        <v>7.4999999999999993E-5</v>
      </c>
      <c r="CL356" s="115">
        <v>6.1545454545454555E-4</v>
      </c>
      <c r="CM356" s="115">
        <v>5.1218181818181822E-3</v>
      </c>
      <c r="CN356" s="115">
        <v>0.13088956521739131</v>
      </c>
      <c r="CO356" s="115">
        <v>3.9878260869565224E-2</v>
      </c>
      <c r="CP356" s="115">
        <v>0</v>
      </c>
      <c r="CQ356" s="115">
        <v>-5.8913043478260867E-4</v>
      </c>
      <c r="CR356" s="115">
        <v>7.484434782608694E-2</v>
      </c>
      <c r="CS356" s="115">
        <v>0.18676782608695652</v>
      </c>
      <c r="CT356" s="115">
        <v>9.0423913043478257E-2</v>
      </c>
      <c r="CU356" s="115">
        <v>9.6129999999999965E-2</v>
      </c>
      <c r="CV356" s="115">
        <v>0.44757695652173918</v>
      </c>
      <c r="CW356" s="115">
        <v>9.5008695652173923E-3</v>
      </c>
      <c r="CX356" s="115">
        <v>6.7909090909090914E-4</v>
      </c>
      <c r="CY356" s="115">
        <v>1.6363636363636366E-5</v>
      </c>
      <c r="CZ356" s="115">
        <v>2.1590909090909093E-4</v>
      </c>
      <c r="DA356" s="115">
        <v>4.6527272727272719E-3</v>
      </c>
      <c r="DB356" s="115">
        <v>2.2772727272727267E-4</v>
      </c>
      <c r="DC356" s="115">
        <v>2.3545454545454546E-3</v>
      </c>
      <c r="DD356" s="115">
        <v>1.790909090909091E-4</v>
      </c>
      <c r="DE356" s="115">
        <v>1.7272727272727277E-5</v>
      </c>
      <c r="DF356" s="115">
        <v>0.13082217391304349</v>
      </c>
      <c r="DG356" s="115">
        <v>4.6660869565217393E-3</v>
      </c>
      <c r="DH356" s="115">
        <v>2.0136363636363635E-4</v>
      </c>
      <c r="DI356" s="115">
        <v>1.0797272727272727E-2</v>
      </c>
      <c r="DJ356" s="115">
        <v>-1.5000000000000005E-5</v>
      </c>
      <c r="DK356" s="115">
        <v>4.1818181818181813E-5</v>
      </c>
      <c r="DL356" s="115">
        <v>9.5377272727272741E-3</v>
      </c>
      <c r="DM356" s="115">
        <v>4.5954545454545449E-3</v>
      </c>
      <c r="DN356" s="115">
        <v>1.590909090909091E-5</v>
      </c>
      <c r="DO356" s="115">
        <v>0.34528521739130424</v>
      </c>
      <c r="DP356" s="115">
        <v>0.12717136363636361</v>
      </c>
      <c r="DQ356" s="115">
        <v>3.4090909090909094E-4</v>
      </c>
      <c r="DR356" s="115">
        <v>4.8636363636363649E-5</v>
      </c>
      <c r="DS356" s="115">
        <v>1.0027272727272728E-3</v>
      </c>
      <c r="DT356" s="115">
        <v>-4.1363636363636391E-5</v>
      </c>
      <c r="DU356" s="116">
        <v>211.98895608695656</v>
      </c>
      <c r="DV356" s="114">
        <v>9.0177712500000009</v>
      </c>
      <c r="DW356" s="115">
        <v>6.3754987499999993</v>
      </c>
      <c r="DX356" s="115">
        <v>8.6337195833333329</v>
      </c>
      <c r="DY356" s="115">
        <v>6.182600833333332</v>
      </c>
      <c r="DZ356" s="115">
        <v>2.3667708333333333</v>
      </c>
      <c r="EA356" s="115">
        <v>1.30800625</v>
      </c>
      <c r="EB356" s="115">
        <v>2.0650212500000009</v>
      </c>
      <c r="EC356" s="115">
        <v>0.23079958333333336</v>
      </c>
      <c r="ED356" s="115">
        <v>0.17812458333333334</v>
      </c>
      <c r="EE356" s="115">
        <v>2.6422725000000007</v>
      </c>
      <c r="EF356" s="115">
        <v>3.3879583333333331E-2</v>
      </c>
      <c r="EG356" s="115">
        <v>1.8301666666666667E-2</v>
      </c>
      <c r="EH356" s="115">
        <v>1.7583333333333332E-4</v>
      </c>
      <c r="EI356" s="115">
        <v>1.8145833333333336E-3</v>
      </c>
      <c r="EJ356" s="115">
        <v>1.5427083333333334E-2</v>
      </c>
      <c r="EK356" s="115">
        <v>0.45144749999999995</v>
      </c>
      <c r="EL356" s="115">
        <v>7.2917499999999996E-2</v>
      </c>
      <c r="EM356" s="115">
        <v>0</v>
      </c>
      <c r="EN356" s="115">
        <v>7.1919999999999998E-2</v>
      </c>
      <c r="EO356" s="115">
        <v>0.26849208333333341</v>
      </c>
      <c r="EP356" s="115">
        <v>0.28301666666666664</v>
      </c>
      <c r="EQ356" s="115">
        <v>0.23024000000000003</v>
      </c>
      <c r="ER356" s="115">
        <v>0.29356541666666663</v>
      </c>
      <c r="ES356" s="115">
        <v>1.1472341666666668</v>
      </c>
      <c r="ET356" s="115">
        <v>2.2503749999999999E-2</v>
      </c>
      <c r="EU356" s="115">
        <v>1.8087499999999998E-3</v>
      </c>
      <c r="EV356" s="115">
        <v>1.6333333333333328E-4</v>
      </c>
      <c r="EW356" s="115">
        <v>5.7583333333333336E-4</v>
      </c>
      <c r="EX356" s="115">
        <v>1.7711666666666671E-2</v>
      </c>
      <c r="EY356" s="115">
        <v>1.1004166666666666E-3</v>
      </c>
      <c r="EZ356" s="115">
        <v>6.7595833333333336E-3</v>
      </c>
      <c r="FA356" s="115">
        <v>7.6916666666666659E-4</v>
      </c>
      <c r="FB356" s="115">
        <v>9.9583333333333373E-5</v>
      </c>
      <c r="FC356" s="115">
        <v>1.0139579166666666</v>
      </c>
      <c r="FD356" s="115">
        <v>1.2152916666666666E-2</v>
      </c>
      <c r="FE356" s="115">
        <v>1.1616666666666668E-3</v>
      </c>
      <c r="FF356" s="115">
        <v>3.0273749999999999E-2</v>
      </c>
      <c r="FG356" s="115">
        <v>-1.6666666666666667E-5</v>
      </c>
      <c r="FH356" s="115">
        <v>4.1250000000000005E-4</v>
      </c>
      <c r="FI356" s="115">
        <v>2.7050000000000001E-2</v>
      </c>
      <c r="FJ356" s="115">
        <v>2.4540833333333331E-2</v>
      </c>
      <c r="FK356" s="115">
        <v>1.7374999999999994E-4</v>
      </c>
      <c r="FL356" s="115">
        <v>1.5774437500000003</v>
      </c>
      <c r="FM356" s="115">
        <v>0.57376249999999995</v>
      </c>
      <c r="FN356" s="115">
        <v>1.2879166666666666E-3</v>
      </c>
      <c r="FO356" s="115">
        <v>1.2708333333333332E-4</v>
      </c>
      <c r="FP356" s="115">
        <v>4.1158333333333333E-3</v>
      </c>
      <c r="FQ356" s="115">
        <v>3.4375000000000003E-4</v>
      </c>
      <c r="FR356" s="116">
        <v>80.701117083333344</v>
      </c>
    </row>
    <row r="357" spans="1:174" x14ac:dyDescent="0.2">
      <c r="A357" s="2" t="str">
        <f>A356</f>
        <v>SHEN1</v>
      </c>
      <c r="B357" s="21">
        <f>B356+1</f>
        <v>2018</v>
      </c>
      <c r="C357" s="38">
        <f>C343</f>
        <v>10.963213246158876</v>
      </c>
      <c r="D357" s="42">
        <f>Tracking!DA41</f>
        <v>23.935345143295969</v>
      </c>
      <c r="E357" s="42">
        <f>Tracking!DF41</f>
        <v>8.5521721858995328</v>
      </c>
      <c r="F357" s="42">
        <f>Tracking!DG41</f>
        <v>20.113540168258652</v>
      </c>
      <c r="G357" s="42">
        <f>G343</f>
        <v>3.1463273572000001</v>
      </c>
      <c r="H357" s="104">
        <f>H343</f>
        <v>9.5204195729999999</v>
      </c>
      <c r="I357" s="38">
        <f>Tracking!CU41</f>
        <v>6.086503636363636</v>
      </c>
      <c r="J357" s="42">
        <f>Tracking!DI41</f>
        <v>6.8545233438735185</v>
      </c>
      <c r="K357" s="40"/>
      <c r="L357" s="41"/>
      <c r="M357" s="108">
        <v>18.828244999999999</v>
      </c>
      <c r="N357" s="108">
        <v>8.828244999999999</v>
      </c>
      <c r="O357" s="108">
        <v>3.5086036363636355</v>
      </c>
      <c r="P357" s="108">
        <v>1.7945381818181816</v>
      </c>
      <c r="Q357" s="108">
        <v>1.8406463636363639</v>
      </c>
      <c r="R357" s="108">
        <v>0.68404090909090909</v>
      </c>
      <c r="S357" s="108">
        <v>6.779909090909092E-2</v>
      </c>
      <c r="T357" s="108">
        <v>0.75032409090909091</v>
      </c>
      <c r="U357" s="108">
        <v>0.18229181818181817</v>
      </c>
      <c r="V357" s="110">
        <v>10</v>
      </c>
      <c r="W357" s="38">
        <f>Tracking!CT41</f>
        <v>15.372941304347824</v>
      </c>
      <c r="X357" s="42">
        <f>Tracking!DH41</f>
        <v>17.066933057971013</v>
      </c>
      <c r="Y357" s="40"/>
      <c r="Z357" s="41"/>
      <c r="AA357" s="108">
        <v>48.157933478260873</v>
      </c>
      <c r="AB357" s="108">
        <v>38.157933478260873</v>
      </c>
      <c r="AC357" s="108">
        <v>17.699035217391302</v>
      </c>
      <c r="AD357" s="108">
        <v>11.662369565217389</v>
      </c>
      <c r="AE357" s="108">
        <v>5.1309778260869567</v>
      </c>
      <c r="AF357" s="108">
        <v>1.966313043478261</v>
      </c>
      <c r="AG357" s="108">
        <v>0.24393999999999999</v>
      </c>
      <c r="AH357" s="108">
        <v>1.2510947826086956</v>
      </c>
      <c r="AI357" s="108">
        <v>0.20420217391304343</v>
      </c>
      <c r="AJ357" s="110">
        <v>10</v>
      </c>
      <c r="AK357" s="38">
        <f t="shared" ref="AK357" si="3035">I357</f>
        <v>6.086503636363636</v>
      </c>
      <c r="AL357" s="121">
        <f t="shared" ref="AL357" si="3036">M357/M357</f>
        <v>1</v>
      </c>
      <c r="AM357" s="121">
        <f t="shared" ref="AM357" si="3037">O357/M357</f>
        <v>0.18634788512490866</v>
      </c>
      <c r="AN357" s="121">
        <f t="shared" ref="AN357" si="3038">P357/M357</f>
        <v>9.5310964023369235E-2</v>
      </c>
      <c r="AO357" s="121">
        <f t="shared" ref="AO357" si="3039">Q357/M357</f>
        <v>9.7759847698835653E-2</v>
      </c>
      <c r="AP357" s="121">
        <f t="shared" ref="AP357" si="3040">R357/M357</f>
        <v>3.6330571919523519E-2</v>
      </c>
      <c r="AQ357" s="121">
        <f t="shared" ref="AQ357" si="3041">S357/M357</f>
        <v>3.6009246166645338E-3</v>
      </c>
      <c r="AR357" s="121">
        <f t="shared" ref="AR357" si="3042">T357/M357</f>
        <v>3.9850984035372967E-2</v>
      </c>
      <c r="AS357" s="121">
        <f t="shared" ref="AS357" si="3043">U357/M357</f>
        <v>9.6818273918688746E-3</v>
      </c>
      <c r="AT357" s="122">
        <f t="shared" ref="AT357" si="3044">V357/M357</f>
        <v>0.53111694690609779</v>
      </c>
      <c r="AU357" s="38">
        <f t="shared" ref="AU357" si="3045">W357</f>
        <v>15.372941304347824</v>
      </c>
      <c r="AV357" s="121">
        <f t="shared" ref="AV357" si="3046">AA357/AA357</f>
        <v>1</v>
      </c>
      <c r="AW357" s="121">
        <f t="shared" ref="AW357" si="3047">AC357/AA357</f>
        <v>0.36752065421122937</v>
      </c>
      <c r="AX357" s="121">
        <f t="shared" ref="AX357" si="3048">AD357/AA357</f>
        <v>0.24216922784865627</v>
      </c>
      <c r="AY357" s="121">
        <f t="shared" ref="AY357" si="3049">AE357/AA357</f>
        <v>0.10654480903760433</v>
      </c>
      <c r="AZ357" s="121">
        <f t="shared" ref="AZ357" si="3050">AF357/AA357</f>
        <v>4.0830511225442859E-2</v>
      </c>
      <c r="BA357" s="121">
        <f t="shared" ref="BA357" si="3051">AG357/AA357</f>
        <v>5.0654166900686824E-3</v>
      </c>
      <c r="BB357" s="121">
        <f t="shared" ref="BB357" si="3052">AH357/AA357</f>
        <v>2.5978996444551681E-2</v>
      </c>
      <c r="BC357" s="121">
        <f t="shared" ref="BC357" si="3053">AI357/AA357</f>
        <v>4.24026030945084E-3</v>
      </c>
      <c r="BD357" s="122">
        <f t="shared" ref="BD357" si="3054">AJ357/AA357</f>
        <v>0.20765010617646482</v>
      </c>
      <c r="BE357" s="38">
        <f t="shared" ref="BE357" si="3055">I357</f>
        <v>6.086503636363636</v>
      </c>
      <c r="BF357" s="123">
        <f t="shared" ref="BF357" si="3056">BE357</f>
        <v>6.086503636363636</v>
      </c>
      <c r="BG357" s="123">
        <f t="shared" ref="BG357" si="3057">BE357*AM357</f>
        <v>1.1342070804414297</v>
      </c>
      <c r="BH357" s="123">
        <f t="shared" ref="BH357" si="3058">BE357*AN357</f>
        <v>0.58011052911356054</v>
      </c>
      <c r="BI357" s="123">
        <f t="shared" ref="BI357" si="3059">BE357*AO357</f>
        <v>0.59501566850931842</v>
      </c>
      <c r="BJ357" s="123">
        <f t="shared" ref="BJ357" si="3060">BE357*AP357</f>
        <v>0.22112615809935049</v>
      </c>
      <c r="BK357" s="123">
        <f t="shared" ref="BK357" si="3061">BE357*AQ357</f>
        <v>2.1917040773600016E-2</v>
      </c>
      <c r="BL357" s="123">
        <f t="shared" ref="BL357" si="3062">BE357*AR357</f>
        <v>0.24255315924396678</v>
      </c>
      <c r="BM357" s="123">
        <f t="shared" ref="BM357" si="3063">BE357*AS357</f>
        <v>5.8928477627254963E-2</v>
      </c>
      <c r="BN357" s="124">
        <f t="shared" ref="BN357" si="3064">BE357*AT357</f>
        <v>3.2326452286783165</v>
      </c>
      <c r="BO357" s="38">
        <f t="shared" ref="BO357" si="3065">W357</f>
        <v>15.372941304347824</v>
      </c>
      <c r="BP357" s="123">
        <f t="shared" ref="BP357" si="3066">BO357</f>
        <v>15.372941304347824</v>
      </c>
      <c r="BQ357" s="123">
        <f t="shared" ref="BQ357" si="3067">BO357*AW357</f>
        <v>5.6498734453247419</v>
      </c>
      <c r="BR357" s="123">
        <f t="shared" ref="BR357" si="3068">BO357*AX357</f>
        <v>3.7228533254366272</v>
      </c>
      <c r="BS357" s="123">
        <f t="shared" ref="BS357" si="3069">BO357*AY357</f>
        <v>1.6379070956180388</v>
      </c>
      <c r="BT357" s="123">
        <f t="shared" ref="BT357" si="3070">BO357*AZ357</f>
        <v>0.62768505249524797</v>
      </c>
      <c r="BU357" s="123">
        <f t="shared" ref="BU357" si="3071">BO357*BA357</f>
        <v>7.7870353458489694E-2</v>
      </c>
      <c r="BV357" s="123">
        <f t="shared" ref="BV357" si="3072">BO357*BB357</f>
        <v>0.39937358748795382</v>
      </c>
      <c r="BW357" s="123">
        <f t="shared" ref="BW357" si="3073">BO357*BC357</f>
        <v>6.5185272852343504E-2</v>
      </c>
      <c r="BX357" s="124">
        <f t="shared" ref="BX357" si="3074">BO357*BD357</f>
        <v>3.1921928940923872</v>
      </c>
      <c r="BY357" s="114">
        <v>2.7343831818181816</v>
      </c>
      <c r="BZ357" s="115">
        <v>1.4838418181818183</v>
      </c>
      <c r="CA357" s="115">
        <v>2.6861454545454539</v>
      </c>
      <c r="CB357" s="115">
        <v>1.4724872727272726</v>
      </c>
      <c r="CC357" s="115">
        <v>0.45773500000000006</v>
      </c>
      <c r="CD357" s="115">
        <v>0.22220772727272731</v>
      </c>
      <c r="CE357" s="115">
        <v>0.62673090909090912</v>
      </c>
      <c r="CF357" s="115">
        <v>6.8404090909090914E-2</v>
      </c>
      <c r="CG357" s="115">
        <v>6.779909090909092E-2</v>
      </c>
      <c r="CH357" s="115">
        <v>1.2505413636363636</v>
      </c>
      <c r="CI357" s="115">
        <v>2.9609090909090908E-2</v>
      </c>
      <c r="CJ357" s="115">
        <v>6.4072727272727259E-3</v>
      </c>
      <c r="CK357" s="115">
        <v>3.5454545454545453E-5</v>
      </c>
      <c r="CL357" s="115">
        <v>6.0045454545454551E-4</v>
      </c>
      <c r="CM357" s="115">
        <v>4.8349999999999999E-3</v>
      </c>
      <c r="CN357" s="115">
        <v>0.11887954545454545</v>
      </c>
      <c r="CO357" s="115">
        <v>4.5114545454545456E-2</v>
      </c>
      <c r="CP357" s="115">
        <v>0</v>
      </c>
      <c r="CQ357" s="115">
        <v>-6.7231818181818174E-3</v>
      </c>
      <c r="CR357" s="115">
        <v>5.5173181818181823E-2</v>
      </c>
      <c r="CS357" s="115">
        <v>0.13034227272727272</v>
      </c>
      <c r="CT357" s="115">
        <v>7.3801818181818177E-2</v>
      </c>
      <c r="CU357" s="115">
        <v>9.5590000000000008E-2</v>
      </c>
      <c r="CV357" s="115">
        <v>0.34818409090909092</v>
      </c>
      <c r="CW357" s="115">
        <v>1.7124090909090908E-2</v>
      </c>
      <c r="CX357" s="115">
        <v>7.2909090909090916E-4</v>
      </c>
      <c r="CY357" s="115">
        <v>2.6363636363636358E-5</v>
      </c>
      <c r="CZ357" s="115">
        <v>2.0272727272727274E-4</v>
      </c>
      <c r="DA357" s="115">
        <v>6.2609090909090922E-3</v>
      </c>
      <c r="DB357" s="115">
        <v>4.3181818181818181E-4</v>
      </c>
      <c r="DC357" s="115">
        <v>2.4013636363636359E-3</v>
      </c>
      <c r="DD357" s="115">
        <v>1.790909090909091E-4</v>
      </c>
      <c r="DE357" s="115">
        <v>4.1363636363636357E-5</v>
      </c>
      <c r="DF357" s="115">
        <v>0.17225409090909094</v>
      </c>
      <c r="DG357" s="115">
        <v>5.4327272727272731E-3</v>
      </c>
      <c r="DH357" s="115">
        <v>5.554545454545455E-4</v>
      </c>
      <c r="DI357" s="115">
        <v>1.0400909090909089E-2</v>
      </c>
      <c r="DJ357" s="115">
        <v>-2.5454545454545457E-5</v>
      </c>
      <c r="DK357" s="115">
        <v>3.6818181818181813E-5</v>
      </c>
      <c r="DL357" s="115">
        <v>1.195090909090909E-2</v>
      </c>
      <c r="DM357" s="115">
        <v>7.5372727272727284E-3</v>
      </c>
      <c r="DN357" s="115">
        <v>5.9999999999999988E-5</v>
      </c>
      <c r="DO357" s="115">
        <v>0.30521181818181814</v>
      </c>
      <c r="DP357" s="115">
        <v>0.1109663636363636</v>
      </c>
      <c r="DQ357" s="115">
        <v>4.554545454545454E-4</v>
      </c>
      <c r="DR357" s="115">
        <v>2.8636363636363637E-5</v>
      </c>
      <c r="DS357" s="115">
        <v>1.3654545454545456E-3</v>
      </c>
      <c r="DT357" s="115">
        <v>1.2227272727272727E-4</v>
      </c>
      <c r="DU357" s="116">
        <v>218.39854818181814</v>
      </c>
      <c r="DV357" s="114">
        <v>8.1028830434782613</v>
      </c>
      <c r="DW357" s="115">
        <v>6.0177247826086946</v>
      </c>
      <c r="DX357" s="115">
        <v>7.5879786956521738</v>
      </c>
      <c r="DY357" s="115">
        <v>5.6595660869565219</v>
      </c>
      <c r="DZ357" s="115">
        <v>2.1460221739130434</v>
      </c>
      <c r="EA357" s="115">
        <v>1.4227956521739133</v>
      </c>
      <c r="EB357" s="115">
        <v>1.6165939130434783</v>
      </c>
      <c r="EC357" s="115">
        <v>0.19663130434782614</v>
      </c>
      <c r="ED357" s="115">
        <v>0.24393999999999999</v>
      </c>
      <c r="EE357" s="115">
        <v>2.0851582608695658</v>
      </c>
      <c r="EF357" s="115">
        <v>3.3582173913043481E-2</v>
      </c>
      <c r="EG357" s="115">
        <v>2.3812173913043477E-2</v>
      </c>
      <c r="EH357" s="115">
        <v>1.7086956521739129E-4</v>
      </c>
      <c r="EI357" s="115">
        <v>1.8747826086956518E-3</v>
      </c>
      <c r="EJ357" s="115">
        <v>1.8533043478260871E-2</v>
      </c>
      <c r="EK357" s="115">
        <v>0.40831521739130433</v>
      </c>
      <c r="EL357" s="115">
        <v>7.3615652173913068E-2</v>
      </c>
      <c r="EM357" s="115">
        <v>0</v>
      </c>
      <c r="EN357" s="115">
        <v>2.7894782608695649E-2</v>
      </c>
      <c r="EO357" s="115">
        <v>0.20340608695652176</v>
      </c>
      <c r="EP357" s="115">
        <v>0.21435913043478258</v>
      </c>
      <c r="EQ357" s="115">
        <v>0.16714826086956519</v>
      </c>
      <c r="ER357" s="115">
        <v>0.28529956521739125</v>
      </c>
      <c r="ES357" s="115">
        <v>0.8981078260869565</v>
      </c>
      <c r="ET357" s="115">
        <v>1.8798695652173913E-2</v>
      </c>
      <c r="EU357" s="115">
        <v>1.4952173913043477E-3</v>
      </c>
      <c r="EV357" s="115">
        <v>1.5521739130434787E-4</v>
      </c>
      <c r="EW357" s="115">
        <v>5.2478260869565226E-4</v>
      </c>
      <c r="EX357" s="115">
        <v>2.0723913043478266E-2</v>
      </c>
      <c r="EY357" s="115">
        <v>1.0178260869565217E-3</v>
      </c>
      <c r="EZ357" s="115">
        <v>8.1052173913043479E-3</v>
      </c>
      <c r="FA357" s="115">
        <v>7.7782608695652175E-4</v>
      </c>
      <c r="FB357" s="115">
        <v>1.1130434782608699E-4</v>
      </c>
      <c r="FC357" s="115">
        <v>1.1029426086956522</v>
      </c>
      <c r="FD357" s="115">
        <v>5.4878260869565213E-3</v>
      </c>
      <c r="FE357" s="115">
        <v>1.0469565217391306E-3</v>
      </c>
      <c r="FF357" s="115">
        <v>2.8368695652173915E-2</v>
      </c>
      <c r="FG357" s="115">
        <v>8.6956521739130441E-5</v>
      </c>
      <c r="FH357" s="115">
        <v>3.5086956521739135E-4</v>
      </c>
      <c r="FI357" s="115">
        <v>4.3406086956521747E-2</v>
      </c>
      <c r="FJ357" s="115">
        <v>1.3800434782608699E-2</v>
      </c>
      <c r="FK357" s="115">
        <v>2.2782608695652177E-4</v>
      </c>
      <c r="FL357" s="115">
        <v>1.4465591304347825</v>
      </c>
      <c r="FM357" s="115">
        <v>0.52024782608695641</v>
      </c>
      <c r="FN357" s="115">
        <v>1.6039130434782605E-3</v>
      </c>
      <c r="FO357" s="115">
        <v>5.8695652173913038E-5</v>
      </c>
      <c r="FP357" s="115">
        <v>3.6808695652173905E-3</v>
      </c>
      <c r="FQ357" s="115">
        <v>2.9565217391304351E-4</v>
      </c>
      <c r="FR357" s="116">
        <v>86.808338695652168</v>
      </c>
    </row>
    <row r="358" spans="1:174" x14ac:dyDescent="0.2">
      <c r="A358" s="2" t="str">
        <f t="shared" ref="A358:A366" si="3075">A357</f>
        <v>SHEN1</v>
      </c>
      <c r="B358" s="134">
        <f t="shared" ref="B358:B366" si="3076">B357+1</f>
        <v>2019</v>
      </c>
      <c r="C358" s="38">
        <f>C343</f>
        <v>10.963213246158876</v>
      </c>
      <c r="D358" s="42">
        <f>Tracking!DA42</f>
        <v>23.621977196115623</v>
      </c>
      <c r="E358" s="42">
        <f>Tracking!DF42</f>
        <v>8.3799549673095797</v>
      </c>
      <c r="F358" s="42">
        <f>Tracking!DG42</f>
        <v>19.527186151432783</v>
      </c>
      <c r="G358" s="42">
        <f>G343</f>
        <v>3.1463273572000001</v>
      </c>
      <c r="H358" s="104">
        <f>H343</f>
        <v>9.5204195729999999</v>
      </c>
      <c r="I358" s="38">
        <f>Tracking!CU42</f>
        <v>6.43722652173913</v>
      </c>
      <c r="J358" s="42">
        <f>Tracking!DI42</f>
        <v>6.5384385612648215</v>
      </c>
      <c r="K358" s="40"/>
      <c r="L358" s="41"/>
      <c r="M358" s="108">
        <v>19.379925652173917</v>
      </c>
      <c r="N358" s="108">
        <v>9.3799256521739114</v>
      </c>
      <c r="O358" s="108">
        <v>3.825716956521739</v>
      </c>
      <c r="P358" s="108">
        <v>1.6176152173913041</v>
      </c>
      <c r="Q358" s="108">
        <v>2.2284169565217393</v>
      </c>
      <c r="R358" s="108">
        <v>0.91536086956521756</v>
      </c>
      <c r="S358" s="108">
        <v>5.3943913043478259E-2</v>
      </c>
      <c r="T358" s="108">
        <v>0.56685739130434776</v>
      </c>
      <c r="U358" s="108">
        <v>0.17201565217391304</v>
      </c>
      <c r="V358" s="110">
        <v>10</v>
      </c>
      <c r="W358" s="38">
        <f>Tracking!CT42</f>
        <v>15.161969999999998</v>
      </c>
      <c r="X358" s="42">
        <f>Tracking!DH42</f>
        <v>16.383058891304344</v>
      </c>
      <c r="Y358" s="40"/>
      <c r="Z358" s="41"/>
      <c r="AA358" s="108">
        <v>47.201247083333328</v>
      </c>
      <c r="AB358" s="108">
        <v>37.201247083333321</v>
      </c>
      <c r="AC358" s="108">
        <v>17.721527499999997</v>
      </c>
      <c r="AD358" s="108">
        <v>10.96835375</v>
      </c>
      <c r="AE358" s="108">
        <v>4.7995912499999989</v>
      </c>
      <c r="AF358" s="108">
        <v>2.0773791666666672</v>
      </c>
      <c r="AG358" s="108">
        <v>0.18276750000000005</v>
      </c>
      <c r="AH358" s="108">
        <v>1.245214583333333</v>
      </c>
      <c r="AI358" s="108">
        <v>0.20641208333333336</v>
      </c>
      <c r="AJ358" s="110">
        <v>10</v>
      </c>
      <c r="AK358" s="38">
        <f t="shared" ref="AK358" si="3077">I358</f>
        <v>6.43722652173913</v>
      </c>
      <c r="AL358" s="121">
        <f t="shared" ref="AL358" si="3078">M358/M358</f>
        <v>1</v>
      </c>
      <c r="AM358" s="121">
        <f t="shared" ref="AM358" si="3079">O358/M358</f>
        <v>0.19740617302588023</v>
      </c>
      <c r="AN358" s="121">
        <f t="shared" ref="AN358" si="3080">P358/M358</f>
        <v>8.3468597683183085E-2</v>
      </c>
      <c r="AO358" s="121">
        <f t="shared" ref="AO358" si="3081">Q358/M358</f>
        <v>0.11498583619549488</v>
      </c>
      <c r="AP358" s="121">
        <f t="shared" ref="AP358" si="3082">R358/M358</f>
        <v>4.7232424210179473E-2</v>
      </c>
      <c r="AQ358" s="121">
        <f t="shared" ref="AQ358" si="3083">S358/M358</f>
        <v>2.7834943235412863E-3</v>
      </c>
      <c r="AR358" s="121">
        <f t="shared" ref="AR358" si="3084">T358/M358</f>
        <v>2.9249719605645718E-2</v>
      </c>
      <c r="AS358" s="121">
        <f t="shared" ref="AS358" si="3085">U358/M358</f>
        <v>8.8759706957192291E-3</v>
      </c>
      <c r="AT358" s="122">
        <f t="shared" ref="AT358" si="3086">V358/M358</f>
        <v>0.51599785156442346</v>
      </c>
      <c r="AU358" s="38">
        <f t="shared" ref="AU358" si="3087">W358</f>
        <v>15.161969999999998</v>
      </c>
      <c r="AV358" s="121">
        <f t="shared" ref="AV358" si="3088">AA358/AA358</f>
        <v>1</v>
      </c>
      <c r="AW358" s="121">
        <f t="shared" ref="AW358" si="3089">AC358/AA358</f>
        <v>0.37544617134188885</v>
      </c>
      <c r="AX358" s="121">
        <f t="shared" ref="AX358" si="3090">AD358/AA358</f>
        <v>0.23237423643988647</v>
      </c>
      <c r="AY358" s="121">
        <f t="shared" ref="AY358" si="3091">AE358/AA358</f>
        <v>0.10168356868890283</v>
      </c>
      <c r="AZ358" s="121">
        <f t="shared" ref="AZ358" si="3092">AF358/AA358</f>
        <v>4.4011107651437155E-2</v>
      </c>
      <c r="BA358" s="121">
        <f t="shared" ref="BA358" si="3093">AG358/AA358</f>
        <v>3.8720904911119375E-3</v>
      </c>
      <c r="BB358" s="121">
        <f t="shared" ref="BB358" si="3094">AH358/AA358</f>
        <v>2.638096788279596E-2</v>
      </c>
      <c r="BC358" s="121">
        <f t="shared" ref="BC358" si="3095">AI358/AA358</f>
        <v>4.3730218180234705E-3</v>
      </c>
      <c r="BD358" s="122">
        <f t="shared" ref="BD358" si="3096">AJ358/AA358</f>
        <v>0.2118588092036022</v>
      </c>
      <c r="BE358" s="38">
        <f t="shared" ref="BE358" si="3097">I358</f>
        <v>6.43722652173913</v>
      </c>
      <c r="BF358" s="123">
        <f t="shared" ref="BF358" si="3098">BE358</f>
        <v>6.43722652173913</v>
      </c>
      <c r="BG358" s="123">
        <f t="shared" ref="BG358" si="3099">BE358*AM358</f>
        <v>1.2707482525572198</v>
      </c>
      <c r="BH358" s="123">
        <f t="shared" ref="BH358" si="3100">BE358*AN358</f>
        <v>0.53730627073855941</v>
      </c>
      <c r="BI358" s="123">
        <f t="shared" ref="BI358" si="3101">BE358*AO358</f>
        <v>0.74018987438199091</v>
      </c>
      <c r="BJ358" s="123">
        <f t="shared" ref="BJ358" si="3102">BE358*AP358</f>
        <v>0.30404581381180068</v>
      </c>
      <c r="BK358" s="123">
        <f t="shared" ref="BK358" si="3103">BE358*AQ358</f>
        <v>1.7917983482610287E-2</v>
      </c>
      <c r="BL358" s="123">
        <f t="shared" ref="BL358" si="3104">BE358*AR358</f>
        <v>0.18828707079889562</v>
      </c>
      <c r="BM358" s="123">
        <f t="shared" ref="BM358" si="3105">BE358*AS358</f>
        <v>5.7136633968663142E-2</v>
      </c>
      <c r="BN358" s="124">
        <f t="shared" ref="BN358" si="3106">BE358*AT358</f>
        <v>3.3215950552509175</v>
      </c>
      <c r="BO358" s="38">
        <f t="shared" ref="BO358" si="3107">W358</f>
        <v>15.161969999999998</v>
      </c>
      <c r="BP358" s="123">
        <f t="shared" ref="BP358" si="3108">BO358</f>
        <v>15.161969999999998</v>
      </c>
      <c r="BQ358" s="123">
        <f t="shared" ref="BQ358" si="3109">BO358*AW358</f>
        <v>5.6925035865005782</v>
      </c>
      <c r="BR358" s="123">
        <f t="shared" ref="BR358" si="3110">BO358*AX358</f>
        <v>3.5232512016744653</v>
      </c>
      <c r="BS358" s="123">
        <f t="shared" ref="BS358" si="3111">BO358*AY358</f>
        <v>1.5417232179540838</v>
      </c>
      <c r="BT358" s="123">
        <f t="shared" ref="BT358" si="3112">BO358*AZ358</f>
        <v>0.66729509387786057</v>
      </c>
      <c r="BU358" s="123">
        <f t="shared" ref="BU358" si="3113">BO358*BA358</f>
        <v>5.8708519863524454E-2</v>
      </c>
      <c r="BV358" s="123">
        <f t="shared" ref="BV358" si="3114">BO358*BB358</f>
        <v>0.39998744360991584</v>
      </c>
      <c r="BW358" s="123">
        <f t="shared" ref="BW358" si="3115">BO358*BC358</f>
        <v>6.6303625614217307E-2</v>
      </c>
      <c r="BX358" s="124">
        <f t="shared" ref="BX358" si="3116">BO358*BD358</f>
        <v>3.2121969093807401</v>
      </c>
      <c r="BY358" s="114">
        <v>2.3632795454545454</v>
      </c>
      <c r="BZ358" s="115">
        <v>1.479718695652174</v>
      </c>
      <c r="CA358" s="115">
        <v>2.5117440909090907</v>
      </c>
      <c r="CB358" s="115">
        <v>1.6766078260869568</v>
      </c>
      <c r="CC358" s="115">
        <v>0.53597000000000006</v>
      </c>
      <c r="CD358" s="115">
        <v>0.20912260869565213</v>
      </c>
      <c r="CE358" s="115">
        <v>0.75559260869565226</v>
      </c>
      <c r="CF358" s="115">
        <v>9.1536086956521753E-2</v>
      </c>
      <c r="CG358" s="115">
        <v>5.3943913043478259E-2</v>
      </c>
      <c r="CH358" s="115">
        <v>0.94476086956521765</v>
      </c>
      <c r="CI358" s="115">
        <v>3.0443043478260864E-2</v>
      </c>
      <c r="CJ358" s="115">
        <v>4.277826086956522E-3</v>
      </c>
      <c r="CK358" s="115">
        <v>2.6086956521739132E-5</v>
      </c>
      <c r="CL358" s="115">
        <v>6.6869565217391315E-4</v>
      </c>
      <c r="CM358" s="115">
        <v>4.79608695652174E-3</v>
      </c>
      <c r="CN358" s="115">
        <v>0.14900608695652173</v>
      </c>
      <c r="CO358" s="115">
        <v>5.7095652173913047E-2</v>
      </c>
      <c r="CP358" s="115">
        <v>9.6086956521739136E-5</v>
      </c>
      <c r="CQ358" s="115">
        <v>5.4352173913043474E-3</v>
      </c>
      <c r="CR358" s="115">
        <v>7.5576086956521737E-2</v>
      </c>
      <c r="CS358" s="115">
        <v>0.13339130434782609</v>
      </c>
      <c r="CT358" s="115">
        <v>9.0709130434782612E-2</v>
      </c>
      <c r="CU358" s="115">
        <v>0.11466173913043477</v>
      </c>
      <c r="CV358" s="115">
        <v>0.41977347826086964</v>
      </c>
      <c r="CW358" s="115">
        <v>1.7767391304347829E-2</v>
      </c>
      <c r="CX358" s="115">
        <v>5.4043478260869574E-4</v>
      </c>
      <c r="CY358" s="115">
        <v>1.0434782608695651E-5</v>
      </c>
      <c r="CZ358" s="115">
        <v>1.7869565217391303E-4</v>
      </c>
      <c r="DA358" s="115">
        <v>4.8647826086956518E-3</v>
      </c>
      <c r="DB358" s="115">
        <v>3.1478260869565215E-4</v>
      </c>
      <c r="DC358" s="115">
        <v>2.5269565217391297E-3</v>
      </c>
      <c r="DD358" s="115">
        <v>2.3391304347826088E-4</v>
      </c>
      <c r="DE358" s="115">
        <v>2.3478260869565219E-5</v>
      </c>
      <c r="DF358" s="115">
        <v>0.16211086956521736</v>
      </c>
      <c r="DG358" s="115">
        <v>2.6508695652173913E-3</v>
      </c>
      <c r="DH358" s="115">
        <v>2.2347826086956517E-4</v>
      </c>
      <c r="DI358" s="115">
        <v>1.0641304347826086E-2</v>
      </c>
      <c r="DJ358" s="115">
        <v>-2.1739130434782614E-5</v>
      </c>
      <c r="DK358" s="115">
        <v>3.8260869565217388E-5</v>
      </c>
      <c r="DL358" s="115">
        <v>9.5582608695652174E-3</v>
      </c>
      <c r="DM358" s="115">
        <v>1.6455217391304348E-2</v>
      </c>
      <c r="DN358" s="115">
        <v>6.2608695652173894E-5</v>
      </c>
      <c r="DO358" s="115">
        <v>0.3552682608695652</v>
      </c>
      <c r="DP358" s="115">
        <v>0.12993217391304346</v>
      </c>
      <c r="DQ358" s="115">
        <v>4.8521739130434789E-4</v>
      </c>
      <c r="DR358" s="115">
        <v>3.7826086956521749E-5</v>
      </c>
      <c r="DS358" s="115">
        <v>1.2821739130434782E-3</v>
      </c>
      <c r="DT358" s="115">
        <v>3.4347826086956526E-5</v>
      </c>
      <c r="DU358" s="116">
        <v>209.53191086956525</v>
      </c>
      <c r="DV358" s="114">
        <v>7.4974079166666678</v>
      </c>
      <c r="DW358" s="115">
        <v>5.4220491666666666</v>
      </c>
      <c r="DX358" s="115">
        <v>7.304193333333334</v>
      </c>
      <c r="DY358" s="115">
        <v>5.3236287500000001</v>
      </c>
      <c r="DZ358" s="115">
        <v>2.0638458333333332</v>
      </c>
      <c r="EA358" s="115">
        <v>1.3049541666666664</v>
      </c>
      <c r="EB358" s="115">
        <v>1.5307450000000002</v>
      </c>
      <c r="EC358" s="115">
        <v>0.20773791666666663</v>
      </c>
      <c r="ED358" s="115">
        <v>0.18276750000000005</v>
      </c>
      <c r="EE358" s="115">
        <v>2.0753587499999999</v>
      </c>
      <c r="EF358" s="115">
        <v>3.3578333333333328E-2</v>
      </c>
      <c r="EG358" s="115">
        <v>1.5423750000000002E-2</v>
      </c>
      <c r="EH358" s="115">
        <v>6.6249999999999998E-5</v>
      </c>
      <c r="EI358" s="115">
        <v>1.3991666666666666E-3</v>
      </c>
      <c r="EJ358" s="115">
        <v>1.6177083333333332E-2</v>
      </c>
      <c r="EK358" s="115">
        <v>0.39105625000000005</v>
      </c>
      <c r="EL358" s="115">
        <v>8.181541666666664E-2</v>
      </c>
      <c r="EM358" s="115">
        <v>0</v>
      </c>
      <c r="EN358" s="115">
        <v>5.1891666666666669E-2</v>
      </c>
      <c r="EO358" s="115">
        <v>0.20874166666666671</v>
      </c>
      <c r="EP358" s="115">
        <v>0.17382624999999996</v>
      </c>
      <c r="EQ358" s="115">
        <v>0.15082083333333332</v>
      </c>
      <c r="ER358" s="115">
        <v>0.26513374999999995</v>
      </c>
      <c r="ES358" s="115">
        <v>0.85041416666666658</v>
      </c>
      <c r="ET358" s="115">
        <v>1.8942083333333335E-2</v>
      </c>
      <c r="EU358" s="115">
        <v>1.0712499999999999E-3</v>
      </c>
      <c r="EV358" s="115">
        <v>1.2791666666666667E-4</v>
      </c>
      <c r="EW358" s="115">
        <v>5.7541666666666668E-4</v>
      </c>
      <c r="EX358" s="115">
        <v>1.691833333333333E-2</v>
      </c>
      <c r="EY358" s="115">
        <v>8.6083333333333335E-4</v>
      </c>
      <c r="EZ358" s="115">
        <v>2.4170833333333331E-3</v>
      </c>
      <c r="FA358" s="115">
        <v>6.2958333333333323E-4</v>
      </c>
      <c r="FB358" s="115">
        <v>9.1250000000000009E-5</v>
      </c>
      <c r="FC358" s="115">
        <v>1.0115920833333334</v>
      </c>
      <c r="FD358" s="115">
        <v>2.9133333333333333E-3</v>
      </c>
      <c r="FE358" s="115">
        <v>6.6083333333333326E-4</v>
      </c>
      <c r="FF358" s="115">
        <v>2.3426666666666665E-2</v>
      </c>
      <c r="FG358" s="115">
        <v>5.2083333333333337E-5</v>
      </c>
      <c r="FH358" s="115">
        <v>3.3083333333333337E-4</v>
      </c>
      <c r="FI358" s="115">
        <v>3.1737500000000002E-2</v>
      </c>
      <c r="FJ358" s="115">
        <v>1.9759166666666664E-2</v>
      </c>
      <c r="FK358" s="115">
        <v>2.875E-4</v>
      </c>
      <c r="FL358" s="115">
        <v>1.431662916666667</v>
      </c>
      <c r="FM358" s="115">
        <v>0.50032624999999997</v>
      </c>
      <c r="FN358" s="115">
        <v>1.2875000000000002E-3</v>
      </c>
      <c r="FO358" s="115">
        <v>8.5833333333333337E-5</v>
      </c>
      <c r="FP358" s="115">
        <v>3.6704166666666673E-3</v>
      </c>
      <c r="FQ358" s="115">
        <v>1.4333333333333334E-4</v>
      </c>
      <c r="FR358" s="116">
        <v>89.027394583333333</v>
      </c>
    </row>
    <row r="359" spans="1:174" x14ac:dyDescent="0.2">
      <c r="A359" s="2" t="str">
        <f t="shared" si="3075"/>
        <v>SHEN1</v>
      </c>
      <c r="B359" s="135">
        <f t="shared" si="3076"/>
        <v>2020</v>
      </c>
      <c r="C359" s="38">
        <f>C343</f>
        <v>10.963213246158876</v>
      </c>
      <c r="D359" s="42">
        <f>Tracking!DA43</f>
        <v>23.308609248935277</v>
      </c>
      <c r="E359" s="42">
        <f>Tracking!DF43</f>
        <v>8.2077377487196266</v>
      </c>
      <c r="F359" s="42">
        <f>Tracking!DG43</f>
        <v>18.940832134606914</v>
      </c>
      <c r="G359" s="42">
        <f>G343</f>
        <v>3.1463273572000001</v>
      </c>
      <c r="H359" s="104">
        <f>H343</f>
        <v>9.5204195729999999</v>
      </c>
      <c r="I359" s="38">
        <f>Tracking!CU43</f>
        <v>5.3549837499999997</v>
      </c>
      <c r="J359" s="42">
        <f>Tracking!DI43</f>
        <v>6.3097252243083002</v>
      </c>
      <c r="K359" s="40"/>
      <c r="L359" s="41"/>
      <c r="M359" s="108">
        <v>17.401253333333333</v>
      </c>
      <c r="N359" s="108">
        <v>7.401253333333333</v>
      </c>
      <c r="O359" s="108">
        <v>3.0468420833333334</v>
      </c>
      <c r="P359" s="108">
        <v>1.4826779166666668</v>
      </c>
      <c r="Q359" s="108">
        <v>1.3535220833333332</v>
      </c>
      <c r="R359" s="108">
        <v>0.70097916666666682</v>
      </c>
      <c r="S359" s="108">
        <v>7.6817916666666666E-2</v>
      </c>
      <c r="T359" s="108">
        <v>0.57745916666666675</v>
      </c>
      <c r="U359" s="108">
        <v>0.16295375000000001</v>
      </c>
      <c r="V359" s="110">
        <v>10</v>
      </c>
      <c r="W359" s="38">
        <f>Tracking!CT43</f>
        <v>13.271531599999998</v>
      </c>
      <c r="X359" s="42">
        <f>Tracking!DH43</f>
        <v>15.307564877971013</v>
      </c>
      <c r="Y359" s="40"/>
      <c r="Z359" s="41"/>
      <c r="AA359" s="108">
        <v>38.511549200000012</v>
      </c>
      <c r="AB359" s="108">
        <v>28.511549200000001</v>
      </c>
      <c r="AC359" s="108">
        <v>12.546868000000002</v>
      </c>
      <c r="AD359" s="108">
        <v>8.4846219999999999</v>
      </c>
      <c r="AE359" s="108">
        <v>4.4311292000000009</v>
      </c>
      <c r="AF359" s="108">
        <v>1.6070040000000003</v>
      </c>
      <c r="AG359" s="108">
        <v>0.2805608</v>
      </c>
      <c r="AH359" s="108">
        <v>0.99801879999999998</v>
      </c>
      <c r="AI359" s="108">
        <v>0.1633492</v>
      </c>
      <c r="AJ359" s="110">
        <v>10</v>
      </c>
      <c r="AK359" s="38">
        <f t="shared" ref="AK359" si="3117">I359</f>
        <v>5.3549837499999997</v>
      </c>
      <c r="AL359" s="121">
        <f t="shared" ref="AL359" si="3118">M359/M359</f>
        <v>1</v>
      </c>
      <c r="AM359" s="121">
        <f t="shared" ref="AM359" si="3119">O359/M359</f>
        <v>0.17509325477705054</v>
      </c>
      <c r="AN359" s="121">
        <f t="shared" ref="AN359" si="3120">P359/M359</f>
        <v>8.52052371323445E-2</v>
      </c>
      <c r="AO359" s="121">
        <f t="shared" ref="AO359" si="3121">Q359/M359</f>
        <v>7.7783022717137607E-2</v>
      </c>
      <c r="AP359" s="121">
        <f t="shared" ref="AP359" si="3122">R359/M359</f>
        <v>4.0283257374564597E-2</v>
      </c>
      <c r="AQ359" s="121">
        <f t="shared" ref="AQ359" si="3123">S359/M359</f>
        <v>4.4145048172775292E-3</v>
      </c>
      <c r="AR359" s="121">
        <f t="shared" ref="AR359" si="3124">T359/M359</f>
        <v>3.318491809785349E-2</v>
      </c>
      <c r="AS359" s="121">
        <f t="shared" ref="AS359" si="3125">U359/M359</f>
        <v>9.3644835161298731E-3</v>
      </c>
      <c r="AT359" s="122">
        <f t="shared" ref="AT359" si="3126">V359/M359</f>
        <v>0.57467124973373562</v>
      </c>
      <c r="AU359" s="38">
        <f t="shared" ref="AU359" si="3127">W359</f>
        <v>13.271531599999998</v>
      </c>
      <c r="AV359" s="121">
        <f t="shared" ref="AV359" si="3128">AA359/AA359</f>
        <v>1</v>
      </c>
      <c r="AW359" s="121">
        <f t="shared" ref="AW359" si="3129">AC359/AA359</f>
        <v>0.32579494361135691</v>
      </c>
      <c r="AX359" s="121">
        <f t="shared" ref="AX359" si="3130">AD359/AA359</f>
        <v>0.22031370267493672</v>
      </c>
      <c r="AY359" s="121">
        <f t="shared" ref="AY359" si="3131">AE359/AA359</f>
        <v>0.11505974940109653</v>
      </c>
      <c r="AZ359" s="121">
        <f t="shared" ref="AZ359" si="3132">AF359/AA359</f>
        <v>4.172784614959088E-2</v>
      </c>
      <c r="BA359" s="121">
        <f t="shared" ref="BA359" si="3133">AG359/AA359</f>
        <v>7.2851081254347444E-3</v>
      </c>
      <c r="BB359" s="121">
        <f t="shared" ref="BB359" si="3134">AH359/AA359</f>
        <v>2.5914792334555049E-2</v>
      </c>
      <c r="BC359" s="121">
        <f t="shared" ref="BC359" si="3135">AI359/AA359</f>
        <v>4.2415639825779837E-3</v>
      </c>
      <c r="BD359" s="122">
        <f t="shared" ref="BD359" si="3136">AJ359/AA359</f>
        <v>0.2596623664259135</v>
      </c>
      <c r="BE359" s="38">
        <f t="shared" ref="BE359" si="3137">I359</f>
        <v>5.3549837499999997</v>
      </c>
      <c r="BF359" s="123">
        <f t="shared" ref="BF359" si="3138">BE359</f>
        <v>5.3549837499999997</v>
      </c>
      <c r="BG359" s="123">
        <f t="shared" ref="BG359" si="3139">BE359*AM359</f>
        <v>0.93762153406571547</v>
      </c>
      <c r="BH359" s="123">
        <f t="shared" ref="BH359" si="3140">BE359*AN359</f>
        <v>0.45627266025860136</v>
      </c>
      <c r="BI359" s="123">
        <f t="shared" ref="BI359" si="3141">BE359*AO359</f>
        <v>0.41652682267615271</v>
      </c>
      <c r="BJ359" s="123">
        <f t="shared" ref="BJ359" si="3142">BE359*AP359</f>
        <v>0.21571618863786107</v>
      </c>
      <c r="BK359" s="123">
        <f t="shared" ref="BK359" si="3143">BE359*AQ359</f>
        <v>2.3639601560817888E-2</v>
      </c>
      <c r="BL359" s="123">
        <f t="shared" ref="BL359" si="3144">BE359*AR359</f>
        <v>0.17770469715908635</v>
      </c>
      <c r="BM359" s="123">
        <f t="shared" ref="BM359" si="3145">BE359*AS359</f>
        <v>5.0146657056018333E-2</v>
      </c>
      <c r="BN359" s="124">
        <f t="shared" ref="BN359" si="3146">BE359*AT359</f>
        <v>3.0773552039163459</v>
      </c>
      <c r="BO359" s="38">
        <f t="shared" ref="BO359" si="3147">W359</f>
        <v>13.271531599999998</v>
      </c>
      <c r="BP359" s="123">
        <f t="shared" ref="BP359" si="3148">BO359</f>
        <v>13.271531599999998</v>
      </c>
      <c r="BQ359" s="123">
        <f t="shared" ref="BQ359" si="3149">BO359*AW359</f>
        <v>4.3237978892583406</v>
      </c>
      <c r="BR359" s="123">
        <f t="shared" ref="BR359" si="3150">BO359*AX359</f>
        <v>2.9239002669634266</v>
      </c>
      <c r="BS359" s="123">
        <f t="shared" ref="BS359" si="3151">BO359*AY359</f>
        <v>1.5270191000647335</v>
      </c>
      <c r="BT359" s="123">
        <f t="shared" ref="BT359" si="3152">BO359*AZ359</f>
        <v>0.55379242877423362</v>
      </c>
      <c r="BU359" s="123">
        <f t="shared" ref="BU359" si="3153">BO359*BA359</f>
        <v>9.6684542696123962E-2</v>
      </c>
      <c r="BV359" s="123">
        <f t="shared" ref="BV359" si="3154">BO359*BB359</f>
        <v>0.34392898537548505</v>
      </c>
      <c r="BW359" s="123">
        <f t="shared" ref="BW359" si="3155">BO359*BC359</f>
        <v>5.6292050428205551E-2</v>
      </c>
      <c r="BX359" s="124">
        <f t="shared" ref="BX359" si="3156">BO359*BD359</f>
        <v>3.4461173013522894</v>
      </c>
      <c r="BY359" s="114">
        <v>2.001455</v>
      </c>
      <c r="BZ359" s="115">
        <v>1.0390225</v>
      </c>
      <c r="CA359" s="115">
        <v>2.174584583333333</v>
      </c>
      <c r="CB359" s="115">
        <v>1.2535512499999999</v>
      </c>
      <c r="CC359" s="115">
        <v>0.42079666666666671</v>
      </c>
      <c r="CD359" s="115">
        <v>0.19028166666666668</v>
      </c>
      <c r="CE359" s="115">
        <v>0.46736041666666667</v>
      </c>
      <c r="CF359" s="115">
        <v>7.0097916666666663E-2</v>
      </c>
      <c r="CG359" s="115">
        <v>7.6817916666666666E-2</v>
      </c>
      <c r="CH359" s="115">
        <v>0.96243249999999991</v>
      </c>
      <c r="CI359" s="115">
        <v>2.8196666666666665E-2</v>
      </c>
      <c r="CJ359" s="115">
        <v>6.4254166666666661E-3</v>
      </c>
      <c r="CK359" s="115">
        <v>5.4166666666666659E-6</v>
      </c>
      <c r="CL359" s="115">
        <v>4.0250000000000008E-4</v>
      </c>
      <c r="CM359" s="115">
        <v>5.0870833333333332E-3</v>
      </c>
      <c r="CN359" s="115">
        <v>9.7957083333333347E-2</v>
      </c>
      <c r="CO359" s="115">
        <v>4.5314166666666676E-2</v>
      </c>
      <c r="CP359" s="115">
        <v>0</v>
      </c>
      <c r="CQ359" s="115">
        <v>-5.5154166666666659E-3</v>
      </c>
      <c r="CR359" s="115">
        <v>4.7973750000000003E-2</v>
      </c>
      <c r="CS359" s="115">
        <v>8.5487500000000008E-2</v>
      </c>
      <c r="CT359" s="115">
        <v>5.8525416666666656E-2</v>
      </c>
      <c r="CU359" s="115">
        <v>7.3173333333333326E-2</v>
      </c>
      <c r="CV359" s="115">
        <v>0.25964458333333329</v>
      </c>
      <c r="CW359" s="115">
        <v>1.6984166666666668E-2</v>
      </c>
      <c r="CX359" s="115">
        <v>1.2675000000000002E-3</v>
      </c>
      <c r="CY359" s="115">
        <v>3.7499999999999997E-5</v>
      </c>
      <c r="CZ359" s="115">
        <v>1.3333333333333334E-4</v>
      </c>
      <c r="DA359" s="115">
        <v>5.4912500000000005E-3</v>
      </c>
      <c r="DB359" s="115">
        <v>1.9666666666666669E-4</v>
      </c>
      <c r="DC359" s="115">
        <v>1.5662500000000002E-3</v>
      </c>
      <c r="DD359" s="115">
        <v>2.4125000000000001E-4</v>
      </c>
      <c r="DE359" s="115">
        <v>2.7500000000000008E-5</v>
      </c>
      <c r="DF359" s="115">
        <v>0.14750500000000002</v>
      </c>
      <c r="DG359" s="115">
        <v>2.2954166666666665E-3</v>
      </c>
      <c r="DH359" s="115">
        <v>2.308333333333333E-4</v>
      </c>
      <c r="DI359" s="115">
        <v>8.7145833333333329E-3</v>
      </c>
      <c r="DJ359" s="115">
        <v>1.9583333333333333E-5</v>
      </c>
      <c r="DK359" s="115">
        <v>2.5833333333333342E-5</v>
      </c>
      <c r="DL359" s="115">
        <v>1.5984166666666664E-2</v>
      </c>
      <c r="DM359" s="115">
        <v>1.5387499999999998E-2</v>
      </c>
      <c r="DN359" s="115">
        <v>3.6249999999999993E-5</v>
      </c>
      <c r="DO359" s="115">
        <v>0.27439666666666673</v>
      </c>
      <c r="DP359" s="115">
        <v>0.10201125</v>
      </c>
      <c r="DQ359" s="115">
        <v>5.2999999999999998E-4</v>
      </c>
      <c r="DR359" s="115">
        <v>2.166666666666667E-5</v>
      </c>
      <c r="DS359" s="115">
        <v>9.0916666666666674E-4</v>
      </c>
      <c r="DT359" s="115">
        <v>8.3333333333333358E-5</v>
      </c>
      <c r="DU359" s="116">
        <v>233.77187500000002</v>
      </c>
      <c r="DV359" s="114">
        <v>5.6802959999999985</v>
      </c>
      <c r="DW359" s="115">
        <v>4.0169300000000003</v>
      </c>
      <c r="DX359" s="115">
        <v>6.0381916000000011</v>
      </c>
      <c r="DY359" s="115">
        <v>4.530397999999999</v>
      </c>
      <c r="DZ359" s="115">
        <v>1.5939000000000001</v>
      </c>
      <c r="EA359" s="115">
        <v>1.0506956000000001</v>
      </c>
      <c r="EB359" s="115">
        <v>1.4174891999999999</v>
      </c>
      <c r="EC359" s="115">
        <v>0.16070040000000002</v>
      </c>
      <c r="ED359" s="115">
        <v>0.2805608</v>
      </c>
      <c r="EE359" s="115">
        <v>1.6633660000000001</v>
      </c>
      <c r="EF359" s="115">
        <v>2.7055599999999992E-2</v>
      </c>
      <c r="EG359" s="115">
        <v>2.8086399999999997E-2</v>
      </c>
      <c r="EH359" s="115">
        <v>1.0120000000000001E-4</v>
      </c>
      <c r="EI359" s="115">
        <v>1.2519999999999999E-3</v>
      </c>
      <c r="EJ359" s="115">
        <v>1.34368E-2</v>
      </c>
      <c r="EK359" s="115">
        <v>0.34647519999999993</v>
      </c>
      <c r="EL359" s="115">
        <v>6.3175200000000001E-2</v>
      </c>
      <c r="EM359" s="115">
        <v>0</v>
      </c>
      <c r="EN359" s="115">
        <v>2.4156E-2</v>
      </c>
      <c r="EO359" s="115">
        <v>0.15618080000000004</v>
      </c>
      <c r="EP359" s="115">
        <v>0.19127280000000002</v>
      </c>
      <c r="EQ359" s="115">
        <v>0.16693360000000002</v>
      </c>
      <c r="ER359" s="115">
        <v>0.24895000000000003</v>
      </c>
      <c r="ES359" s="115">
        <v>0.78749320000000012</v>
      </c>
      <c r="ET359" s="115">
        <v>1.6197200000000002E-2</v>
      </c>
      <c r="EU359" s="115">
        <v>9.368E-4</v>
      </c>
      <c r="EV359" s="115">
        <v>1.228E-4</v>
      </c>
      <c r="EW359" s="115">
        <v>4.2359999999999994E-4</v>
      </c>
      <c r="EX359" s="115">
        <v>2.1560000000000003E-2</v>
      </c>
      <c r="EY359" s="115">
        <v>8.567999999999999E-4</v>
      </c>
      <c r="EZ359" s="115">
        <v>7.031599999999999E-3</v>
      </c>
      <c r="FA359" s="115">
        <v>6.9960000000000009E-4</v>
      </c>
      <c r="FB359" s="115">
        <v>5.4000000000000005E-5</v>
      </c>
      <c r="FC359" s="115">
        <v>0.81449280000000002</v>
      </c>
      <c r="FD359" s="115">
        <v>3.568E-3</v>
      </c>
      <c r="FE359" s="115">
        <v>2.5639999999999984E-4</v>
      </c>
      <c r="FF359" s="115">
        <v>2.5215600000000005E-2</v>
      </c>
      <c r="FG359" s="115">
        <v>4.0399999999999999E-5</v>
      </c>
      <c r="FH359" s="115">
        <v>2.4039999999999999E-4</v>
      </c>
      <c r="FI359" s="115">
        <v>5.6629999999999993E-2</v>
      </c>
      <c r="FJ359" s="115">
        <v>4.1532400000000004E-2</v>
      </c>
      <c r="FK359" s="115">
        <v>1.8480000000000005E-4</v>
      </c>
      <c r="FL359" s="115">
        <v>1.0445283999999999</v>
      </c>
      <c r="FM359" s="115">
        <v>0.38639999999999991</v>
      </c>
      <c r="FN359" s="115">
        <v>1.8984000000000002E-3</v>
      </c>
      <c r="FO359" s="115">
        <v>8.7200000000000019E-5</v>
      </c>
      <c r="FP359" s="115">
        <v>3.1480000000000006E-3</v>
      </c>
      <c r="FQ359" s="115">
        <v>-4.5599999999999997E-5</v>
      </c>
      <c r="FR359" s="116">
        <v>105.84639279999999</v>
      </c>
    </row>
    <row r="360" spans="1:174" x14ac:dyDescent="0.2">
      <c r="A360" s="2" t="str">
        <f t="shared" si="3075"/>
        <v>SHEN1</v>
      </c>
      <c r="B360" s="21">
        <f t="shared" si="3076"/>
        <v>2021</v>
      </c>
      <c r="C360" s="38">
        <f>C343</f>
        <v>10.963213246158876</v>
      </c>
      <c r="D360" s="42">
        <f>Tracking!DA44</f>
        <v>22.99524130175493</v>
      </c>
      <c r="E360" s="42">
        <f>Tracking!DF44</f>
        <v>8.0355205301296735</v>
      </c>
      <c r="F360" s="42">
        <f>Tracking!DG44</f>
        <v>18.354478117781046</v>
      </c>
      <c r="G360" s="42">
        <f>G343</f>
        <v>3.1463273572000001</v>
      </c>
      <c r="H360" s="104">
        <f>H343</f>
        <v>9.5204195729999999</v>
      </c>
      <c r="I360" s="3"/>
      <c r="J360" s="75"/>
      <c r="K360" s="40"/>
      <c r="L360" s="41"/>
      <c r="M360" s="41"/>
      <c r="N360" s="41"/>
      <c r="O360" s="41"/>
      <c r="P360" s="41"/>
      <c r="Q360" s="41"/>
      <c r="R360" s="41"/>
      <c r="S360" s="41"/>
      <c r="T360" s="41"/>
      <c r="U360" s="41"/>
      <c r="V360" s="19"/>
      <c r="W360" s="3"/>
      <c r="X360" s="75"/>
      <c r="Y360" s="40"/>
      <c r="Z360" s="41"/>
      <c r="AA360" s="41"/>
      <c r="AB360" s="41"/>
      <c r="AC360" s="41"/>
      <c r="AD360" s="41"/>
      <c r="AE360" s="41"/>
      <c r="AF360" s="41"/>
      <c r="AG360" s="41"/>
      <c r="AH360" s="41"/>
      <c r="AI360" s="41"/>
      <c r="AJ360" s="19"/>
      <c r="AK360" s="3"/>
      <c r="AL360" s="75"/>
      <c r="AM360" s="75"/>
      <c r="AN360" s="75"/>
      <c r="AO360" s="75"/>
      <c r="AP360" s="75"/>
      <c r="AQ360" s="75"/>
      <c r="AR360" s="75"/>
      <c r="AS360" s="75"/>
      <c r="AT360" s="21"/>
      <c r="AU360" s="3"/>
      <c r="AV360" s="75"/>
      <c r="AW360" s="75"/>
      <c r="AX360" s="75"/>
      <c r="AY360" s="75"/>
      <c r="AZ360" s="75"/>
      <c r="BA360" s="75"/>
      <c r="BB360" s="75"/>
      <c r="BC360" s="75"/>
      <c r="BD360" s="21"/>
      <c r="BE360" s="3"/>
      <c r="BF360" s="75"/>
      <c r="BG360" s="75"/>
      <c r="BH360" s="75"/>
      <c r="BI360" s="75"/>
      <c r="BJ360" s="75"/>
      <c r="BK360" s="75"/>
      <c r="BL360" s="75"/>
      <c r="BM360" s="75"/>
      <c r="BN360" s="21"/>
      <c r="BO360" s="3"/>
      <c r="BP360" s="75"/>
      <c r="BQ360" s="75"/>
      <c r="BR360" s="75"/>
      <c r="BS360" s="75"/>
      <c r="BT360" s="75"/>
      <c r="BU360" s="75"/>
      <c r="BV360" s="75"/>
      <c r="BW360" s="75"/>
      <c r="BX360" s="21"/>
      <c r="BY360" s="47"/>
      <c r="BZ360" s="48"/>
      <c r="CA360" s="48"/>
      <c r="CB360" s="48"/>
      <c r="CC360" s="48"/>
      <c r="CD360" s="48"/>
      <c r="CE360" s="48"/>
      <c r="CF360" s="48"/>
      <c r="CG360" s="48"/>
      <c r="CH360" s="48"/>
      <c r="CI360" s="48"/>
      <c r="CJ360" s="48"/>
      <c r="CK360" s="48"/>
      <c r="CL360" s="48"/>
      <c r="CM360" s="48"/>
      <c r="CN360" s="48"/>
      <c r="CO360" s="48"/>
      <c r="CP360" s="48"/>
      <c r="CQ360" s="48"/>
      <c r="CR360" s="48"/>
      <c r="CS360" s="48"/>
      <c r="CT360" s="48"/>
      <c r="CU360" s="48"/>
      <c r="CV360" s="48"/>
      <c r="CW360" s="48"/>
      <c r="CX360" s="48"/>
      <c r="CY360" s="48"/>
      <c r="CZ360" s="48"/>
      <c r="DA360" s="48"/>
      <c r="DB360" s="48"/>
      <c r="DC360" s="48"/>
      <c r="DD360" s="48"/>
      <c r="DE360" s="48"/>
      <c r="DF360" s="48"/>
      <c r="DG360" s="48"/>
      <c r="DH360" s="48"/>
      <c r="DI360" s="48"/>
      <c r="DJ360" s="48"/>
      <c r="DK360" s="48"/>
      <c r="DL360" s="48"/>
      <c r="DM360" s="48"/>
      <c r="DN360" s="48"/>
      <c r="DO360" s="48"/>
      <c r="DP360" s="48"/>
      <c r="DQ360" s="48"/>
      <c r="DR360" s="48"/>
      <c r="DS360" s="48"/>
      <c r="DT360" s="48"/>
      <c r="DU360" s="49"/>
      <c r="DV360" s="47"/>
      <c r="DW360" s="48"/>
      <c r="DX360" s="48"/>
      <c r="DY360" s="48"/>
      <c r="DZ360" s="48"/>
      <c r="EA360" s="48"/>
      <c r="EB360" s="48"/>
      <c r="EC360" s="48"/>
      <c r="ED360" s="48"/>
      <c r="EE360" s="48"/>
      <c r="EF360" s="48"/>
      <c r="EG360" s="48"/>
      <c r="EH360" s="48"/>
      <c r="EI360" s="48"/>
      <c r="EJ360" s="48"/>
      <c r="EK360" s="48"/>
      <c r="EL360" s="48"/>
      <c r="EM360" s="48"/>
      <c r="EN360" s="48"/>
      <c r="EO360" s="48"/>
      <c r="EP360" s="48"/>
      <c r="EQ360" s="48"/>
      <c r="ER360" s="48"/>
      <c r="ES360" s="48"/>
      <c r="ET360" s="48"/>
      <c r="EU360" s="48"/>
      <c r="EV360" s="48"/>
      <c r="EW360" s="48"/>
      <c r="EX360" s="48"/>
      <c r="EY360" s="48"/>
      <c r="EZ360" s="48"/>
      <c r="FA360" s="48"/>
      <c r="FB360" s="48"/>
      <c r="FC360" s="48"/>
      <c r="FD360" s="48"/>
      <c r="FE360" s="48"/>
      <c r="FF360" s="48"/>
      <c r="FG360" s="48"/>
      <c r="FH360" s="48"/>
      <c r="FI360" s="48"/>
      <c r="FJ360" s="48"/>
      <c r="FK360" s="48"/>
      <c r="FL360" s="48"/>
      <c r="FM360" s="48"/>
      <c r="FN360" s="48"/>
      <c r="FO360" s="48"/>
      <c r="FP360" s="48"/>
      <c r="FQ360" s="48"/>
      <c r="FR360" s="49"/>
    </row>
    <row r="361" spans="1:174" x14ac:dyDescent="0.2">
      <c r="A361" s="2" t="str">
        <f t="shared" si="3075"/>
        <v>SHEN1</v>
      </c>
      <c r="B361" s="21">
        <f t="shared" si="3076"/>
        <v>2022</v>
      </c>
      <c r="C361" s="38">
        <f>C343</f>
        <v>10.963213246158876</v>
      </c>
      <c r="D361" s="42">
        <f>Tracking!DA45</f>
        <v>22.681873354574584</v>
      </c>
      <c r="E361" s="42">
        <f>Tracking!DF45</f>
        <v>7.8633033115397204</v>
      </c>
      <c r="F361" s="42">
        <f>Tracking!DG45</f>
        <v>17.768124100955177</v>
      </c>
      <c r="G361" s="42">
        <f>G343</f>
        <v>3.1463273572000001</v>
      </c>
      <c r="H361" s="104">
        <f>H343</f>
        <v>9.5204195729999999</v>
      </c>
      <c r="I361" s="3"/>
      <c r="J361" s="75"/>
      <c r="K361" s="40"/>
      <c r="L361" s="41"/>
      <c r="M361" s="41"/>
      <c r="N361" s="41"/>
      <c r="O361" s="41"/>
      <c r="P361" s="41"/>
      <c r="Q361" s="41"/>
      <c r="R361" s="41"/>
      <c r="S361" s="41"/>
      <c r="T361" s="41"/>
      <c r="U361" s="41"/>
      <c r="V361" s="19"/>
      <c r="W361" s="3"/>
      <c r="X361" s="75"/>
      <c r="Y361" s="40"/>
      <c r="Z361" s="41"/>
      <c r="AA361" s="41"/>
      <c r="AB361" s="41"/>
      <c r="AC361" s="41"/>
      <c r="AD361" s="41"/>
      <c r="AE361" s="41"/>
      <c r="AF361" s="41"/>
      <c r="AG361" s="41"/>
      <c r="AH361" s="41"/>
      <c r="AI361" s="41"/>
      <c r="AJ361" s="19"/>
      <c r="AK361" s="3"/>
      <c r="AL361" s="75"/>
      <c r="AM361" s="75"/>
      <c r="AN361" s="75"/>
      <c r="AO361" s="75"/>
      <c r="AP361" s="75"/>
      <c r="AQ361" s="75"/>
      <c r="AR361" s="75"/>
      <c r="AS361" s="75"/>
      <c r="AT361" s="21"/>
      <c r="AU361" s="3"/>
      <c r="AV361" s="75"/>
      <c r="AW361" s="75"/>
      <c r="AX361" s="75"/>
      <c r="AY361" s="75"/>
      <c r="AZ361" s="75"/>
      <c r="BA361" s="75"/>
      <c r="BB361" s="75"/>
      <c r="BC361" s="75"/>
      <c r="BD361" s="21"/>
      <c r="BE361" s="3"/>
      <c r="BF361" s="75"/>
      <c r="BG361" s="75"/>
      <c r="BH361" s="75"/>
      <c r="BI361" s="75"/>
      <c r="BJ361" s="75"/>
      <c r="BK361" s="75"/>
      <c r="BL361" s="75"/>
      <c r="BM361" s="75"/>
      <c r="BN361" s="21"/>
      <c r="BO361" s="3"/>
      <c r="BP361" s="75"/>
      <c r="BQ361" s="75"/>
      <c r="BR361" s="75"/>
      <c r="BS361" s="75"/>
      <c r="BT361" s="75"/>
      <c r="BU361" s="75"/>
      <c r="BV361" s="75"/>
      <c r="BW361" s="75"/>
      <c r="BX361" s="21"/>
      <c r="BY361" s="47"/>
      <c r="BZ361" s="48"/>
      <c r="CA361" s="48"/>
      <c r="CB361" s="48"/>
      <c r="CC361" s="48"/>
      <c r="CD361" s="48"/>
      <c r="CE361" s="48"/>
      <c r="CF361" s="48"/>
      <c r="CG361" s="48"/>
      <c r="CH361" s="48"/>
      <c r="CI361" s="48"/>
      <c r="CJ361" s="48"/>
      <c r="CK361" s="48"/>
      <c r="CL361" s="48"/>
      <c r="CM361" s="48"/>
      <c r="CN361" s="48"/>
      <c r="CO361" s="48"/>
      <c r="CP361" s="48"/>
      <c r="CQ361" s="48"/>
      <c r="CR361" s="48"/>
      <c r="CS361" s="48"/>
      <c r="CT361" s="48"/>
      <c r="CU361" s="48"/>
      <c r="CV361" s="48"/>
      <c r="CW361" s="48"/>
      <c r="CX361" s="48"/>
      <c r="CY361" s="48"/>
      <c r="CZ361" s="48"/>
      <c r="DA361" s="48"/>
      <c r="DB361" s="48"/>
      <c r="DC361" s="48"/>
      <c r="DD361" s="48"/>
      <c r="DE361" s="48"/>
      <c r="DF361" s="48"/>
      <c r="DG361" s="48"/>
      <c r="DH361" s="48"/>
      <c r="DI361" s="48"/>
      <c r="DJ361" s="48"/>
      <c r="DK361" s="48"/>
      <c r="DL361" s="48"/>
      <c r="DM361" s="48"/>
      <c r="DN361" s="48"/>
      <c r="DO361" s="48"/>
      <c r="DP361" s="48"/>
      <c r="DQ361" s="48"/>
      <c r="DR361" s="48"/>
      <c r="DS361" s="48"/>
      <c r="DT361" s="48"/>
      <c r="DU361" s="49"/>
      <c r="DV361" s="47"/>
      <c r="DW361" s="48"/>
      <c r="DX361" s="48"/>
      <c r="DY361" s="48"/>
      <c r="DZ361" s="48"/>
      <c r="EA361" s="48"/>
      <c r="EB361" s="48"/>
      <c r="EC361" s="48"/>
      <c r="ED361" s="48"/>
      <c r="EE361" s="48"/>
      <c r="EF361" s="48"/>
      <c r="EG361" s="48"/>
      <c r="EH361" s="48"/>
      <c r="EI361" s="48"/>
      <c r="EJ361" s="48"/>
      <c r="EK361" s="48"/>
      <c r="EL361" s="48"/>
      <c r="EM361" s="48"/>
      <c r="EN361" s="48"/>
      <c r="EO361" s="48"/>
      <c r="EP361" s="48"/>
      <c r="EQ361" s="48"/>
      <c r="ER361" s="48"/>
      <c r="ES361" s="48"/>
      <c r="ET361" s="48"/>
      <c r="EU361" s="48"/>
      <c r="EV361" s="48"/>
      <c r="EW361" s="48"/>
      <c r="EX361" s="48"/>
      <c r="EY361" s="48"/>
      <c r="EZ361" s="48"/>
      <c r="FA361" s="48"/>
      <c r="FB361" s="48"/>
      <c r="FC361" s="48"/>
      <c r="FD361" s="48"/>
      <c r="FE361" s="48"/>
      <c r="FF361" s="48"/>
      <c r="FG361" s="48"/>
      <c r="FH361" s="48"/>
      <c r="FI361" s="48"/>
      <c r="FJ361" s="48"/>
      <c r="FK361" s="48"/>
      <c r="FL361" s="48"/>
      <c r="FM361" s="48"/>
      <c r="FN361" s="48"/>
      <c r="FO361" s="48"/>
      <c r="FP361" s="48"/>
      <c r="FQ361" s="48"/>
      <c r="FR361" s="49"/>
    </row>
    <row r="362" spans="1:174" x14ac:dyDescent="0.2">
      <c r="A362" s="2" t="str">
        <f t="shared" si="3075"/>
        <v>SHEN1</v>
      </c>
      <c r="B362" s="21">
        <f t="shared" si="3076"/>
        <v>2023</v>
      </c>
      <c r="C362" s="38">
        <f>C343</f>
        <v>10.963213246158876</v>
      </c>
      <c r="D362" s="42">
        <f>Tracking!DA46</f>
        <v>22.368505407394238</v>
      </c>
      <c r="E362" s="42">
        <f>Tracking!DF46</f>
        <v>7.6910860929497673</v>
      </c>
      <c r="F362" s="42">
        <f>Tracking!DG46</f>
        <v>17.181770084129308</v>
      </c>
      <c r="G362" s="42">
        <f>G343</f>
        <v>3.1463273572000001</v>
      </c>
      <c r="H362" s="104">
        <f>H343</f>
        <v>9.5204195729999999</v>
      </c>
      <c r="I362" s="3"/>
      <c r="J362" s="75"/>
      <c r="K362" s="40"/>
      <c r="L362" s="41"/>
      <c r="M362" s="41"/>
      <c r="N362" s="41"/>
      <c r="O362" s="41"/>
      <c r="P362" s="41"/>
      <c r="Q362" s="41"/>
      <c r="R362" s="41"/>
      <c r="S362" s="41"/>
      <c r="T362" s="41"/>
      <c r="U362" s="41"/>
      <c r="V362" s="19"/>
      <c r="W362" s="3"/>
      <c r="X362" s="75"/>
      <c r="Y362" s="40"/>
      <c r="Z362" s="41"/>
      <c r="AA362" s="41"/>
      <c r="AB362" s="41"/>
      <c r="AC362" s="41"/>
      <c r="AD362" s="41"/>
      <c r="AE362" s="41"/>
      <c r="AF362" s="41"/>
      <c r="AG362" s="41"/>
      <c r="AH362" s="41"/>
      <c r="AI362" s="41"/>
      <c r="AJ362" s="19"/>
      <c r="AK362" s="3"/>
      <c r="AL362" s="75"/>
      <c r="AM362" s="75"/>
      <c r="AN362" s="75"/>
      <c r="AO362" s="75"/>
      <c r="AP362" s="75"/>
      <c r="AQ362" s="75"/>
      <c r="AR362" s="75"/>
      <c r="AS362" s="75"/>
      <c r="AT362" s="21"/>
      <c r="AU362" s="3"/>
      <c r="AV362" s="75"/>
      <c r="AW362" s="75"/>
      <c r="AX362" s="75"/>
      <c r="AY362" s="75"/>
      <c r="AZ362" s="75"/>
      <c r="BA362" s="75"/>
      <c r="BB362" s="75"/>
      <c r="BC362" s="75"/>
      <c r="BD362" s="21"/>
      <c r="BE362" s="3"/>
      <c r="BF362" s="75"/>
      <c r="BG362" s="75"/>
      <c r="BH362" s="75"/>
      <c r="BI362" s="75"/>
      <c r="BJ362" s="75"/>
      <c r="BK362" s="75"/>
      <c r="BL362" s="75"/>
      <c r="BM362" s="75"/>
      <c r="BN362" s="21"/>
      <c r="BO362" s="3"/>
      <c r="BP362" s="75"/>
      <c r="BQ362" s="75"/>
      <c r="BR362" s="75"/>
      <c r="BS362" s="75"/>
      <c r="BT362" s="75"/>
      <c r="BU362" s="75"/>
      <c r="BV362" s="75"/>
      <c r="BW362" s="75"/>
      <c r="BX362" s="21"/>
      <c r="BY362" s="47"/>
      <c r="BZ362" s="48"/>
      <c r="CA362" s="48"/>
      <c r="CB362" s="48"/>
      <c r="CC362" s="48"/>
      <c r="CD362" s="48"/>
      <c r="CE362" s="48"/>
      <c r="CF362" s="48"/>
      <c r="CG362" s="48"/>
      <c r="CH362" s="48"/>
      <c r="CI362" s="48"/>
      <c r="CJ362" s="48"/>
      <c r="CK362" s="48"/>
      <c r="CL362" s="48"/>
      <c r="CM362" s="48"/>
      <c r="CN362" s="48"/>
      <c r="CO362" s="48"/>
      <c r="CP362" s="48"/>
      <c r="CQ362" s="48"/>
      <c r="CR362" s="48"/>
      <c r="CS362" s="48"/>
      <c r="CT362" s="48"/>
      <c r="CU362" s="48"/>
      <c r="CV362" s="48"/>
      <c r="CW362" s="48"/>
      <c r="CX362" s="48"/>
      <c r="CY362" s="48"/>
      <c r="CZ362" s="48"/>
      <c r="DA362" s="48"/>
      <c r="DB362" s="48"/>
      <c r="DC362" s="48"/>
      <c r="DD362" s="48"/>
      <c r="DE362" s="48"/>
      <c r="DF362" s="48"/>
      <c r="DG362" s="48"/>
      <c r="DH362" s="48"/>
      <c r="DI362" s="48"/>
      <c r="DJ362" s="48"/>
      <c r="DK362" s="48"/>
      <c r="DL362" s="48"/>
      <c r="DM362" s="48"/>
      <c r="DN362" s="48"/>
      <c r="DO362" s="48"/>
      <c r="DP362" s="48"/>
      <c r="DQ362" s="48"/>
      <c r="DR362" s="48"/>
      <c r="DS362" s="48"/>
      <c r="DT362" s="48"/>
      <c r="DU362" s="49"/>
      <c r="DV362" s="47"/>
      <c r="DW362" s="48"/>
      <c r="DX362" s="48"/>
      <c r="DY362" s="48"/>
      <c r="DZ362" s="48"/>
      <c r="EA362" s="48"/>
      <c r="EB362" s="48"/>
      <c r="EC362" s="48"/>
      <c r="ED362" s="48"/>
      <c r="EE362" s="48"/>
      <c r="EF362" s="48"/>
      <c r="EG362" s="48"/>
      <c r="EH362" s="48"/>
      <c r="EI362" s="48"/>
      <c r="EJ362" s="48"/>
      <c r="EK362" s="48"/>
      <c r="EL362" s="48"/>
      <c r="EM362" s="48"/>
      <c r="EN362" s="48"/>
      <c r="EO362" s="48"/>
      <c r="EP362" s="48"/>
      <c r="EQ362" s="48"/>
      <c r="ER362" s="48"/>
      <c r="ES362" s="48"/>
      <c r="ET362" s="48"/>
      <c r="EU362" s="48"/>
      <c r="EV362" s="48"/>
      <c r="EW362" s="48"/>
      <c r="EX362" s="48"/>
      <c r="EY362" s="48"/>
      <c r="EZ362" s="48"/>
      <c r="FA362" s="48"/>
      <c r="FB362" s="48"/>
      <c r="FC362" s="48"/>
      <c r="FD362" s="48"/>
      <c r="FE362" s="48"/>
      <c r="FF362" s="48"/>
      <c r="FG362" s="48"/>
      <c r="FH362" s="48"/>
      <c r="FI362" s="48"/>
      <c r="FJ362" s="48"/>
      <c r="FK362" s="48"/>
      <c r="FL362" s="48"/>
      <c r="FM362" s="48"/>
      <c r="FN362" s="48"/>
      <c r="FO362" s="48"/>
      <c r="FP362" s="48"/>
      <c r="FQ362" s="48"/>
      <c r="FR362" s="49"/>
    </row>
    <row r="363" spans="1:174" x14ac:dyDescent="0.2">
      <c r="A363" s="2" t="str">
        <f t="shared" si="3075"/>
        <v>SHEN1</v>
      </c>
      <c r="B363" s="21">
        <f t="shared" si="3076"/>
        <v>2024</v>
      </c>
      <c r="C363" s="38">
        <f>C343</f>
        <v>10.963213246158876</v>
      </c>
      <c r="D363" s="42">
        <f>Tracking!DA47</f>
        <v>22.055137460213892</v>
      </c>
      <c r="E363" s="42">
        <f>Tracking!DF47</f>
        <v>7.5188688743598142</v>
      </c>
      <c r="F363" s="42">
        <f>Tracking!DG47</f>
        <v>16.595416067303439</v>
      </c>
      <c r="G363" s="42">
        <f>G343</f>
        <v>3.1463273572000001</v>
      </c>
      <c r="H363" s="104">
        <f>H343</f>
        <v>9.5204195729999999</v>
      </c>
      <c r="I363" s="3"/>
      <c r="J363" s="75"/>
      <c r="K363" s="40"/>
      <c r="L363" s="41"/>
      <c r="M363" s="41"/>
      <c r="N363" s="41"/>
      <c r="O363" s="41"/>
      <c r="P363" s="41"/>
      <c r="Q363" s="41"/>
      <c r="R363" s="41"/>
      <c r="S363" s="41"/>
      <c r="T363" s="41"/>
      <c r="U363" s="41"/>
      <c r="V363" s="19"/>
      <c r="W363" s="3"/>
      <c r="X363" s="75"/>
      <c r="Y363" s="40"/>
      <c r="Z363" s="41"/>
      <c r="AA363" s="41"/>
      <c r="AB363" s="41"/>
      <c r="AC363" s="41"/>
      <c r="AD363" s="41"/>
      <c r="AE363" s="41"/>
      <c r="AF363" s="41"/>
      <c r="AG363" s="41"/>
      <c r="AH363" s="41"/>
      <c r="AI363" s="41"/>
      <c r="AJ363" s="19"/>
      <c r="AK363" s="3"/>
      <c r="AL363" s="75"/>
      <c r="AM363" s="75"/>
      <c r="AN363" s="75"/>
      <c r="AO363" s="75"/>
      <c r="AP363" s="75"/>
      <c r="AQ363" s="75"/>
      <c r="AR363" s="75"/>
      <c r="AS363" s="75"/>
      <c r="AT363" s="21"/>
      <c r="AU363" s="3"/>
      <c r="AV363" s="75"/>
      <c r="AW363" s="75"/>
      <c r="AX363" s="75"/>
      <c r="AY363" s="75"/>
      <c r="AZ363" s="75"/>
      <c r="BA363" s="75"/>
      <c r="BB363" s="75"/>
      <c r="BC363" s="75"/>
      <c r="BD363" s="21"/>
      <c r="BE363" s="3"/>
      <c r="BF363" s="75"/>
      <c r="BG363" s="75"/>
      <c r="BH363" s="75"/>
      <c r="BI363" s="75"/>
      <c r="BJ363" s="75"/>
      <c r="BK363" s="75"/>
      <c r="BL363" s="75"/>
      <c r="BM363" s="75"/>
      <c r="BN363" s="21"/>
      <c r="BO363" s="3"/>
      <c r="BP363" s="75"/>
      <c r="BQ363" s="75"/>
      <c r="BR363" s="75"/>
      <c r="BS363" s="75"/>
      <c r="BT363" s="75"/>
      <c r="BU363" s="75"/>
      <c r="BV363" s="75"/>
      <c r="BW363" s="75"/>
      <c r="BX363" s="21"/>
      <c r="BY363" s="47"/>
      <c r="BZ363" s="48"/>
      <c r="CA363" s="48"/>
      <c r="CB363" s="48"/>
      <c r="CC363" s="48"/>
      <c r="CD363" s="48"/>
      <c r="CE363" s="48"/>
      <c r="CF363" s="48"/>
      <c r="CG363" s="48"/>
      <c r="CH363" s="48"/>
      <c r="CI363" s="48"/>
      <c r="CJ363" s="48"/>
      <c r="CK363" s="48"/>
      <c r="CL363" s="48"/>
      <c r="CM363" s="48"/>
      <c r="CN363" s="48"/>
      <c r="CO363" s="48"/>
      <c r="CP363" s="48"/>
      <c r="CQ363" s="48"/>
      <c r="CR363" s="48"/>
      <c r="CS363" s="48"/>
      <c r="CT363" s="48"/>
      <c r="CU363" s="48"/>
      <c r="CV363" s="48"/>
      <c r="CW363" s="48"/>
      <c r="CX363" s="48"/>
      <c r="CY363" s="48"/>
      <c r="CZ363" s="48"/>
      <c r="DA363" s="48"/>
      <c r="DB363" s="48"/>
      <c r="DC363" s="48"/>
      <c r="DD363" s="48"/>
      <c r="DE363" s="48"/>
      <c r="DF363" s="48"/>
      <c r="DG363" s="48"/>
      <c r="DH363" s="48"/>
      <c r="DI363" s="48"/>
      <c r="DJ363" s="48"/>
      <c r="DK363" s="48"/>
      <c r="DL363" s="48"/>
      <c r="DM363" s="48"/>
      <c r="DN363" s="48"/>
      <c r="DO363" s="48"/>
      <c r="DP363" s="48"/>
      <c r="DQ363" s="48"/>
      <c r="DR363" s="48"/>
      <c r="DS363" s="48"/>
      <c r="DT363" s="48"/>
      <c r="DU363" s="49"/>
      <c r="DV363" s="47"/>
      <c r="DW363" s="48"/>
      <c r="DX363" s="48"/>
      <c r="DY363" s="48"/>
      <c r="DZ363" s="48"/>
      <c r="EA363" s="48"/>
      <c r="EB363" s="48"/>
      <c r="EC363" s="48"/>
      <c r="ED363" s="48"/>
      <c r="EE363" s="48"/>
      <c r="EF363" s="48"/>
      <c r="EG363" s="48"/>
      <c r="EH363" s="48"/>
      <c r="EI363" s="48"/>
      <c r="EJ363" s="48"/>
      <c r="EK363" s="48"/>
      <c r="EL363" s="48"/>
      <c r="EM363" s="48"/>
      <c r="EN363" s="48"/>
      <c r="EO363" s="48"/>
      <c r="EP363" s="48"/>
      <c r="EQ363" s="48"/>
      <c r="ER363" s="48"/>
      <c r="ES363" s="48"/>
      <c r="ET363" s="48"/>
      <c r="EU363" s="48"/>
      <c r="EV363" s="48"/>
      <c r="EW363" s="48"/>
      <c r="EX363" s="48"/>
      <c r="EY363" s="48"/>
      <c r="EZ363" s="48"/>
      <c r="FA363" s="48"/>
      <c r="FB363" s="48"/>
      <c r="FC363" s="48"/>
      <c r="FD363" s="48"/>
      <c r="FE363" s="48"/>
      <c r="FF363" s="48"/>
      <c r="FG363" s="48"/>
      <c r="FH363" s="48"/>
      <c r="FI363" s="48"/>
      <c r="FJ363" s="48"/>
      <c r="FK363" s="48"/>
      <c r="FL363" s="48"/>
      <c r="FM363" s="48"/>
      <c r="FN363" s="48"/>
      <c r="FO363" s="48"/>
      <c r="FP363" s="48"/>
      <c r="FQ363" s="48"/>
      <c r="FR363" s="49"/>
    </row>
    <row r="364" spans="1:174" x14ac:dyDescent="0.2">
      <c r="A364" s="2" t="str">
        <f t="shared" si="3075"/>
        <v>SHEN1</v>
      </c>
      <c r="B364" s="21">
        <f t="shared" si="3076"/>
        <v>2025</v>
      </c>
      <c r="C364" s="38">
        <f>C343</f>
        <v>10.963213246158876</v>
      </c>
      <c r="D364" s="42">
        <f>Tracking!DA48</f>
        <v>21.741769513033546</v>
      </c>
      <c r="E364" s="42">
        <f>Tracking!DF48</f>
        <v>7.3466516557698611</v>
      </c>
      <c r="F364" s="42">
        <f>Tracking!DG48</f>
        <v>16.009062050477571</v>
      </c>
      <c r="G364" s="42">
        <f>G343</f>
        <v>3.1463273572000001</v>
      </c>
      <c r="H364" s="104">
        <f>H343</f>
        <v>9.5204195729999999</v>
      </c>
      <c r="I364" s="3"/>
      <c r="J364" s="75"/>
      <c r="K364" s="40"/>
      <c r="L364" s="41"/>
      <c r="M364" s="41"/>
      <c r="N364" s="41"/>
      <c r="O364" s="41"/>
      <c r="P364" s="41"/>
      <c r="Q364" s="41"/>
      <c r="R364" s="41"/>
      <c r="S364" s="41"/>
      <c r="T364" s="41"/>
      <c r="U364" s="41"/>
      <c r="V364" s="19"/>
      <c r="W364" s="3"/>
      <c r="X364" s="75"/>
      <c r="Y364" s="40"/>
      <c r="Z364" s="41"/>
      <c r="AA364" s="41"/>
      <c r="AB364" s="41"/>
      <c r="AC364" s="41"/>
      <c r="AD364" s="41"/>
      <c r="AE364" s="41"/>
      <c r="AF364" s="41"/>
      <c r="AG364" s="41"/>
      <c r="AH364" s="41"/>
      <c r="AI364" s="41"/>
      <c r="AJ364" s="19"/>
      <c r="AK364" s="3"/>
      <c r="AL364" s="75"/>
      <c r="AM364" s="75"/>
      <c r="AN364" s="75"/>
      <c r="AO364" s="75"/>
      <c r="AP364" s="75"/>
      <c r="AQ364" s="75"/>
      <c r="AR364" s="75"/>
      <c r="AS364" s="75"/>
      <c r="AT364" s="21"/>
      <c r="AU364" s="3"/>
      <c r="AV364" s="75"/>
      <c r="AW364" s="75"/>
      <c r="AX364" s="75"/>
      <c r="AY364" s="75"/>
      <c r="AZ364" s="75"/>
      <c r="BA364" s="75"/>
      <c r="BB364" s="75"/>
      <c r="BC364" s="75"/>
      <c r="BD364" s="21"/>
      <c r="BE364" s="3"/>
      <c r="BF364" s="75"/>
      <c r="BG364" s="75"/>
      <c r="BH364" s="75"/>
      <c r="BI364" s="75"/>
      <c r="BJ364" s="75"/>
      <c r="BK364" s="75"/>
      <c r="BL364" s="75"/>
      <c r="BM364" s="75"/>
      <c r="BN364" s="21"/>
      <c r="BO364" s="3"/>
      <c r="BP364" s="75"/>
      <c r="BQ364" s="75"/>
      <c r="BR364" s="75"/>
      <c r="BS364" s="75"/>
      <c r="BT364" s="75"/>
      <c r="BU364" s="75"/>
      <c r="BV364" s="75"/>
      <c r="BW364" s="75"/>
      <c r="BX364" s="21"/>
      <c r="BY364" s="47"/>
      <c r="BZ364" s="48"/>
      <c r="CA364" s="48"/>
      <c r="CB364" s="48"/>
      <c r="CC364" s="48"/>
      <c r="CD364" s="48"/>
      <c r="CE364" s="48"/>
      <c r="CF364" s="48"/>
      <c r="CG364" s="48"/>
      <c r="CH364" s="48"/>
      <c r="CI364" s="48"/>
      <c r="CJ364" s="48"/>
      <c r="CK364" s="48"/>
      <c r="CL364" s="48"/>
      <c r="CM364" s="48"/>
      <c r="CN364" s="48"/>
      <c r="CO364" s="48"/>
      <c r="CP364" s="48"/>
      <c r="CQ364" s="48"/>
      <c r="CR364" s="48"/>
      <c r="CS364" s="48"/>
      <c r="CT364" s="48"/>
      <c r="CU364" s="48"/>
      <c r="CV364" s="48"/>
      <c r="CW364" s="48"/>
      <c r="CX364" s="48"/>
      <c r="CY364" s="48"/>
      <c r="CZ364" s="48"/>
      <c r="DA364" s="48"/>
      <c r="DB364" s="48"/>
      <c r="DC364" s="48"/>
      <c r="DD364" s="48"/>
      <c r="DE364" s="48"/>
      <c r="DF364" s="48"/>
      <c r="DG364" s="48"/>
      <c r="DH364" s="48"/>
      <c r="DI364" s="48"/>
      <c r="DJ364" s="48"/>
      <c r="DK364" s="48"/>
      <c r="DL364" s="48"/>
      <c r="DM364" s="48"/>
      <c r="DN364" s="48"/>
      <c r="DO364" s="48"/>
      <c r="DP364" s="48"/>
      <c r="DQ364" s="48"/>
      <c r="DR364" s="48"/>
      <c r="DS364" s="48"/>
      <c r="DT364" s="48"/>
      <c r="DU364" s="49"/>
      <c r="DV364" s="47"/>
      <c r="DW364" s="48"/>
      <c r="DX364" s="48"/>
      <c r="DY364" s="48"/>
      <c r="DZ364" s="48"/>
      <c r="EA364" s="48"/>
      <c r="EB364" s="48"/>
      <c r="EC364" s="48"/>
      <c r="ED364" s="48"/>
      <c r="EE364" s="48"/>
      <c r="EF364" s="48"/>
      <c r="EG364" s="48"/>
      <c r="EH364" s="48"/>
      <c r="EI364" s="48"/>
      <c r="EJ364" s="48"/>
      <c r="EK364" s="48"/>
      <c r="EL364" s="48"/>
      <c r="EM364" s="48"/>
      <c r="EN364" s="48"/>
      <c r="EO364" s="48"/>
      <c r="EP364" s="48"/>
      <c r="EQ364" s="48"/>
      <c r="ER364" s="48"/>
      <c r="ES364" s="48"/>
      <c r="ET364" s="48"/>
      <c r="EU364" s="48"/>
      <c r="EV364" s="48"/>
      <c r="EW364" s="48"/>
      <c r="EX364" s="48"/>
      <c r="EY364" s="48"/>
      <c r="EZ364" s="48"/>
      <c r="FA364" s="48"/>
      <c r="FB364" s="48"/>
      <c r="FC364" s="48"/>
      <c r="FD364" s="48"/>
      <c r="FE364" s="48"/>
      <c r="FF364" s="48"/>
      <c r="FG364" s="48"/>
      <c r="FH364" s="48"/>
      <c r="FI364" s="48"/>
      <c r="FJ364" s="48"/>
      <c r="FK364" s="48"/>
      <c r="FL364" s="48"/>
      <c r="FM364" s="48"/>
      <c r="FN364" s="48"/>
      <c r="FO364" s="48"/>
      <c r="FP364" s="48"/>
      <c r="FQ364" s="48"/>
      <c r="FR364" s="49"/>
    </row>
    <row r="365" spans="1:174" x14ac:dyDescent="0.2">
      <c r="A365" s="2" t="str">
        <f t="shared" si="3075"/>
        <v>SHEN1</v>
      </c>
      <c r="B365" s="21">
        <f t="shared" si="3076"/>
        <v>2026</v>
      </c>
      <c r="C365" s="38">
        <f>C343</f>
        <v>10.963213246158876</v>
      </c>
      <c r="D365" s="42">
        <f>Tracking!DA49</f>
        <v>21.4284015658532</v>
      </c>
      <c r="E365" s="42">
        <f>Tracking!DF49</f>
        <v>7.174434437179908</v>
      </c>
      <c r="F365" s="42">
        <f>Tracking!DG49</f>
        <v>15.422708033651704</v>
      </c>
      <c r="G365" s="42">
        <f>G343</f>
        <v>3.1463273572000001</v>
      </c>
      <c r="H365" s="104">
        <f>H343</f>
        <v>9.5204195729999999</v>
      </c>
      <c r="I365" s="3"/>
      <c r="J365" s="75"/>
      <c r="K365" s="40"/>
      <c r="L365" s="41"/>
      <c r="M365" s="41"/>
      <c r="N365" s="41"/>
      <c r="O365" s="41"/>
      <c r="P365" s="41"/>
      <c r="Q365" s="41"/>
      <c r="R365" s="41"/>
      <c r="S365" s="41"/>
      <c r="T365" s="41"/>
      <c r="U365" s="41"/>
      <c r="V365" s="19"/>
      <c r="W365" s="3"/>
      <c r="X365" s="75"/>
      <c r="Y365" s="40"/>
      <c r="Z365" s="41"/>
      <c r="AA365" s="41"/>
      <c r="AB365" s="41"/>
      <c r="AC365" s="41"/>
      <c r="AD365" s="41"/>
      <c r="AE365" s="41"/>
      <c r="AF365" s="41"/>
      <c r="AG365" s="41"/>
      <c r="AH365" s="41"/>
      <c r="AI365" s="41"/>
      <c r="AJ365" s="19"/>
      <c r="AK365" s="3"/>
      <c r="AL365" s="75"/>
      <c r="AM365" s="75"/>
      <c r="AN365" s="75"/>
      <c r="AO365" s="75"/>
      <c r="AP365" s="75"/>
      <c r="AQ365" s="75"/>
      <c r="AR365" s="75"/>
      <c r="AS365" s="75"/>
      <c r="AT365" s="21"/>
      <c r="AU365" s="3"/>
      <c r="AV365" s="75"/>
      <c r="AW365" s="75"/>
      <c r="AX365" s="75"/>
      <c r="AY365" s="75"/>
      <c r="AZ365" s="75"/>
      <c r="BA365" s="75"/>
      <c r="BB365" s="75"/>
      <c r="BC365" s="75"/>
      <c r="BD365" s="21"/>
      <c r="BE365" s="3"/>
      <c r="BF365" s="75"/>
      <c r="BG365" s="75"/>
      <c r="BH365" s="75"/>
      <c r="BI365" s="75"/>
      <c r="BJ365" s="75"/>
      <c r="BK365" s="75"/>
      <c r="BL365" s="75"/>
      <c r="BM365" s="75"/>
      <c r="BN365" s="21"/>
      <c r="BO365" s="3"/>
      <c r="BP365" s="75"/>
      <c r="BQ365" s="75"/>
      <c r="BR365" s="75"/>
      <c r="BS365" s="75"/>
      <c r="BT365" s="75"/>
      <c r="BU365" s="75"/>
      <c r="BV365" s="75"/>
      <c r="BW365" s="75"/>
      <c r="BX365" s="21"/>
      <c r="BY365" s="47"/>
      <c r="BZ365" s="48"/>
      <c r="CA365" s="48"/>
      <c r="CB365" s="48"/>
      <c r="CC365" s="48"/>
      <c r="CD365" s="48"/>
      <c r="CE365" s="48"/>
      <c r="CF365" s="48"/>
      <c r="CG365" s="48"/>
      <c r="CH365" s="48"/>
      <c r="CI365" s="48"/>
      <c r="CJ365" s="48"/>
      <c r="CK365" s="48"/>
      <c r="CL365" s="48"/>
      <c r="CM365" s="48"/>
      <c r="CN365" s="48"/>
      <c r="CO365" s="48"/>
      <c r="CP365" s="48"/>
      <c r="CQ365" s="48"/>
      <c r="CR365" s="48"/>
      <c r="CS365" s="48"/>
      <c r="CT365" s="48"/>
      <c r="CU365" s="48"/>
      <c r="CV365" s="48"/>
      <c r="CW365" s="48"/>
      <c r="CX365" s="48"/>
      <c r="CY365" s="48"/>
      <c r="CZ365" s="48"/>
      <c r="DA365" s="48"/>
      <c r="DB365" s="48"/>
      <c r="DC365" s="48"/>
      <c r="DD365" s="48"/>
      <c r="DE365" s="48"/>
      <c r="DF365" s="48"/>
      <c r="DG365" s="48"/>
      <c r="DH365" s="48"/>
      <c r="DI365" s="48"/>
      <c r="DJ365" s="48"/>
      <c r="DK365" s="48"/>
      <c r="DL365" s="48"/>
      <c r="DM365" s="48"/>
      <c r="DN365" s="48"/>
      <c r="DO365" s="48"/>
      <c r="DP365" s="48"/>
      <c r="DQ365" s="48"/>
      <c r="DR365" s="48"/>
      <c r="DS365" s="48"/>
      <c r="DT365" s="48"/>
      <c r="DU365" s="49"/>
      <c r="DV365" s="47"/>
      <c r="DW365" s="48"/>
      <c r="DX365" s="48"/>
      <c r="DY365" s="48"/>
      <c r="DZ365" s="48"/>
      <c r="EA365" s="48"/>
      <c r="EB365" s="48"/>
      <c r="EC365" s="48"/>
      <c r="ED365" s="48"/>
      <c r="EE365" s="48"/>
      <c r="EF365" s="48"/>
      <c r="EG365" s="48"/>
      <c r="EH365" s="48"/>
      <c r="EI365" s="48"/>
      <c r="EJ365" s="48"/>
      <c r="EK365" s="48"/>
      <c r="EL365" s="48"/>
      <c r="EM365" s="48"/>
      <c r="EN365" s="48"/>
      <c r="EO365" s="48"/>
      <c r="EP365" s="48"/>
      <c r="EQ365" s="48"/>
      <c r="ER365" s="48"/>
      <c r="ES365" s="48"/>
      <c r="ET365" s="48"/>
      <c r="EU365" s="48"/>
      <c r="EV365" s="48"/>
      <c r="EW365" s="48"/>
      <c r="EX365" s="48"/>
      <c r="EY365" s="48"/>
      <c r="EZ365" s="48"/>
      <c r="FA365" s="48"/>
      <c r="FB365" s="48"/>
      <c r="FC365" s="48"/>
      <c r="FD365" s="48"/>
      <c r="FE365" s="48"/>
      <c r="FF365" s="48"/>
      <c r="FG365" s="48"/>
      <c r="FH365" s="48"/>
      <c r="FI365" s="48"/>
      <c r="FJ365" s="48"/>
      <c r="FK365" s="48"/>
      <c r="FL365" s="48"/>
      <c r="FM365" s="48"/>
      <c r="FN365" s="48"/>
      <c r="FO365" s="48"/>
      <c r="FP365" s="48"/>
      <c r="FQ365" s="48"/>
      <c r="FR365" s="49"/>
    </row>
    <row r="366" spans="1:174" x14ac:dyDescent="0.2">
      <c r="A366" s="2" t="str">
        <f t="shared" si="3075"/>
        <v>SHEN1</v>
      </c>
      <c r="B366" s="21">
        <f t="shared" si="3076"/>
        <v>2027</v>
      </c>
      <c r="C366" s="38">
        <f>C343</f>
        <v>10.963213246158876</v>
      </c>
      <c r="D366" s="42">
        <f>Tracking!DA50</f>
        <v>21.115033618672854</v>
      </c>
      <c r="E366" s="42">
        <f>Tracking!DF50</f>
        <v>7.0022172185899549</v>
      </c>
      <c r="F366" s="42">
        <f>Tracking!DG50</f>
        <v>14.836354016825837</v>
      </c>
      <c r="G366" s="42">
        <f>G343</f>
        <v>3.1463273572000001</v>
      </c>
      <c r="H366" s="104">
        <f>H343</f>
        <v>9.5204195729999999</v>
      </c>
      <c r="I366" s="3"/>
      <c r="J366" s="75"/>
      <c r="K366" s="40"/>
      <c r="L366" s="41"/>
      <c r="M366" s="41"/>
      <c r="N366" s="41"/>
      <c r="O366" s="41"/>
      <c r="P366" s="41"/>
      <c r="Q366" s="41"/>
      <c r="R366" s="41"/>
      <c r="S366" s="41"/>
      <c r="T366" s="41"/>
      <c r="U366" s="41"/>
      <c r="V366" s="19"/>
      <c r="W366" s="3"/>
      <c r="X366" s="75"/>
      <c r="Y366" s="40"/>
      <c r="Z366" s="41"/>
      <c r="AA366" s="41"/>
      <c r="AB366" s="41"/>
      <c r="AC366" s="41"/>
      <c r="AD366" s="41"/>
      <c r="AE366" s="41"/>
      <c r="AF366" s="41"/>
      <c r="AG366" s="41"/>
      <c r="AH366" s="41"/>
      <c r="AI366" s="41"/>
      <c r="AJ366" s="19"/>
      <c r="AK366" s="3"/>
      <c r="AL366" s="75"/>
      <c r="AM366" s="75"/>
      <c r="AN366" s="75"/>
      <c r="AO366" s="75"/>
      <c r="AP366" s="75"/>
      <c r="AQ366" s="75"/>
      <c r="AR366" s="75"/>
      <c r="AS366" s="75"/>
      <c r="AT366" s="21"/>
      <c r="AU366" s="3"/>
      <c r="AV366" s="75"/>
      <c r="AW366" s="75"/>
      <c r="AX366" s="75"/>
      <c r="AY366" s="75"/>
      <c r="AZ366" s="75"/>
      <c r="BA366" s="75"/>
      <c r="BB366" s="75"/>
      <c r="BC366" s="75"/>
      <c r="BD366" s="21"/>
      <c r="BE366" s="3"/>
      <c r="BF366" s="75"/>
      <c r="BG366" s="75"/>
      <c r="BH366" s="75"/>
      <c r="BI366" s="75"/>
      <c r="BJ366" s="75"/>
      <c r="BK366" s="75"/>
      <c r="BL366" s="75"/>
      <c r="BM366" s="75"/>
      <c r="BN366" s="21"/>
      <c r="BO366" s="3"/>
      <c r="BP366" s="75"/>
      <c r="BQ366" s="75"/>
      <c r="BR366" s="75"/>
      <c r="BS366" s="75"/>
      <c r="BT366" s="75"/>
      <c r="BU366" s="75"/>
      <c r="BV366" s="75"/>
      <c r="BW366" s="75"/>
      <c r="BX366" s="21"/>
      <c r="BY366" s="47"/>
      <c r="BZ366" s="48"/>
      <c r="CA366" s="48"/>
      <c r="CB366" s="48"/>
      <c r="CC366" s="48"/>
      <c r="CD366" s="48"/>
      <c r="CE366" s="48"/>
      <c r="CF366" s="48"/>
      <c r="CG366" s="48"/>
      <c r="CH366" s="48"/>
      <c r="CI366" s="48"/>
      <c r="CJ366" s="48"/>
      <c r="CK366" s="48"/>
      <c r="CL366" s="48"/>
      <c r="CM366" s="48"/>
      <c r="CN366" s="48"/>
      <c r="CO366" s="48"/>
      <c r="CP366" s="48"/>
      <c r="CQ366" s="48"/>
      <c r="CR366" s="48"/>
      <c r="CS366" s="48"/>
      <c r="CT366" s="48"/>
      <c r="CU366" s="48"/>
      <c r="CV366" s="48"/>
      <c r="CW366" s="48"/>
      <c r="CX366" s="48"/>
      <c r="CY366" s="48"/>
      <c r="CZ366" s="48"/>
      <c r="DA366" s="48"/>
      <c r="DB366" s="48"/>
      <c r="DC366" s="48"/>
      <c r="DD366" s="48"/>
      <c r="DE366" s="48"/>
      <c r="DF366" s="48"/>
      <c r="DG366" s="48"/>
      <c r="DH366" s="48"/>
      <c r="DI366" s="48"/>
      <c r="DJ366" s="48"/>
      <c r="DK366" s="48"/>
      <c r="DL366" s="48"/>
      <c r="DM366" s="48"/>
      <c r="DN366" s="48"/>
      <c r="DO366" s="48"/>
      <c r="DP366" s="48"/>
      <c r="DQ366" s="48"/>
      <c r="DR366" s="48"/>
      <c r="DS366" s="48"/>
      <c r="DT366" s="48"/>
      <c r="DU366" s="49"/>
      <c r="DV366" s="47"/>
      <c r="DW366" s="48"/>
      <c r="DX366" s="48"/>
      <c r="DY366" s="48"/>
      <c r="DZ366" s="48"/>
      <c r="EA366" s="48"/>
      <c r="EB366" s="48"/>
      <c r="EC366" s="48"/>
      <c r="ED366" s="48"/>
      <c r="EE366" s="48"/>
      <c r="EF366" s="48"/>
      <c r="EG366" s="48"/>
      <c r="EH366" s="48"/>
      <c r="EI366" s="48"/>
      <c r="EJ366" s="48"/>
      <c r="EK366" s="48"/>
      <c r="EL366" s="48"/>
      <c r="EM366" s="48"/>
      <c r="EN366" s="48"/>
      <c r="EO366" s="48"/>
      <c r="EP366" s="48"/>
      <c r="EQ366" s="48"/>
      <c r="ER366" s="48"/>
      <c r="ES366" s="48"/>
      <c r="ET366" s="48"/>
      <c r="EU366" s="48"/>
      <c r="EV366" s="48"/>
      <c r="EW366" s="48"/>
      <c r="EX366" s="48"/>
      <c r="EY366" s="48"/>
      <c r="EZ366" s="48"/>
      <c r="FA366" s="48"/>
      <c r="FB366" s="48"/>
      <c r="FC366" s="48"/>
      <c r="FD366" s="48"/>
      <c r="FE366" s="48"/>
      <c r="FF366" s="48"/>
      <c r="FG366" s="48"/>
      <c r="FH366" s="48"/>
      <c r="FI366" s="48"/>
      <c r="FJ366" s="48"/>
      <c r="FK366" s="48"/>
      <c r="FL366" s="48"/>
      <c r="FM366" s="48"/>
      <c r="FN366" s="48"/>
      <c r="FO366" s="48"/>
      <c r="FP366" s="48"/>
      <c r="FQ366" s="48"/>
      <c r="FR366" s="49"/>
    </row>
    <row r="367" spans="1:174" ht="12" thickBot="1" x14ac:dyDescent="0.25">
      <c r="A367" s="29" t="str">
        <f>A366</f>
        <v>SHEN1</v>
      </c>
      <c r="B367" s="30">
        <v>2028</v>
      </c>
      <c r="C367" s="126">
        <f>C343</f>
        <v>10.963213246158876</v>
      </c>
      <c r="D367" s="50">
        <f>Tracking!DA51</f>
        <v>20.801665671492508</v>
      </c>
      <c r="E367" s="50">
        <f>Tracking!DF51</f>
        <v>6.83</v>
      </c>
      <c r="F367" s="50">
        <f>Tracking!DG51</f>
        <v>14.25</v>
      </c>
      <c r="G367" s="50">
        <f>G343</f>
        <v>3.1463273572000001</v>
      </c>
      <c r="H367" s="50">
        <f>H343</f>
        <v>9.5204195729999999</v>
      </c>
      <c r="I367" s="88"/>
      <c r="J367" s="29"/>
      <c r="K367" s="140">
        <v>7</v>
      </c>
      <c r="L367" s="50">
        <f>E367</f>
        <v>6.83</v>
      </c>
      <c r="M367" s="52"/>
      <c r="N367" s="52" t="str">
        <f t="shared" ref="N367" si="3157">IF(M367="","",M367-V367)</f>
        <v/>
      </c>
      <c r="O367" s="52"/>
      <c r="P367" s="52"/>
      <c r="Q367" s="52"/>
      <c r="R367" s="52"/>
      <c r="S367" s="52"/>
      <c r="T367" s="52"/>
      <c r="U367" s="52"/>
      <c r="V367" s="87"/>
      <c r="W367" s="88"/>
      <c r="X367" s="29"/>
      <c r="Y367" s="140">
        <v>14.54</v>
      </c>
      <c r="Z367" s="50">
        <f>F367</f>
        <v>14.25</v>
      </c>
      <c r="AA367" s="52"/>
      <c r="AB367" s="52" t="str">
        <f t="shared" ref="AB367" si="3158">IF(AA367="","",AA367-AJ367)</f>
        <v/>
      </c>
      <c r="AC367" s="52"/>
      <c r="AD367" s="52"/>
      <c r="AE367" s="52"/>
      <c r="AF367" s="52"/>
      <c r="AG367" s="52"/>
      <c r="AH367" s="52"/>
      <c r="AI367" s="52"/>
      <c r="AJ367" s="87"/>
      <c r="AK367" s="88"/>
      <c r="AL367" s="29"/>
      <c r="AM367" s="29"/>
      <c r="AN367" s="29"/>
      <c r="AO367" s="29"/>
      <c r="AP367" s="29"/>
      <c r="AQ367" s="29"/>
      <c r="AR367" s="29"/>
      <c r="AS367" s="29"/>
      <c r="AT367" s="30"/>
      <c r="AU367" s="88"/>
      <c r="AV367" s="29"/>
      <c r="AW367" s="29"/>
      <c r="AX367" s="29"/>
      <c r="AY367" s="29"/>
      <c r="AZ367" s="29"/>
      <c r="BA367" s="29"/>
      <c r="BB367" s="29"/>
      <c r="BC367" s="29"/>
      <c r="BD367" s="30"/>
      <c r="BE367" s="88"/>
      <c r="BF367" s="29"/>
      <c r="BG367" s="29"/>
      <c r="BH367" s="29"/>
      <c r="BI367" s="29"/>
      <c r="BJ367" s="29"/>
      <c r="BK367" s="29"/>
      <c r="BL367" s="29"/>
      <c r="BM367" s="29"/>
      <c r="BN367" s="30"/>
      <c r="BO367" s="88"/>
      <c r="BP367" s="29"/>
      <c r="BQ367" s="29"/>
      <c r="BR367" s="29"/>
      <c r="BS367" s="29"/>
      <c r="BT367" s="29"/>
      <c r="BU367" s="29"/>
      <c r="BV367" s="29"/>
      <c r="BW367" s="29"/>
      <c r="BX367" s="30"/>
      <c r="BY367" s="59"/>
      <c r="BZ367" s="60"/>
      <c r="CA367" s="60"/>
      <c r="CB367" s="60"/>
      <c r="CC367" s="60"/>
      <c r="CD367" s="60"/>
      <c r="CE367" s="60"/>
      <c r="CF367" s="60"/>
      <c r="CG367" s="60"/>
      <c r="CH367" s="60"/>
      <c r="CI367" s="60"/>
      <c r="CJ367" s="60"/>
      <c r="CK367" s="60"/>
      <c r="CL367" s="60"/>
      <c r="CM367" s="60"/>
      <c r="CN367" s="60"/>
      <c r="CO367" s="60"/>
      <c r="CP367" s="60"/>
      <c r="CQ367" s="60"/>
      <c r="CR367" s="60"/>
      <c r="CS367" s="60"/>
      <c r="CT367" s="60"/>
      <c r="CU367" s="60"/>
      <c r="CV367" s="60"/>
      <c r="CW367" s="60"/>
      <c r="CX367" s="60"/>
      <c r="CY367" s="60"/>
      <c r="CZ367" s="60"/>
      <c r="DA367" s="60"/>
      <c r="DB367" s="60"/>
      <c r="DC367" s="60"/>
      <c r="DD367" s="60"/>
      <c r="DE367" s="60"/>
      <c r="DF367" s="60"/>
      <c r="DG367" s="60"/>
      <c r="DH367" s="60"/>
      <c r="DI367" s="60"/>
      <c r="DJ367" s="60"/>
      <c r="DK367" s="60"/>
      <c r="DL367" s="60"/>
      <c r="DM367" s="60"/>
      <c r="DN367" s="60"/>
      <c r="DO367" s="60"/>
      <c r="DP367" s="60"/>
      <c r="DQ367" s="60"/>
      <c r="DR367" s="60"/>
      <c r="DS367" s="60"/>
      <c r="DT367" s="60"/>
      <c r="DU367" s="61"/>
      <c r="DV367" s="59"/>
      <c r="DW367" s="60"/>
      <c r="DX367" s="60"/>
      <c r="DY367" s="60"/>
      <c r="DZ367" s="60"/>
      <c r="EA367" s="60"/>
      <c r="EB367" s="60"/>
      <c r="EC367" s="60"/>
      <c r="ED367" s="60"/>
      <c r="EE367" s="60"/>
      <c r="EF367" s="60"/>
      <c r="EG367" s="60"/>
      <c r="EH367" s="60"/>
      <c r="EI367" s="60"/>
      <c r="EJ367" s="60"/>
      <c r="EK367" s="60"/>
      <c r="EL367" s="60"/>
      <c r="EM367" s="60"/>
      <c r="EN367" s="60"/>
      <c r="EO367" s="60"/>
      <c r="EP367" s="60"/>
      <c r="EQ367" s="60"/>
      <c r="ER367" s="60"/>
      <c r="ES367" s="60"/>
      <c r="ET367" s="60"/>
      <c r="EU367" s="60"/>
      <c r="EV367" s="60"/>
      <c r="EW367" s="60"/>
      <c r="EX367" s="60"/>
      <c r="EY367" s="60"/>
      <c r="EZ367" s="60"/>
      <c r="FA367" s="60"/>
      <c r="FB367" s="60"/>
      <c r="FC367" s="60"/>
      <c r="FD367" s="60"/>
      <c r="FE367" s="60"/>
      <c r="FF367" s="60"/>
      <c r="FG367" s="60"/>
      <c r="FH367" s="60"/>
      <c r="FI367" s="60"/>
      <c r="FJ367" s="60"/>
      <c r="FK367" s="60"/>
      <c r="FL367" s="60"/>
      <c r="FM367" s="60"/>
      <c r="FN367" s="60"/>
      <c r="FO367" s="60"/>
      <c r="FP367" s="60"/>
      <c r="FQ367" s="60"/>
      <c r="FR367" s="61"/>
    </row>
    <row r="368" spans="1:174" x14ac:dyDescent="0.2">
      <c r="A368" s="62"/>
      <c r="B368" s="63" t="s">
        <v>68</v>
      </c>
      <c r="C368" s="20"/>
      <c r="D368" s="41"/>
      <c r="E368" s="41"/>
      <c r="F368" s="41"/>
      <c r="G368" s="41"/>
      <c r="H368" s="41"/>
      <c r="I368" s="20"/>
      <c r="J368" s="41"/>
      <c r="K368" s="40"/>
      <c r="L368" s="41"/>
      <c r="M368" s="40"/>
      <c r="N368" s="40"/>
      <c r="O368" s="40"/>
      <c r="P368" s="40"/>
      <c r="Q368" s="40"/>
      <c r="R368" s="40"/>
      <c r="S368" s="40"/>
      <c r="T368" s="40"/>
      <c r="U368" s="40"/>
      <c r="V368" s="28"/>
      <c r="W368" s="20"/>
      <c r="X368" s="41"/>
      <c r="Y368" s="40"/>
      <c r="Z368" s="41"/>
      <c r="AA368" s="40"/>
      <c r="AB368" s="40"/>
      <c r="AC368" s="40"/>
      <c r="AD368" s="40"/>
      <c r="AE368" s="40"/>
      <c r="AF368" s="40"/>
      <c r="AG368" s="40"/>
      <c r="AH368" s="40"/>
      <c r="AI368" s="40"/>
      <c r="AJ368" s="28"/>
      <c r="AK368" s="20"/>
      <c r="AL368" s="43"/>
      <c r="AM368" s="43"/>
      <c r="AN368" s="43"/>
      <c r="AO368" s="43"/>
      <c r="AP368" s="43"/>
      <c r="AQ368" s="43"/>
      <c r="AR368" s="43"/>
      <c r="AS368" s="43"/>
      <c r="AT368" s="44"/>
      <c r="AU368" s="20"/>
      <c r="AV368" s="43"/>
      <c r="AW368" s="43"/>
      <c r="AX368" s="43"/>
      <c r="AY368" s="43"/>
      <c r="AZ368" s="43"/>
      <c r="BA368" s="43"/>
      <c r="BB368" s="43"/>
      <c r="BC368" s="43"/>
      <c r="BD368" s="44"/>
      <c r="BE368" s="20"/>
      <c r="BF368" s="45"/>
      <c r="BG368" s="45"/>
      <c r="BH368" s="45"/>
      <c r="BI368" s="45"/>
      <c r="BJ368" s="45"/>
      <c r="BK368" s="45"/>
      <c r="BL368" s="45"/>
      <c r="BM368" s="45"/>
      <c r="BN368" s="46"/>
      <c r="BO368" s="20"/>
      <c r="BP368" s="45"/>
      <c r="BQ368" s="45"/>
      <c r="BR368" s="45"/>
      <c r="BS368" s="45"/>
      <c r="BT368" s="45"/>
      <c r="BU368" s="45"/>
      <c r="BV368" s="45"/>
      <c r="BW368" s="45"/>
      <c r="BX368" s="46"/>
      <c r="BY368" s="47"/>
      <c r="BZ368" s="48"/>
      <c r="CA368" s="48"/>
      <c r="CB368" s="48"/>
      <c r="CC368" s="48"/>
      <c r="CD368" s="48"/>
      <c r="CE368" s="48"/>
      <c r="CF368" s="48"/>
      <c r="CG368" s="48"/>
      <c r="CH368" s="48"/>
      <c r="CI368" s="48"/>
      <c r="CJ368" s="48"/>
      <c r="CK368" s="48"/>
      <c r="CL368" s="48"/>
      <c r="CM368" s="48"/>
      <c r="CN368" s="48"/>
      <c r="CO368" s="48"/>
      <c r="CP368" s="48"/>
      <c r="CQ368" s="48"/>
      <c r="CR368" s="48"/>
      <c r="CS368" s="48"/>
      <c r="CT368" s="48"/>
      <c r="CU368" s="48"/>
      <c r="CV368" s="48"/>
      <c r="CW368" s="48"/>
      <c r="CX368" s="48"/>
      <c r="CY368" s="48"/>
      <c r="CZ368" s="48"/>
      <c r="DA368" s="48"/>
      <c r="DB368" s="48"/>
      <c r="DC368" s="48"/>
      <c r="DD368" s="48"/>
      <c r="DE368" s="48"/>
      <c r="DF368" s="48"/>
      <c r="DG368" s="48"/>
      <c r="DH368" s="48"/>
      <c r="DI368" s="48"/>
      <c r="DJ368" s="48"/>
      <c r="DK368" s="48"/>
      <c r="DL368" s="48"/>
      <c r="DM368" s="48"/>
      <c r="DN368" s="48"/>
      <c r="DO368" s="48"/>
      <c r="DP368" s="48"/>
      <c r="DQ368" s="48"/>
      <c r="DR368" s="48"/>
      <c r="DS368" s="48"/>
      <c r="DT368" s="48"/>
      <c r="DU368" s="49"/>
      <c r="DV368" s="47"/>
      <c r="DW368" s="48"/>
      <c r="DX368" s="48"/>
      <c r="DY368" s="48"/>
      <c r="DZ368" s="48"/>
      <c r="EA368" s="48"/>
      <c r="EB368" s="48"/>
      <c r="EC368" s="48"/>
      <c r="ED368" s="48"/>
      <c r="EE368" s="48"/>
      <c r="EF368" s="48"/>
      <c r="EG368" s="48"/>
      <c r="EH368" s="48"/>
      <c r="EI368" s="48"/>
      <c r="EJ368" s="48"/>
      <c r="EK368" s="48"/>
      <c r="EL368" s="48"/>
      <c r="EM368" s="48"/>
      <c r="EN368" s="48"/>
      <c r="EO368" s="48"/>
      <c r="EP368" s="48"/>
      <c r="EQ368" s="48"/>
      <c r="ER368" s="48"/>
      <c r="ES368" s="48"/>
      <c r="ET368" s="48"/>
      <c r="EU368" s="48"/>
      <c r="EV368" s="48"/>
      <c r="EW368" s="48"/>
      <c r="EX368" s="48"/>
      <c r="EY368" s="48"/>
      <c r="EZ368" s="48"/>
      <c r="FA368" s="48"/>
      <c r="FB368" s="48"/>
      <c r="FC368" s="48"/>
      <c r="FD368" s="48"/>
      <c r="FE368" s="48"/>
      <c r="FF368" s="48"/>
      <c r="FG368" s="48"/>
      <c r="FH368" s="48"/>
      <c r="FI368" s="48"/>
      <c r="FJ368" s="48"/>
      <c r="FK368" s="48"/>
      <c r="FL368" s="48"/>
      <c r="FM368" s="48"/>
      <c r="FN368" s="48"/>
      <c r="FO368" s="48"/>
      <c r="FP368" s="48"/>
      <c r="FQ368" s="48"/>
      <c r="FR368" s="49"/>
    </row>
    <row r="369" spans="1:174" x14ac:dyDescent="0.2">
      <c r="A369" s="62" t="str">
        <f t="shared" ref="A369:A382" si="3159">A343</f>
        <v>SHEN1</v>
      </c>
      <c r="B369" s="63" t="s">
        <v>67</v>
      </c>
      <c r="C369" s="20"/>
      <c r="D369" s="41"/>
      <c r="E369" s="41"/>
      <c r="F369" s="41"/>
      <c r="G369" s="41"/>
      <c r="H369" s="41"/>
      <c r="I369" s="20"/>
      <c r="J369" s="64">
        <f t="shared" ref="J369:J385" si="3160">IF(J343="","",J343)</f>
        <v>10.963213246158876</v>
      </c>
      <c r="K369" s="40"/>
      <c r="L369" s="41"/>
      <c r="M369" s="64">
        <f>IF(COUNT(M339:M343)&lt;3,"",AVERAGE(M339:M343))</f>
        <v>31.29732194935956</v>
      </c>
      <c r="N369" s="64">
        <f t="shared" ref="N369:V369" si="3161">IF(COUNT(N339:N343)&lt;3,"",AVERAGE(N339:N343))</f>
        <v>21.297321949359567</v>
      </c>
      <c r="O369" s="64">
        <f t="shared" si="3161"/>
        <v>11.238079003526604</v>
      </c>
      <c r="P369" s="64">
        <f t="shared" si="3161"/>
        <v>4.1528807064102953</v>
      </c>
      <c r="Q369" s="64">
        <f t="shared" si="3161"/>
        <v>2.8911995344289578</v>
      </c>
      <c r="R369" s="64">
        <f t="shared" si="3161"/>
        <v>1.6057067956452395</v>
      </c>
      <c r="S369" s="64">
        <f t="shared" si="3161"/>
        <v>0.15862976432187187</v>
      </c>
      <c r="T369" s="64">
        <f t="shared" si="3161"/>
        <v>1.1032598783916312</v>
      </c>
      <c r="U369" s="64">
        <f t="shared" si="3161"/>
        <v>0.14756645711115732</v>
      </c>
      <c r="V369" s="65">
        <f t="shared" si="3161"/>
        <v>10</v>
      </c>
      <c r="W369" s="20"/>
      <c r="X369" s="64">
        <f t="shared" ref="X369:X385" si="3162">IF(X343="","",X343)</f>
        <v>28.322496403820814</v>
      </c>
      <c r="Y369" s="40"/>
      <c r="Z369" s="41"/>
      <c r="AA369" s="64">
        <f>IF(COUNT(AA339:AA343)&lt;3,"",AVERAGE(AA339:AA343))</f>
        <v>183.35911938392624</v>
      </c>
      <c r="AB369" s="64">
        <f t="shared" ref="AB369:AJ369" si="3163">IF(COUNT(AB339:AB343)&lt;3,"",AVERAGE(AB339:AB343))</f>
        <v>173.35911938392624</v>
      </c>
      <c r="AC369" s="64">
        <f t="shared" si="3163"/>
        <v>149.85688052450593</v>
      </c>
      <c r="AD369" s="64">
        <f t="shared" si="3163"/>
        <v>6.0081915192358366</v>
      </c>
      <c r="AE369" s="64">
        <f t="shared" si="3163"/>
        <v>9.9109861380764173</v>
      </c>
      <c r="AF369" s="64">
        <f t="shared" si="3163"/>
        <v>4.7950122134387358</v>
      </c>
      <c r="AG369" s="64">
        <f t="shared" si="3163"/>
        <v>0.65955939268774699</v>
      </c>
      <c r="AH369" s="64">
        <f t="shared" si="3163"/>
        <v>2.0428472573122529</v>
      </c>
      <c r="AI369" s="64">
        <f t="shared" si="3163"/>
        <v>8.5642859222661391E-2</v>
      </c>
      <c r="AJ369" s="65">
        <f t="shared" si="3163"/>
        <v>10</v>
      </c>
      <c r="AK369" s="66">
        <f>J369</f>
        <v>10.963213246158876</v>
      </c>
      <c r="AL369" s="67">
        <f>M369/M369</f>
        <v>1</v>
      </c>
      <c r="AM369" s="67">
        <f>O369/M369</f>
        <v>0.3590747803185943</v>
      </c>
      <c r="AN369" s="67">
        <f>P369/M369</f>
        <v>0.13269124793264545</v>
      </c>
      <c r="AO369" s="67">
        <f>Q369/M369</f>
        <v>9.237849612522904E-2</v>
      </c>
      <c r="AP369" s="67">
        <f>R369/M369</f>
        <v>5.1304926288688331E-2</v>
      </c>
      <c r="AQ369" s="67">
        <f>S369/M369</f>
        <v>5.0684772511380297E-3</v>
      </c>
      <c r="AR369" s="67">
        <f>T369/M369</f>
        <v>3.5250935532974807E-2</v>
      </c>
      <c r="AS369" s="67">
        <f>U369/M369</f>
        <v>4.714986711959775E-3</v>
      </c>
      <c r="AT369" s="68">
        <f>V369/M369</f>
        <v>0.31951615592479249</v>
      </c>
      <c r="AU369" s="66">
        <f>X369</f>
        <v>28.322496403820814</v>
      </c>
      <c r="AV369" s="67">
        <f>AA369/AA369</f>
        <v>1</v>
      </c>
      <c r="AW369" s="67">
        <f>AC369/AA369</f>
        <v>0.81728621422274772</v>
      </c>
      <c r="AX369" s="67">
        <f>AD369/AA369</f>
        <v>3.2767344975384576E-2</v>
      </c>
      <c r="AY369" s="67">
        <f>AE369/AA369</f>
        <v>5.4052321866382397E-2</v>
      </c>
      <c r="AZ369" s="67">
        <f>AF369/AA369</f>
        <v>2.6150933913457044E-2</v>
      </c>
      <c r="BA369" s="67">
        <f>AG369/AA369</f>
        <v>3.5970907523106581E-3</v>
      </c>
      <c r="BB369" s="67">
        <f>AH369/AA369</f>
        <v>1.1141236193629616E-2</v>
      </c>
      <c r="BC369" s="67">
        <f>AI369/AA369</f>
        <v>4.6707717352927622E-4</v>
      </c>
      <c r="BD369" s="68">
        <f>AJ369/AA369</f>
        <v>5.4537783741541175E-2</v>
      </c>
      <c r="BE369" s="66">
        <f>J369</f>
        <v>10.963213246158876</v>
      </c>
      <c r="BF369" s="69">
        <f>BE369</f>
        <v>10.963213246158876</v>
      </c>
      <c r="BG369" s="69">
        <f>BE369*AM369</f>
        <v>3.9366133879504015</v>
      </c>
      <c r="BH369" s="69">
        <f>BE369*AN369</f>
        <v>1.4547224469845301</v>
      </c>
      <c r="BI369" s="69">
        <f>BE369*AO369</f>
        <v>1.0127651523803474</v>
      </c>
      <c r="BJ369" s="69">
        <f>BE369*AP369</f>
        <v>0.56246684748135267</v>
      </c>
      <c r="BK369" s="69">
        <f>BE369*AQ369</f>
        <v>5.5566796937531374E-2</v>
      </c>
      <c r="BL369" s="69">
        <f>BE369*AR369</f>
        <v>0.38646352337460199</v>
      </c>
      <c r="BM369" s="69">
        <f>BE369*AS369</f>
        <v>5.1691404776020487E-2</v>
      </c>
      <c r="BN369" s="70">
        <f>BE369*AT369</f>
        <v>3.5029237529964496</v>
      </c>
      <c r="BO369" s="66">
        <f>X369</f>
        <v>28.322496403820814</v>
      </c>
      <c r="BP369" s="69">
        <f>BO369</f>
        <v>28.322496403820814</v>
      </c>
      <c r="BQ369" s="69">
        <f>BO369*AW369</f>
        <v>23.147585863216101</v>
      </c>
      <c r="BR369" s="69">
        <f>BO369*AX369</f>
        <v>0.92805301022808562</v>
      </c>
      <c r="BS369" s="69">
        <f>BO369*AY369</f>
        <v>1.5308966916787805</v>
      </c>
      <c r="BT369" s="69">
        <f>BO369*AZ369</f>
        <v>0.74065973172044286</v>
      </c>
      <c r="BU369" s="69">
        <f>BO369*BA369</f>
        <v>0.10187858989653573</v>
      </c>
      <c r="BV369" s="69">
        <f>BO369*BB369</f>
        <v>0.31554762202819309</v>
      </c>
      <c r="BW369" s="69">
        <f>BO369*BC369</f>
        <v>1.3228791567589717E-2</v>
      </c>
      <c r="BX369" s="70">
        <f>BO369*BD369</f>
        <v>1.5446461838921572</v>
      </c>
      <c r="BY369" s="71">
        <f>IF(COUNT(BY339:BY343)&lt;3,"",AVERAGE(BY339:BY343))</f>
        <v>4.7601344588744592</v>
      </c>
      <c r="BZ369" s="71">
        <f t="shared" ref="BZ369:EK369" si="3164">IF(COUNT(BZ339:BZ343)&lt;3,"",AVERAGE(BZ339:BZ343))</f>
        <v>2.9607631133168892</v>
      </c>
      <c r="CA369" s="71">
        <f t="shared" si="3164"/>
        <v>4.8127726785714291</v>
      </c>
      <c r="CB369" s="71">
        <f t="shared" si="3164"/>
        <v>3.2701874791821455</v>
      </c>
      <c r="CC369" s="71">
        <f t="shared" si="3164"/>
        <v>1.4531453171664341</v>
      </c>
      <c r="CD369" s="71">
        <f t="shared" si="3164"/>
        <v>0.51450222510822508</v>
      </c>
      <c r="CE369" s="71">
        <f t="shared" si="3164"/>
        <v>0.95759872650004463</v>
      </c>
      <c r="CF369" s="71">
        <f t="shared" si="3164"/>
        <v>0.16057067956452395</v>
      </c>
      <c r="CG369" s="71">
        <f t="shared" si="3164"/>
        <v>0.15862976432187187</v>
      </c>
      <c r="CH369" s="71">
        <f t="shared" si="3164"/>
        <v>1.8387665631469978</v>
      </c>
      <c r="CI369" s="71">
        <f t="shared" si="3164"/>
        <v>2.5740412662090005E-2</v>
      </c>
      <c r="CJ369" s="71">
        <f t="shared" si="3164"/>
        <v>5.8760005151217969E-3</v>
      </c>
      <c r="CK369" s="71">
        <f t="shared" si="3164"/>
        <v>1.276656760478271E-4</v>
      </c>
      <c r="CL369" s="71">
        <f t="shared" si="3164"/>
        <v>1.1826263385737068E-3</v>
      </c>
      <c r="CM369" s="71">
        <f t="shared" si="3164"/>
        <v>1.0562558798181224E-2</v>
      </c>
      <c r="CN369" s="71">
        <f t="shared" si="3164"/>
        <v>0.21117115327845309</v>
      </c>
      <c r="CO369" s="71">
        <f t="shared" si="3164"/>
        <v>7.85418125352908E-2</v>
      </c>
      <c r="CP369" s="71">
        <f t="shared" si="3164"/>
        <v>6.1220363160866594E-3</v>
      </c>
      <c r="CQ369" s="71">
        <f t="shared" si="3164"/>
        <v>2.6470314719605335E-2</v>
      </c>
      <c r="CR369" s="71">
        <f t="shared" si="3164"/>
        <v>8.2731660376237026E-2</v>
      </c>
      <c r="CS369" s="71">
        <f t="shared" si="3164"/>
        <v>0.14095049184225389</v>
      </c>
      <c r="CT369" s="71">
        <f t="shared" si="3164"/>
        <v>0.14591613936025835</v>
      </c>
      <c r="CU369" s="71">
        <f t="shared" si="3164"/>
        <v>0.13526432256530657</v>
      </c>
      <c r="CV369" s="71">
        <f t="shared" si="3164"/>
        <v>0.53133292886366112</v>
      </c>
      <c r="CW369" s="71">
        <f t="shared" si="3164"/>
        <v>-7.6380895915678483E-3</v>
      </c>
      <c r="CX369" s="71">
        <f t="shared" si="3164"/>
        <v>1.8818181818181816E-5</v>
      </c>
      <c r="CY369" s="71">
        <f t="shared" si="3164"/>
        <v>3.0342788790157208E-4</v>
      </c>
      <c r="CZ369" s="71">
        <f t="shared" si="3164"/>
        <v>3.0770121945179155E-4</v>
      </c>
      <c r="DA369" s="71">
        <f t="shared" si="3164"/>
        <v>9.5662870912459012E-3</v>
      </c>
      <c r="DB369" s="71">
        <f t="shared" si="3164"/>
        <v>8.0488869406718374E-4</v>
      </c>
      <c r="DC369" s="71">
        <f t="shared" si="3164"/>
        <v>1.0014254529604645E-2</v>
      </c>
      <c r="DD369" s="71">
        <f t="shared" si="3164"/>
        <v>7.1869380962287142E-4</v>
      </c>
      <c r="DE369" s="71">
        <f t="shared" si="3164"/>
        <v>9.6482966309053257E-5</v>
      </c>
      <c r="DF369" s="71">
        <f t="shared" si="3164"/>
        <v>0.39866940414276797</v>
      </c>
      <c r="DG369" s="71">
        <f t="shared" si="3164"/>
        <v>1.1840932865761242E-2</v>
      </c>
      <c r="DH369" s="71">
        <f t="shared" si="3164"/>
        <v>1.0458581235697939E-4</v>
      </c>
      <c r="DI369" s="71">
        <f t="shared" si="3164"/>
        <v>1.5823281910309371E-2</v>
      </c>
      <c r="DJ369" s="71">
        <f t="shared" si="3164"/>
        <v>9.6367876212269808E-5</v>
      </c>
      <c r="DK369" s="71">
        <f t="shared" si="3164"/>
        <v>5.5940904633124317E-4</v>
      </c>
      <c r="DL369" s="71">
        <f t="shared" si="3164"/>
        <v>3.9224190694126623E-2</v>
      </c>
      <c r="DM369" s="71">
        <f t="shared" si="3164"/>
        <v>4.19373506097259E-2</v>
      </c>
      <c r="DN369" s="71">
        <f t="shared" si="3164"/>
        <v>1.0129956313709173E-4</v>
      </c>
      <c r="DO369" s="71">
        <f t="shared" si="3164"/>
        <v>1.1279042517360593</v>
      </c>
      <c r="DP369" s="71">
        <f t="shared" si="3164"/>
        <v>0.35227761378743305</v>
      </c>
      <c r="DQ369" s="71">
        <f t="shared" si="3164"/>
        <v>1.2538008856132425E-3</v>
      </c>
      <c r="DR369" s="71">
        <f t="shared" si="3164"/>
        <v>6.4366721150702847E-4</v>
      </c>
      <c r="DS369" s="71">
        <f t="shared" si="3164"/>
        <v>2.6214769433465087E-3</v>
      </c>
      <c r="DT369" s="71">
        <f t="shared" si="3164"/>
        <v>3.2428680396643779E-5</v>
      </c>
      <c r="DU369" s="72">
        <f t="shared" si="3164"/>
        <v>138.61976793715513</v>
      </c>
      <c r="DV369" s="73">
        <f t="shared" si="3164"/>
        <v>23.051170426877469</v>
      </c>
      <c r="DW369" s="71">
        <f t="shared" si="3164"/>
        <v>19.646424998023715</v>
      </c>
      <c r="DX369" s="71">
        <f t="shared" si="3164"/>
        <v>20.884362302536232</v>
      </c>
      <c r="DY369" s="71">
        <f t="shared" si="3164"/>
        <v>17.459242655138343</v>
      </c>
      <c r="DZ369" s="71">
        <f t="shared" si="3164"/>
        <v>12.714145642226613</v>
      </c>
      <c r="EA369" s="71">
        <f t="shared" si="3164"/>
        <v>0.67387205586297771</v>
      </c>
      <c r="EB369" s="71">
        <f t="shared" si="3164"/>
        <v>2.9193070636363636</v>
      </c>
      <c r="EC369" s="71">
        <f t="shared" si="3164"/>
        <v>0.47950122134387352</v>
      </c>
      <c r="ED369" s="71">
        <f t="shared" si="3164"/>
        <v>0.65955939268774699</v>
      </c>
      <c r="EE369" s="71">
        <f t="shared" si="3164"/>
        <v>3.4047454288537553</v>
      </c>
      <c r="EF369" s="71">
        <f t="shared" si="3164"/>
        <v>1.2857469631093545E-2</v>
      </c>
      <c r="EG369" s="71">
        <f t="shared" si="3164"/>
        <v>2.8380323781291173E-2</v>
      </c>
      <c r="EH369" s="71">
        <f t="shared" si="3164"/>
        <v>3.6007015810276681E-4</v>
      </c>
      <c r="EI369" s="71">
        <f t="shared" si="3164"/>
        <v>2.5546553359683797E-3</v>
      </c>
      <c r="EJ369" s="71">
        <f t="shared" si="3164"/>
        <v>2.3705591501976285E-2</v>
      </c>
      <c r="EK369" s="71">
        <f t="shared" si="3164"/>
        <v>0.64701694005270094</v>
      </c>
      <c r="EL369" s="71">
        <f t="shared" ref="EL369:FR369" si="3165">IF(COUNT(EL339:EL343)&lt;3,"",AVERAGE(EL339:EL343))</f>
        <v>0.16974026877470355</v>
      </c>
      <c r="EM369" s="71">
        <f t="shared" si="3165"/>
        <v>9.4141271409749656E-3</v>
      </c>
      <c r="EN369" s="71">
        <f t="shared" si="3165"/>
        <v>7.7306356389986813E-2</v>
      </c>
      <c r="EO369" s="71">
        <f t="shared" si="3165"/>
        <v>0.39711857378129117</v>
      </c>
      <c r="EP369" s="71">
        <f t="shared" si="3165"/>
        <v>0.32804735441370225</v>
      </c>
      <c r="EQ369" s="71">
        <f t="shared" si="3165"/>
        <v>0.4726948583662714</v>
      </c>
      <c r="ER369" s="71">
        <f t="shared" si="3165"/>
        <v>0.34667011462450592</v>
      </c>
      <c r="ES369" s="71">
        <f t="shared" si="3165"/>
        <v>1.6218372575757574</v>
      </c>
      <c r="ET369" s="71">
        <f t="shared" si="3165"/>
        <v>-0.24923126811594204</v>
      </c>
      <c r="EU369" s="71">
        <f t="shared" si="3165"/>
        <v>0</v>
      </c>
      <c r="EV369" s="71">
        <f t="shared" si="3165"/>
        <v>3.7465355731225301E-4</v>
      </c>
      <c r="EW369" s="71">
        <f t="shared" si="3165"/>
        <v>9.1096541501976282E-4</v>
      </c>
      <c r="EX369" s="71">
        <f t="shared" si="3165"/>
        <v>3.5423343478260864E-2</v>
      </c>
      <c r="EY369" s="71">
        <f t="shared" si="3165"/>
        <v>1.7610528326745718E-3</v>
      </c>
      <c r="EZ369" s="71">
        <f t="shared" si="3165"/>
        <v>2.1025047430830036E-2</v>
      </c>
      <c r="FA369" s="71">
        <f t="shared" si="3165"/>
        <v>1.1813431488801054E-3</v>
      </c>
      <c r="FB369" s="71">
        <f t="shared" si="3165"/>
        <v>2.3995678524374177E-4</v>
      </c>
      <c r="FC369" s="71">
        <f t="shared" si="3165"/>
        <v>0.52238132476943355</v>
      </c>
      <c r="FD369" s="71">
        <f t="shared" si="3165"/>
        <v>2.5237795783926219E-2</v>
      </c>
      <c r="FE369" s="71">
        <f t="shared" si="3165"/>
        <v>0</v>
      </c>
      <c r="FF369" s="71">
        <f t="shared" si="3165"/>
        <v>3.8752610276679846E-2</v>
      </c>
      <c r="FG369" s="71">
        <f t="shared" si="3165"/>
        <v>1.0446198945981554E-4</v>
      </c>
      <c r="FH369" s="71">
        <f t="shared" si="3165"/>
        <v>1.7179725955204215E-3</v>
      </c>
      <c r="FI369" s="71">
        <f t="shared" si="3165"/>
        <v>0.17563674736495388</v>
      </c>
      <c r="FJ369" s="71">
        <f t="shared" si="3165"/>
        <v>0.24412507674571807</v>
      </c>
      <c r="FK369" s="71">
        <f t="shared" si="3165"/>
        <v>2.8107859025032939E-4</v>
      </c>
      <c r="FL369" s="71">
        <f t="shared" si="3165"/>
        <v>9.8875292312252974</v>
      </c>
      <c r="FM369" s="71">
        <f t="shared" si="3165"/>
        <v>3.0822170826086959</v>
      </c>
      <c r="FN369" s="71">
        <f t="shared" si="3165"/>
        <v>1.1967406851119895E-2</v>
      </c>
      <c r="FO369" s="71">
        <f t="shared" si="3165"/>
        <v>4.4938339920948614E-4</v>
      </c>
      <c r="FP369" s="71">
        <f t="shared" si="3165"/>
        <v>6.4650399209486165E-3</v>
      </c>
      <c r="FQ369" s="71">
        <f t="shared" si="3165"/>
        <v>4.6018642951251646E-5</v>
      </c>
      <c r="FR369" s="72">
        <f t="shared" si="3165"/>
        <v>24.829613062845851</v>
      </c>
    </row>
    <row r="370" spans="1:174" x14ac:dyDescent="0.2">
      <c r="A370" s="62" t="str">
        <f t="shared" si="3159"/>
        <v>SHEN1</v>
      </c>
      <c r="B370" s="63" t="s">
        <v>79</v>
      </c>
      <c r="C370" s="20"/>
      <c r="D370" s="41"/>
      <c r="E370" s="41"/>
      <c r="F370" s="41"/>
      <c r="G370" s="41"/>
      <c r="H370" s="41"/>
      <c r="I370" s="20"/>
      <c r="J370" s="64">
        <f t="shared" si="3160"/>
        <v>10.843736335403728</v>
      </c>
      <c r="K370" s="40"/>
      <c r="L370" s="41"/>
      <c r="M370" s="64">
        <f t="shared" ref="M370:V370" si="3166">IF(COUNT(M340:M344)&lt;3,"",AVERAGE(M340:M344))</f>
        <v>31.075687761716544</v>
      </c>
      <c r="N370" s="64">
        <f t="shared" si="3166"/>
        <v>21.075687761716544</v>
      </c>
      <c r="O370" s="64">
        <f t="shared" si="3166"/>
        <v>11.808284065311499</v>
      </c>
      <c r="P370" s="64">
        <f t="shared" si="3166"/>
        <v>3.8081357041219652</v>
      </c>
      <c r="Q370" s="64">
        <f t="shared" si="3166"/>
        <v>2.6341019920948621</v>
      </c>
      <c r="R370" s="64">
        <f t="shared" si="3166"/>
        <v>1.5317603425559949</v>
      </c>
      <c r="S370" s="64">
        <f t="shared" si="3166"/>
        <v>0.15280363617541881</v>
      </c>
      <c r="T370" s="64">
        <f t="shared" si="3166"/>
        <v>0.98487950310559003</v>
      </c>
      <c r="U370" s="64">
        <f t="shared" si="3166"/>
        <v>0.15572296969696969</v>
      </c>
      <c r="V370" s="65">
        <f t="shared" si="3166"/>
        <v>10</v>
      </c>
      <c r="W370" s="20"/>
      <c r="X370" s="64">
        <f t="shared" si="3162"/>
        <v>28.978774320487485</v>
      </c>
      <c r="Y370" s="40"/>
      <c r="Z370" s="41"/>
      <c r="AA370" s="64">
        <f t="shared" ref="AA370:AJ370" si="3167">IF(COUNT(AA340:AA344)&lt;3,"",AVERAGE(AA340:AA344))</f>
        <v>195.89195111725957</v>
      </c>
      <c r="AB370" s="64">
        <f t="shared" si="3167"/>
        <v>185.89195111725957</v>
      </c>
      <c r="AC370" s="64">
        <f t="shared" si="3167"/>
        <v>162.6417402911726</v>
      </c>
      <c r="AD370" s="64">
        <f t="shared" si="3167"/>
        <v>6.0387759525691695</v>
      </c>
      <c r="AE370" s="64">
        <f t="shared" si="3167"/>
        <v>9.6803088547430836</v>
      </c>
      <c r="AF370" s="64">
        <f t="shared" si="3167"/>
        <v>4.6450822134387346</v>
      </c>
      <c r="AG370" s="64">
        <f t="shared" si="3167"/>
        <v>0.68832185935441359</v>
      </c>
      <c r="AH370" s="64">
        <f t="shared" si="3167"/>
        <v>2.0499842239789192</v>
      </c>
      <c r="AI370" s="64">
        <f t="shared" si="3167"/>
        <v>0.14773875922266139</v>
      </c>
      <c r="AJ370" s="65">
        <f t="shared" si="3167"/>
        <v>10</v>
      </c>
      <c r="AK370" s="66">
        <f t="shared" ref="AK370:AK378" si="3168">J370</f>
        <v>10.843736335403728</v>
      </c>
      <c r="AL370" s="67">
        <f t="shared" ref="AL370:AL378" si="3169">M370/M370</f>
        <v>1</v>
      </c>
      <c r="AM370" s="67">
        <f t="shared" ref="AM370:AM378" si="3170">O370/M370</f>
        <v>0.37998464123644027</v>
      </c>
      <c r="AN370" s="67">
        <f t="shared" ref="AN370:AN378" si="3171">P370/M370</f>
        <v>0.1225438913314533</v>
      </c>
      <c r="AO370" s="67">
        <f t="shared" ref="AO370:AO378" si="3172">Q370/M370</f>
        <v>8.47640770589774E-2</v>
      </c>
      <c r="AP370" s="67">
        <f t="shared" ref="AP370:AP378" si="3173">R370/M370</f>
        <v>4.9291277293725268E-2</v>
      </c>
      <c r="AQ370" s="67">
        <f t="shared" ref="AQ370:AQ378" si="3174">S370/M370</f>
        <v>4.9171441464817417E-3</v>
      </c>
      <c r="AR370" s="67">
        <f t="shared" ref="AR370:AR378" si="3175">T370/M370</f>
        <v>3.1692926980650925E-2</v>
      </c>
      <c r="AS370" s="67">
        <f t="shared" ref="AS370:AS378" si="3176">U370/M370</f>
        <v>5.0110868306770485E-3</v>
      </c>
      <c r="AT370" s="68">
        <f t="shared" ref="AT370:AT378" si="3177">V370/M370</f>
        <v>0.32179496964567339</v>
      </c>
      <c r="AU370" s="66">
        <f t="shared" ref="AU370:AU378" si="3178">X370</f>
        <v>28.978774320487485</v>
      </c>
      <c r="AV370" s="67">
        <f t="shared" ref="AV370:AV378" si="3179">AA370/AA370</f>
        <v>1</v>
      </c>
      <c r="AW370" s="67">
        <f t="shared" ref="AW370:AW378" si="3180">AC370/AA370</f>
        <v>0.83026249605230784</v>
      </c>
      <c r="AX370" s="67">
        <f t="shared" ref="AX370:AX378" si="3181">AD370/AA370</f>
        <v>3.0827075426669265E-2</v>
      </c>
      <c r="AY370" s="67">
        <f t="shared" ref="AY370:AY378" si="3182">AE370/AA370</f>
        <v>4.9416572756215582E-2</v>
      </c>
      <c r="AZ370" s="67">
        <f t="shared" ref="AZ370:AZ378" si="3183">AF370/AA370</f>
        <v>2.3712471017546914E-2</v>
      </c>
      <c r="BA370" s="67">
        <f t="shared" ref="BA370:BA378" si="3184">AG370/AA370</f>
        <v>3.5137832638278683E-3</v>
      </c>
      <c r="BB370" s="67">
        <f t="shared" ref="BB370:BB378" si="3185">AH370/AA370</f>
        <v>1.0464872151647583E-2</v>
      </c>
      <c r="BC370" s="67">
        <f t="shared" ref="BC370:BC378" si="3186">AI370/AA370</f>
        <v>7.5418493909546077E-4</v>
      </c>
      <c r="BD370" s="68">
        <f t="shared" ref="BD370:BD378" si="3187">AJ370/AA370</f>
        <v>5.104854968754724E-2</v>
      </c>
      <c r="BE370" s="66">
        <f t="shared" ref="BE370:BE378" si="3188">J370</f>
        <v>10.843736335403728</v>
      </c>
      <c r="BF370" s="69">
        <f t="shared" ref="BF370:BF378" si="3189">BE370</f>
        <v>10.843736335403728</v>
      </c>
      <c r="BG370" s="69">
        <f t="shared" ref="BG370:BG378" si="3190">BE370*AM370</f>
        <v>4.1204532610709368</v>
      </c>
      <c r="BH370" s="69">
        <f t="shared" ref="BH370:BH378" si="3191">BE370*AN370</f>
        <v>1.3288336471126461</v>
      </c>
      <c r="BI370" s="69">
        <f t="shared" ref="BI370:BI378" si="3192">BE370*AO370</f>
        <v>0.91915930234139476</v>
      </c>
      <c r="BJ370" s="69">
        <f t="shared" ref="BJ370:BJ378" si="3193">BE370*AP370</f>
        <v>0.53450161460842938</v>
      </c>
      <c r="BK370" s="69">
        <f t="shared" ref="BK370:BK378" si="3194">BE370*AQ370</f>
        <v>5.3320214647621815E-2</v>
      </c>
      <c r="BL370" s="69">
        <f t="shared" ref="BL370:BL378" si="3195">BE370*AR370</f>
        <v>0.34366974387538157</v>
      </c>
      <c r="BM370" s="69">
        <f t="shared" ref="BM370:BM378" si="3196">BE370*AS370</f>
        <v>5.4338904345675822E-2</v>
      </c>
      <c r="BN370" s="70">
        <f t="shared" ref="BN370:BN378" si="3197">BE370*AT370</f>
        <v>3.4894598048969283</v>
      </c>
      <c r="BO370" s="66">
        <f t="shared" ref="BO370:BO378" si="3198">X370</f>
        <v>28.978774320487485</v>
      </c>
      <c r="BP370" s="69">
        <f t="shared" ref="BP370:BP378" si="3199">BO370</f>
        <v>28.978774320487485</v>
      </c>
      <c r="BQ370" s="69">
        <f t="shared" ref="BQ370:BQ378" si="3200">BO370*AW370</f>
        <v>24.059989499864461</v>
      </c>
      <c r="BR370" s="69">
        <f t="shared" ref="BR370:BR378" si="3201">BO370*AX370</f>
        <v>0.89333086175009402</v>
      </c>
      <c r="BS370" s="69">
        <f t="shared" ref="BS370:BS378" si="3202">BO370*AY370</f>
        <v>1.4320317095943216</v>
      </c>
      <c r="BT370" s="69">
        <f t="shared" ref="BT370:BT378" si="3203">BO370*AZ370</f>
        <v>0.68715834619859228</v>
      </c>
      <c r="BU370" s="69">
        <f t="shared" ref="BU370:BU378" si="3204">BO370*BA370</f>
        <v>0.10182513221357373</v>
      </c>
      <c r="BV370" s="69">
        <f t="shared" ref="BV370:BV378" si="3205">BO370*BB370</f>
        <v>0.30325916837534961</v>
      </c>
      <c r="BW370" s="69">
        <f t="shared" ref="BW370:BW378" si="3206">BO370*BC370</f>
        <v>2.1855355145957957E-2</v>
      </c>
      <c r="BX370" s="70">
        <f t="shared" ref="BX370:BX378" si="3207">BO370*BD370</f>
        <v>1.4793244007836235</v>
      </c>
      <c r="BY370" s="71">
        <f t="shared" ref="BY370:EJ370" si="3208">IF(COUNT(BY340:BY344)&lt;3,"",AVERAGE(BY340:BY344))</f>
        <v>4.3970515603237343</v>
      </c>
      <c r="BZ370" s="71">
        <f t="shared" si="3208"/>
        <v>2.80687382269904</v>
      </c>
      <c r="CA370" s="71">
        <f t="shared" si="3208"/>
        <v>4.7374305776397518</v>
      </c>
      <c r="CB370" s="71">
        <f t="shared" si="3208"/>
        <v>3.2236177995482778</v>
      </c>
      <c r="CC370" s="71">
        <f t="shared" si="3208"/>
        <v>1.5345246489742144</v>
      </c>
      <c r="CD370" s="71">
        <f t="shared" si="3208"/>
        <v>0.47450709467344243</v>
      </c>
      <c r="CE370" s="71">
        <f t="shared" si="3208"/>
        <v>0.88162826425748153</v>
      </c>
      <c r="CF370" s="71">
        <f t="shared" si="3208"/>
        <v>0.15317603425559947</v>
      </c>
      <c r="CG370" s="71">
        <f t="shared" si="3208"/>
        <v>0.15280363617541881</v>
      </c>
      <c r="CH370" s="71">
        <f t="shared" si="3208"/>
        <v>1.6414658674948239</v>
      </c>
      <c r="CI370" s="71">
        <f t="shared" si="3208"/>
        <v>2.6978536231884058E-2</v>
      </c>
      <c r="CJ370" s="71">
        <f t="shared" si="3208"/>
        <v>6.2042796913231698E-3</v>
      </c>
      <c r="CK370" s="71">
        <f t="shared" si="3208"/>
        <v>1.0368398268398268E-4</v>
      </c>
      <c r="CL370" s="71">
        <f t="shared" si="3208"/>
        <v>1.1911663843402974E-3</v>
      </c>
      <c r="CM370" s="71">
        <f t="shared" si="3208"/>
        <v>9.4854009034443833E-3</v>
      </c>
      <c r="CN370" s="71">
        <f t="shared" si="3208"/>
        <v>0.21266785808394503</v>
      </c>
      <c r="CO370" s="71">
        <f t="shared" si="3208"/>
        <v>7.4410508187464711E-2</v>
      </c>
      <c r="CP370" s="71">
        <f t="shared" si="3208"/>
        <v>4.9026312817617157E-3</v>
      </c>
      <c r="CQ370" s="71">
        <f t="shared" si="3208"/>
        <v>1.5669994353472615E-2</v>
      </c>
      <c r="CR370" s="71">
        <f t="shared" si="3208"/>
        <v>7.7126854884246171E-2</v>
      </c>
      <c r="CS370" s="71">
        <f t="shared" si="3208"/>
        <v>0.12914783738001129</v>
      </c>
      <c r="CT370" s="71">
        <f t="shared" si="3208"/>
        <v>0.13520529267833617</v>
      </c>
      <c r="CU370" s="71">
        <f t="shared" si="3208"/>
        <v>0.13796496329757199</v>
      </c>
      <c r="CV370" s="71">
        <f t="shared" si="3208"/>
        <v>0.4951149425936382</v>
      </c>
      <c r="CW370" s="71">
        <f t="shared" si="3208"/>
        <v>-5.9722002635045868E-4</v>
      </c>
      <c r="CX370" s="71">
        <f t="shared" si="3208"/>
        <v>1.8818181818181816E-5</v>
      </c>
      <c r="CY370" s="71">
        <f t="shared" si="3208"/>
        <v>1.5152399774138905E-4</v>
      </c>
      <c r="CZ370" s="71">
        <f t="shared" si="3208"/>
        <v>3.6967833615659704E-4</v>
      </c>
      <c r="DA370" s="71">
        <f t="shared" si="3208"/>
        <v>9.5555868624129497E-3</v>
      </c>
      <c r="DB370" s="71">
        <f t="shared" si="3208"/>
        <v>8.7627084509693217E-4</v>
      </c>
      <c r="DC370" s="71">
        <f t="shared" si="3208"/>
        <v>1.0103380387728214E-2</v>
      </c>
      <c r="DD370" s="71">
        <f t="shared" si="3208"/>
        <v>5.9292264257481656E-4</v>
      </c>
      <c r="DE370" s="71">
        <f t="shared" si="3208"/>
        <v>1.1891774891774892E-4</v>
      </c>
      <c r="DF370" s="71">
        <f t="shared" si="3208"/>
        <v>0.36766528514963293</v>
      </c>
      <c r="DG370" s="71">
        <f t="shared" si="3208"/>
        <v>1.195910220214568E-2</v>
      </c>
      <c r="DH370" s="71">
        <f t="shared" si="3208"/>
        <v>5.5217391304347828E-5</v>
      </c>
      <c r="DI370" s="71">
        <f t="shared" si="3208"/>
        <v>1.5675053077357427E-2</v>
      </c>
      <c r="DJ370" s="71">
        <f t="shared" si="3208"/>
        <v>9.2331262939958592E-5</v>
      </c>
      <c r="DK370" s="71">
        <f t="shared" si="3208"/>
        <v>5.233907396950875E-4</v>
      </c>
      <c r="DL370" s="71">
        <f t="shared" si="3208"/>
        <v>3.765179710144928E-2</v>
      </c>
      <c r="DM370" s="71">
        <f t="shared" si="3208"/>
        <v>3.9457730472426129E-2</v>
      </c>
      <c r="DN370" s="71">
        <f t="shared" si="3208"/>
        <v>1.1240711462450594E-4</v>
      </c>
      <c r="DO370" s="71">
        <f t="shared" si="3208"/>
        <v>1.0789058535667231</v>
      </c>
      <c r="DP370" s="71">
        <f t="shared" si="3208"/>
        <v>0.3720058883869754</v>
      </c>
      <c r="DQ370" s="71">
        <f t="shared" si="3208"/>
        <v>1.007915302089215E-3</v>
      </c>
      <c r="DR370" s="71">
        <f t="shared" si="3208"/>
        <v>4.9955279503105586E-4</v>
      </c>
      <c r="DS370" s="71">
        <f t="shared" si="3208"/>
        <v>2.6257378129117257E-3</v>
      </c>
      <c r="DT370" s="71">
        <f t="shared" si="3208"/>
        <v>3.1884057971014492E-5</v>
      </c>
      <c r="DU370" s="72">
        <f t="shared" si="3208"/>
        <v>141.04512274722379</v>
      </c>
      <c r="DV370" s="73">
        <f t="shared" si="3208"/>
        <v>23.31358851778656</v>
      </c>
      <c r="DW370" s="71">
        <f t="shared" si="3208"/>
        <v>19.945094331357048</v>
      </c>
      <c r="DX370" s="71">
        <f t="shared" si="3208"/>
        <v>21.086853478392623</v>
      </c>
      <c r="DY370" s="71">
        <f t="shared" si="3208"/>
        <v>18.210885155138339</v>
      </c>
      <c r="DZ370" s="71">
        <f t="shared" si="3208"/>
        <v>13.498816508893279</v>
      </c>
      <c r="EA370" s="71">
        <f t="shared" si="3208"/>
        <v>0.67324487252964427</v>
      </c>
      <c r="EB370" s="71">
        <f t="shared" si="3208"/>
        <v>2.8639693636363637</v>
      </c>
      <c r="EC370" s="71">
        <f t="shared" si="3208"/>
        <v>0.46450822134387354</v>
      </c>
      <c r="ED370" s="71">
        <f t="shared" si="3208"/>
        <v>0.68832185935441359</v>
      </c>
      <c r="EE370" s="71">
        <f t="shared" si="3208"/>
        <v>3.4166404288537549</v>
      </c>
      <c r="EF370" s="71">
        <f t="shared" si="3208"/>
        <v>2.202475296442688E-2</v>
      </c>
      <c r="EG370" s="71">
        <f t="shared" si="3208"/>
        <v>3.2474240447957839E-2</v>
      </c>
      <c r="EH370" s="71">
        <f t="shared" si="3208"/>
        <v>2.5015349143610012E-4</v>
      </c>
      <c r="EI370" s="71">
        <f t="shared" si="3208"/>
        <v>2.5253053359683792E-3</v>
      </c>
      <c r="EJ370" s="71">
        <f t="shared" si="3208"/>
        <v>2.4279041501976288E-2</v>
      </c>
      <c r="EK370" s="71">
        <f t="shared" ref="EK370:FR370" si="3209">IF(COUNT(EK340:EK344)&lt;3,"",AVERAGE(EK340:EK344))</f>
        <v>0.69348694005270084</v>
      </c>
      <c r="EL370" s="71">
        <f t="shared" si="3209"/>
        <v>0.1700851021080369</v>
      </c>
      <c r="EM370" s="71">
        <f t="shared" si="3209"/>
        <v>7.9324604743082998E-3</v>
      </c>
      <c r="EN370" s="71">
        <f t="shared" si="3209"/>
        <v>8.8698356389986827E-2</v>
      </c>
      <c r="EO370" s="71">
        <f t="shared" si="3209"/>
        <v>0.4092835737812911</v>
      </c>
      <c r="EP370" s="71">
        <f t="shared" si="3209"/>
        <v>0.28772518774703559</v>
      </c>
      <c r="EQ370" s="71">
        <f t="shared" si="3209"/>
        <v>0.41932152503293807</v>
      </c>
      <c r="ER370" s="71">
        <f t="shared" si="3209"/>
        <v>0.40281878129117266</v>
      </c>
      <c r="ES370" s="71">
        <f t="shared" si="3209"/>
        <v>1.6078474242424243</v>
      </c>
      <c r="ET370" s="71">
        <f t="shared" si="3209"/>
        <v>-0.18590460144927537</v>
      </c>
      <c r="EU370" s="71">
        <f t="shared" si="3209"/>
        <v>0</v>
      </c>
      <c r="EV370" s="71">
        <f t="shared" si="3209"/>
        <v>2.6320355731225293E-4</v>
      </c>
      <c r="EW370" s="71">
        <f t="shared" si="3209"/>
        <v>9.672987483530963E-4</v>
      </c>
      <c r="EX370" s="71">
        <f t="shared" si="3209"/>
        <v>3.6433043478260867E-2</v>
      </c>
      <c r="EY370" s="71">
        <f t="shared" si="3209"/>
        <v>1.9529028326745717E-3</v>
      </c>
      <c r="EZ370" s="71">
        <f t="shared" si="3209"/>
        <v>2.1025047430830036E-2</v>
      </c>
      <c r="FA370" s="71">
        <f t="shared" si="3209"/>
        <v>1.1000431488801055E-3</v>
      </c>
      <c r="FB370" s="71">
        <f t="shared" si="3209"/>
        <v>3.6949011857707518E-4</v>
      </c>
      <c r="FC370" s="71">
        <f t="shared" si="3209"/>
        <v>0.52189515810276677</v>
      </c>
      <c r="FD370" s="71">
        <f t="shared" si="3209"/>
        <v>2.5148129117259554E-2</v>
      </c>
      <c r="FE370" s="71">
        <f t="shared" si="3209"/>
        <v>0</v>
      </c>
      <c r="FF370" s="71">
        <f t="shared" si="3209"/>
        <v>4.0265393610013175E-2</v>
      </c>
      <c r="FG370" s="71">
        <f t="shared" si="3209"/>
        <v>1.2661198945981551E-4</v>
      </c>
      <c r="FH370" s="71">
        <f t="shared" si="3209"/>
        <v>1.7685892621870883E-3</v>
      </c>
      <c r="FI370" s="71">
        <f t="shared" si="3209"/>
        <v>0.1871450806982872</v>
      </c>
      <c r="FJ370" s="71">
        <f t="shared" si="3209"/>
        <v>0.25965791007905137</v>
      </c>
      <c r="FK370" s="71">
        <f t="shared" si="3209"/>
        <v>3.1997859025032941E-4</v>
      </c>
      <c r="FL370" s="71">
        <f t="shared" si="3209"/>
        <v>10.066097397891962</v>
      </c>
      <c r="FM370" s="71">
        <f t="shared" si="3209"/>
        <v>3.272440282608696</v>
      </c>
      <c r="FN370" s="71">
        <f t="shared" si="3209"/>
        <v>6.3212901844532281E-3</v>
      </c>
      <c r="FO370" s="71">
        <f t="shared" si="3209"/>
        <v>6.2196673254281943E-4</v>
      </c>
      <c r="FP370" s="71">
        <f t="shared" si="3209"/>
        <v>6.300006587615284E-3</v>
      </c>
      <c r="FQ370" s="71">
        <f t="shared" si="3209"/>
        <v>4.0335309617918312E-5</v>
      </c>
      <c r="FR370" s="72">
        <f t="shared" si="3209"/>
        <v>23.255811846179185</v>
      </c>
    </row>
    <row r="371" spans="1:174" x14ac:dyDescent="0.2">
      <c r="A371" s="62" t="str">
        <f t="shared" si="3159"/>
        <v>SHEN1</v>
      </c>
      <c r="B371" s="63" t="s">
        <v>80</v>
      </c>
      <c r="C371" s="20"/>
      <c r="D371" s="41"/>
      <c r="E371" s="41"/>
      <c r="F371" s="41"/>
      <c r="G371" s="41"/>
      <c r="H371" s="41"/>
      <c r="I371" s="20"/>
      <c r="J371" s="64">
        <f t="shared" si="3160"/>
        <v>10.320079668737062</v>
      </c>
      <c r="K371" s="40"/>
      <c r="L371" s="41"/>
      <c r="M371" s="64">
        <f t="shared" ref="M371:V371" si="3210">IF(COUNT(M341:M345)&lt;3,"",AVERAGE(M341:M345))</f>
        <v>29.404704333145116</v>
      </c>
      <c r="N371" s="64">
        <f t="shared" si="3210"/>
        <v>19.404704333145116</v>
      </c>
      <c r="O371" s="64">
        <f t="shared" si="3210"/>
        <v>10.810691779597212</v>
      </c>
      <c r="P371" s="64">
        <f t="shared" si="3210"/>
        <v>3.3870517993600608</v>
      </c>
      <c r="Q371" s="64">
        <f t="shared" si="3210"/>
        <v>2.4817897063805758</v>
      </c>
      <c r="R371" s="64">
        <f t="shared" si="3210"/>
        <v>1.479388913984566</v>
      </c>
      <c r="S371" s="64">
        <f t="shared" si="3210"/>
        <v>0.15297335046113306</v>
      </c>
      <c r="T371" s="64">
        <f t="shared" si="3210"/>
        <v>0.93454178881987582</v>
      </c>
      <c r="U371" s="64">
        <f t="shared" si="3210"/>
        <v>0.15826687445887444</v>
      </c>
      <c r="V371" s="65">
        <f t="shared" si="3210"/>
        <v>10</v>
      </c>
      <c r="W371" s="20"/>
      <c r="X371" s="64">
        <f t="shared" si="3162"/>
        <v>29.005965411396573</v>
      </c>
      <c r="Y371" s="40"/>
      <c r="Z371" s="41"/>
      <c r="AA371" s="64">
        <f t="shared" ref="AA371:AJ371" si="3211">IF(COUNT(AA341:AA345)&lt;3,"",AVERAGE(AA341:AA345))</f>
        <v>195.1185546627141</v>
      </c>
      <c r="AB371" s="64">
        <f t="shared" si="3211"/>
        <v>185.1185546627141</v>
      </c>
      <c r="AC371" s="64">
        <f t="shared" si="3211"/>
        <v>162.57705683662715</v>
      </c>
      <c r="AD371" s="64">
        <f t="shared" si="3211"/>
        <v>4.8560698616600799</v>
      </c>
      <c r="AE371" s="64">
        <f t="shared" si="3211"/>
        <v>10.035774582015812</v>
      </c>
      <c r="AF371" s="64">
        <f t="shared" si="3211"/>
        <v>4.6536094861660073</v>
      </c>
      <c r="AG371" s="64">
        <f t="shared" si="3211"/>
        <v>0.7193071320816864</v>
      </c>
      <c r="AH371" s="64">
        <f t="shared" si="3211"/>
        <v>2.0717583148880103</v>
      </c>
      <c r="AI371" s="64">
        <f t="shared" si="3211"/>
        <v>0.20497966831357045</v>
      </c>
      <c r="AJ371" s="65">
        <f t="shared" si="3211"/>
        <v>10</v>
      </c>
      <c r="AK371" s="66">
        <f t="shared" si="3168"/>
        <v>10.320079668737062</v>
      </c>
      <c r="AL371" s="67">
        <f t="shared" si="3169"/>
        <v>1</v>
      </c>
      <c r="AM371" s="67">
        <f t="shared" si="3170"/>
        <v>0.36765177629796303</v>
      </c>
      <c r="AN371" s="67">
        <f t="shared" si="3171"/>
        <v>0.11518741222445011</v>
      </c>
      <c r="AO371" s="67">
        <f t="shared" si="3172"/>
        <v>8.4401110729179857E-2</v>
      </c>
      <c r="AP371" s="67">
        <f t="shared" si="3173"/>
        <v>5.0311300437630727E-2</v>
      </c>
      <c r="AQ371" s="67">
        <f t="shared" si="3174"/>
        <v>5.2023427519623383E-3</v>
      </c>
      <c r="AR371" s="67">
        <f t="shared" si="3175"/>
        <v>3.178205018597844E-2</v>
      </c>
      <c r="AS371" s="67">
        <f t="shared" si="3176"/>
        <v>5.3823657828953346E-3</v>
      </c>
      <c r="AT371" s="68">
        <f t="shared" si="3177"/>
        <v>0.34008163750614401</v>
      </c>
      <c r="AU371" s="66">
        <f t="shared" si="3178"/>
        <v>29.005965411396573</v>
      </c>
      <c r="AV371" s="67">
        <f t="shared" si="3179"/>
        <v>1</v>
      </c>
      <c r="AW371" s="67">
        <f t="shared" si="3180"/>
        <v>0.83322192047630295</v>
      </c>
      <c r="AX371" s="67">
        <f t="shared" si="3181"/>
        <v>2.4887791271590652E-2</v>
      </c>
      <c r="AY371" s="67">
        <f t="shared" si="3182"/>
        <v>5.1434240066834523E-2</v>
      </c>
      <c r="AZ371" s="67">
        <f t="shared" si="3183"/>
        <v>2.3850163784834975E-2</v>
      </c>
      <c r="BA371" s="67">
        <f t="shared" si="3184"/>
        <v>3.6865132243578541E-3</v>
      </c>
      <c r="BB371" s="67">
        <f t="shared" si="3185"/>
        <v>1.0617946194144856E-2</v>
      </c>
      <c r="BC371" s="67">
        <f t="shared" si="3186"/>
        <v>1.0505390872123999E-3</v>
      </c>
      <c r="BD371" s="68">
        <f t="shared" si="3187"/>
        <v>5.125089214240134E-2</v>
      </c>
      <c r="BE371" s="66">
        <f t="shared" si="3188"/>
        <v>10.320079668737062</v>
      </c>
      <c r="BF371" s="69">
        <f t="shared" si="3189"/>
        <v>10.320079668737062</v>
      </c>
      <c r="BG371" s="69">
        <f t="shared" si="3190"/>
        <v>3.7941956217476749</v>
      </c>
      <c r="BH371" s="69">
        <f t="shared" si="3191"/>
        <v>1.1887432709919825</v>
      </c>
      <c r="BI371" s="69">
        <f t="shared" si="3192"/>
        <v>0.87102618685503452</v>
      </c>
      <c r="BJ371" s="69">
        <f t="shared" si="3193"/>
        <v>0.5192166287541149</v>
      </c>
      <c r="BK371" s="69">
        <f t="shared" si="3194"/>
        <v>5.3688591664328142E-2</v>
      </c>
      <c r="BL371" s="69">
        <f t="shared" si="3195"/>
        <v>0.32799328995509708</v>
      </c>
      <c r="BM371" s="69">
        <f t="shared" si="3196"/>
        <v>5.5546443685764182E-2</v>
      </c>
      <c r="BN371" s="70">
        <f t="shared" si="3197"/>
        <v>3.5096695929379642</v>
      </c>
      <c r="BO371" s="66">
        <f t="shared" si="3198"/>
        <v>29.005965411396573</v>
      </c>
      <c r="BP371" s="69">
        <f t="shared" si="3199"/>
        <v>29.005965411396573</v>
      </c>
      <c r="BQ371" s="69">
        <f t="shared" si="3200"/>
        <v>24.168406205353069</v>
      </c>
      <c r="BR371" s="69">
        <f t="shared" si="3201"/>
        <v>0.72189441278981603</v>
      </c>
      <c r="BS371" s="69">
        <f t="shared" si="3202"/>
        <v>1.49189978834007</v>
      </c>
      <c r="BT371" s="69">
        <f t="shared" si="3203"/>
        <v>0.69179702579906643</v>
      </c>
      <c r="BU371" s="69">
        <f t="shared" si="3204"/>
        <v>0.10693087507437997</v>
      </c>
      <c r="BV371" s="69">
        <f t="shared" si="3205"/>
        <v>0.3079837800474356</v>
      </c>
      <c r="BW371" s="69">
        <f t="shared" si="3206"/>
        <v>3.0471900427003002E-2</v>
      </c>
      <c r="BX371" s="70">
        <f t="shared" si="3207"/>
        <v>1.4865816047857097</v>
      </c>
      <c r="BY371" s="71">
        <f t="shared" ref="BY371:EJ371" si="3212">IF(COUNT(BY341:BY345)&lt;3,"",AVERAGE(BY341:BY345))</f>
        <v>4.1554639412761158</v>
      </c>
      <c r="BZ371" s="71">
        <f t="shared" si="3212"/>
        <v>2.6491823941276116</v>
      </c>
      <c r="CA371" s="71">
        <f t="shared" si="3212"/>
        <v>4.441997053830228</v>
      </c>
      <c r="CB371" s="71">
        <f t="shared" si="3212"/>
        <v>3.0021444662149444</v>
      </c>
      <c r="CC371" s="71">
        <f t="shared" si="3212"/>
        <v>1.4178695061170714</v>
      </c>
      <c r="CD371" s="71">
        <f t="shared" si="3212"/>
        <v>0.4241074756258234</v>
      </c>
      <c r="CE371" s="71">
        <f t="shared" si="3212"/>
        <v>0.83169626425748144</v>
      </c>
      <c r="CF371" s="71">
        <f t="shared" si="3212"/>
        <v>0.14793889139845662</v>
      </c>
      <c r="CG371" s="71">
        <f t="shared" si="3212"/>
        <v>0.15297335046113306</v>
      </c>
      <c r="CH371" s="71">
        <f t="shared" si="3212"/>
        <v>1.5575696770186336</v>
      </c>
      <c r="CI371" s="71">
        <f t="shared" si="3212"/>
        <v>2.7559488612836434E-2</v>
      </c>
      <c r="CJ371" s="71">
        <f t="shared" si="3212"/>
        <v>8.6617082627517411E-3</v>
      </c>
      <c r="CK371" s="71">
        <f t="shared" si="3212"/>
        <v>9.9874458874458884E-5</v>
      </c>
      <c r="CL371" s="71">
        <f t="shared" si="3212"/>
        <v>1.1507854319593451E-3</v>
      </c>
      <c r="CM371" s="71">
        <f t="shared" si="3212"/>
        <v>9.5662580463015262E-3</v>
      </c>
      <c r="CN371" s="71">
        <f t="shared" si="3212"/>
        <v>0.21737452475061173</v>
      </c>
      <c r="CO371" s="71">
        <f t="shared" si="3212"/>
        <v>7.1983841520798036E-2</v>
      </c>
      <c r="CP371" s="71">
        <f t="shared" si="3212"/>
        <v>4.1692979484283825E-3</v>
      </c>
      <c r="CQ371" s="71">
        <f t="shared" si="3212"/>
        <v>9.7861848296630916E-3</v>
      </c>
      <c r="CR371" s="71">
        <f t="shared" si="3212"/>
        <v>7.3632569169960471E-2</v>
      </c>
      <c r="CS371" s="71">
        <f t="shared" si="3212"/>
        <v>0.12166307547524939</v>
      </c>
      <c r="CT371" s="71">
        <f t="shared" si="3212"/>
        <v>0.12155005458309806</v>
      </c>
      <c r="CU371" s="71">
        <f t="shared" si="3212"/>
        <v>0.14469258234519106</v>
      </c>
      <c r="CV371" s="71">
        <f t="shared" si="3212"/>
        <v>0.47132446640316211</v>
      </c>
      <c r="CW371" s="71">
        <f t="shared" si="3212"/>
        <v>1.1459922830792399E-2</v>
      </c>
      <c r="CX371" s="71">
        <f t="shared" si="3212"/>
        <v>2.053246753246753E-5</v>
      </c>
      <c r="CY371" s="71">
        <f t="shared" si="3212"/>
        <v>5.4285902503293811E-5</v>
      </c>
      <c r="CZ371" s="71">
        <f t="shared" si="3212"/>
        <v>3.6367833615659701E-4</v>
      </c>
      <c r="DA371" s="71">
        <f t="shared" si="3212"/>
        <v>9.7052059100319991E-3</v>
      </c>
      <c r="DB371" s="71">
        <f t="shared" si="3212"/>
        <v>8.7941370223978911E-4</v>
      </c>
      <c r="DC371" s="71">
        <f t="shared" si="3212"/>
        <v>1.0586428006775834E-2</v>
      </c>
      <c r="DD371" s="71">
        <f t="shared" si="3212"/>
        <v>3.9139883305100692E-4</v>
      </c>
      <c r="DE371" s="71">
        <f t="shared" si="3212"/>
        <v>1.0387012987012986E-4</v>
      </c>
      <c r="DF371" s="71">
        <f t="shared" si="3212"/>
        <v>0.32876528514963299</v>
      </c>
      <c r="DG371" s="71">
        <f t="shared" si="3212"/>
        <v>9.9086260116694903E-3</v>
      </c>
      <c r="DH371" s="71">
        <f t="shared" si="3212"/>
        <v>5.5217391304347828E-5</v>
      </c>
      <c r="DI371" s="71">
        <f t="shared" si="3212"/>
        <v>1.5564005458309804E-2</v>
      </c>
      <c r="DJ371" s="71">
        <f t="shared" si="3212"/>
        <v>8.3093167701863341E-5</v>
      </c>
      <c r="DK371" s="71">
        <f t="shared" si="3212"/>
        <v>4.4386693017127801E-4</v>
      </c>
      <c r="DL371" s="71">
        <f t="shared" si="3212"/>
        <v>3.5889225672877847E-2</v>
      </c>
      <c r="DM371" s="71">
        <f t="shared" si="3212"/>
        <v>4.0110397139092792E-2</v>
      </c>
      <c r="DN371" s="71">
        <f t="shared" si="3212"/>
        <v>1.2374044795783928E-4</v>
      </c>
      <c r="DO371" s="71">
        <f t="shared" si="3212"/>
        <v>0.98056013928100882</v>
      </c>
      <c r="DP371" s="71">
        <f t="shared" si="3212"/>
        <v>0.34372588838697538</v>
      </c>
      <c r="DQ371" s="71">
        <f t="shared" si="3212"/>
        <v>8.08962921136834E-4</v>
      </c>
      <c r="DR371" s="71">
        <f t="shared" si="3212"/>
        <v>2.5012422360248452E-4</v>
      </c>
      <c r="DS371" s="71">
        <f t="shared" si="3212"/>
        <v>2.540975908149821E-3</v>
      </c>
      <c r="DT371" s="71">
        <f t="shared" si="3212"/>
        <v>2.5407867494824018E-5</v>
      </c>
      <c r="DU371" s="72">
        <f t="shared" si="3212"/>
        <v>147.90010598531904</v>
      </c>
      <c r="DV371" s="73">
        <f t="shared" si="3212"/>
        <v>22.819235747223793</v>
      </c>
      <c r="DW371" s="71">
        <f t="shared" si="3212"/>
        <v>19.408509785902503</v>
      </c>
      <c r="DX371" s="71">
        <f t="shared" si="3212"/>
        <v>21.41723651172596</v>
      </c>
      <c r="DY371" s="71">
        <f t="shared" si="3212"/>
        <v>18.280722973320159</v>
      </c>
      <c r="DZ371" s="71">
        <f t="shared" si="3212"/>
        <v>13.571448417984186</v>
      </c>
      <c r="EA371" s="71">
        <f t="shared" si="3212"/>
        <v>0.54403841798418973</v>
      </c>
      <c r="EB371" s="71">
        <f t="shared" si="3212"/>
        <v>2.9497606363636364</v>
      </c>
      <c r="EC371" s="71">
        <f t="shared" si="3212"/>
        <v>0.46536094861660071</v>
      </c>
      <c r="ED371" s="71">
        <f t="shared" si="3212"/>
        <v>0.7193071320816864</v>
      </c>
      <c r="EE371" s="71">
        <f t="shared" si="3212"/>
        <v>3.4529305197628459</v>
      </c>
      <c r="EF371" s="71">
        <f t="shared" si="3212"/>
        <v>3.0807752964426883E-2</v>
      </c>
      <c r="EG371" s="71">
        <f t="shared" si="3212"/>
        <v>3.8214422266139657E-2</v>
      </c>
      <c r="EH371" s="71">
        <f t="shared" si="3212"/>
        <v>2.4878985507246375E-4</v>
      </c>
      <c r="EI371" s="71">
        <f t="shared" si="3212"/>
        <v>2.5639416996047432E-3</v>
      </c>
      <c r="EJ371" s="71">
        <f t="shared" si="3212"/>
        <v>2.3546223320158106E-2</v>
      </c>
      <c r="EK371" s="71">
        <f t="shared" ref="EK371:FR371" si="3213">IF(COUNT(EK341:EK345)&lt;3,"",AVERAGE(EK341:EK345))</f>
        <v>0.74788603096179185</v>
      </c>
      <c r="EL371" s="71">
        <f t="shared" si="3213"/>
        <v>0.16914237483530964</v>
      </c>
      <c r="EM371" s="71">
        <f t="shared" si="3213"/>
        <v>6.1770059288537545E-3</v>
      </c>
      <c r="EN371" s="71">
        <f t="shared" si="3213"/>
        <v>8.9175629117259542E-2</v>
      </c>
      <c r="EO371" s="71">
        <f t="shared" si="3213"/>
        <v>0.44422630105401845</v>
      </c>
      <c r="EP371" s="71">
        <f t="shared" si="3213"/>
        <v>0.27540882411067197</v>
      </c>
      <c r="EQ371" s="71">
        <f t="shared" si="3213"/>
        <v>0.40340516139657445</v>
      </c>
      <c r="ER371" s="71">
        <f t="shared" si="3213"/>
        <v>0.45165332674571806</v>
      </c>
      <c r="ES371" s="71">
        <f t="shared" si="3213"/>
        <v>1.6638692424242421</v>
      </c>
      <c r="ET371" s="71">
        <f t="shared" si="3213"/>
        <v>-9.5769146903820837E-2</v>
      </c>
      <c r="EU371" s="71">
        <f t="shared" si="3213"/>
        <v>0</v>
      </c>
      <c r="EV371" s="71">
        <f t="shared" si="3213"/>
        <v>1.2293083003952571E-4</v>
      </c>
      <c r="EW371" s="71">
        <f t="shared" si="3213"/>
        <v>8.5911693017127805E-4</v>
      </c>
      <c r="EX371" s="71">
        <f t="shared" si="3213"/>
        <v>3.5903043478260864E-2</v>
      </c>
      <c r="EY371" s="71">
        <f t="shared" si="3213"/>
        <v>1.9115391963109352E-3</v>
      </c>
      <c r="EZ371" s="71">
        <f t="shared" si="3213"/>
        <v>2.2669956521739129E-2</v>
      </c>
      <c r="FA371" s="71">
        <f t="shared" si="3213"/>
        <v>1.0396795125164689E-3</v>
      </c>
      <c r="FB371" s="71">
        <f t="shared" si="3213"/>
        <v>3.6530830039525696E-4</v>
      </c>
      <c r="FC371" s="71">
        <f t="shared" si="3213"/>
        <v>0.42173515810276674</v>
      </c>
      <c r="FD371" s="71">
        <f t="shared" si="3213"/>
        <v>2.3922674571805008E-2</v>
      </c>
      <c r="FE371" s="71">
        <f t="shared" si="3213"/>
        <v>0</v>
      </c>
      <c r="FF371" s="71">
        <f t="shared" si="3213"/>
        <v>4.0185211791831363E-2</v>
      </c>
      <c r="FG371" s="71">
        <f t="shared" si="3213"/>
        <v>1.3424835309617917E-4</v>
      </c>
      <c r="FH371" s="71">
        <f t="shared" si="3213"/>
        <v>1.6706801712779973E-3</v>
      </c>
      <c r="FI371" s="71">
        <f t="shared" si="3213"/>
        <v>0.19810735342555991</v>
      </c>
      <c r="FJ371" s="71">
        <f t="shared" si="3213"/>
        <v>0.283300273715415</v>
      </c>
      <c r="FK371" s="71">
        <f t="shared" si="3213"/>
        <v>3.1861495388669299E-4</v>
      </c>
      <c r="FL371" s="71">
        <f t="shared" si="3213"/>
        <v>9.7475155797101447</v>
      </c>
      <c r="FM371" s="71">
        <f t="shared" si="3213"/>
        <v>3.2900481007905142</v>
      </c>
      <c r="FN371" s="71">
        <f t="shared" si="3213"/>
        <v>3.7138356389986825E-3</v>
      </c>
      <c r="FO371" s="71">
        <f t="shared" si="3213"/>
        <v>6.0433036890645577E-4</v>
      </c>
      <c r="FP371" s="71">
        <f t="shared" si="3213"/>
        <v>6.3109156785243741E-3</v>
      </c>
      <c r="FQ371" s="71">
        <f t="shared" si="3213"/>
        <v>4.4517127799736493E-5</v>
      </c>
      <c r="FR371" s="72">
        <f t="shared" si="3213"/>
        <v>23.091245573451914</v>
      </c>
    </row>
    <row r="372" spans="1:174" x14ac:dyDescent="0.2">
      <c r="A372" s="62" t="str">
        <f t="shared" si="3159"/>
        <v>SHEN1</v>
      </c>
      <c r="B372" s="63" t="s">
        <v>81</v>
      </c>
      <c r="C372" s="20"/>
      <c r="D372" s="41"/>
      <c r="E372" s="41"/>
      <c r="F372" s="41"/>
      <c r="G372" s="41"/>
      <c r="H372" s="41"/>
      <c r="I372" s="20"/>
      <c r="J372" s="64">
        <f t="shared" si="3160"/>
        <v>10.247542886128366</v>
      </c>
      <c r="K372" s="40"/>
      <c r="L372" s="41"/>
      <c r="M372" s="64">
        <f t="shared" ref="M372:V372" si="3214">IF(COUNT(M342:M346)&lt;3,"",AVERAGE(M342:M346))</f>
        <v>29.210801289666854</v>
      </c>
      <c r="N372" s="64">
        <f t="shared" si="3214"/>
        <v>19.210801289666854</v>
      </c>
      <c r="O372" s="64">
        <f t="shared" si="3214"/>
        <v>10.860715692640692</v>
      </c>
      <c r="P372" s="64">
        <f t="shared" si="3214"/>
        <v>3.2788197993600599</v>
      </c>
      <c r="Q372" s="64">
        <f t="shared" si="3214"/>
        <v>2.3622697933370977</v>
      </c>
      <c r="R372" s="64">
        <f t="shared" si="3214"/>
        <v>1.431615000941088</v>
      </c>
      <c r="S372" s="64">
        <f t="shared" si="3214"/>
        <v>0.15351082872200264</v>
      </c>
      <c r="T372" s="64">
        <f t="shared" si="3214"/>
        <v>0.92890709316770192</v>
      </c>
      <c r="U372" s="64">
        <f t="shared" si="3214"/>
        <v>0.19496270054583101</v>
      </c>
      <c r="V372" s="65">
        <f t="shared" si="3214"/>
        <v>10</v>
      </c>
      <c r="W372" s="20"/>
      <c r="X372" s="64">
        <f t="shared" si="3162"/>
        <v>28.662138578063242</v>
      </c>
      <c r="Y372" s="40"/>
      <c r="Z372" s="41"/>
      <c r="AA372" s="64">
        <f t="shared" ref="AA372:AJ372" si="3215">IF(COUNT(AA342:AA346)&lt;3,"",AVERAGE(AA342:AA346))</f>
        <v>188.47569991271411</v>
      </c>
      <c r="AB372" s="64">
        <f t="shared" si="3215"/>
        <v>178.47569991271411</v>
      </c>
      <c r="AC372" s="64">
        <f t="shared" si="3215"/>
        <v>155.95300333662715</v>
      </c>
      <c r="AD372" s="64">
        <f t="shared" si="3215"/>
        <v>4.5790439449934128</v>
      </c>
      <c r="AE372" s="64">
        <f t="shared" si="3215"/>
        <v>10.452839748682477</v>
      </c>
      <c r="AF372" s="64">
        <f t="shared" si="3215"/>
        <v>4.6423344861660079</v>
      </c>
      <c r="AG372" s="64">
        <f t="shared" si="3215"/>
        <v>0.6399919654150199</v>
      </c>
      <c r="AH372" s="64">
        <f t="shared" si="3215"/>
        <v>1.9516010648880104</v>
      </c>
      <c r="AI372" s="64">
        <f t="shared" si="3215"/>
        <v>0.25688691831357047</v>
      </c>
      <c r="AJ372" s="65">
        <f t="shared" si="3215"/>
        <v>10</v>
      </c>
      <c r="AK372" s="66">
        <f t="shared" si="3168"/>
        <v>10.247542886128366</v>
      </c>
      <c r="AL372" s="67">
        <f t="shared" si="3169"/>
        <v>1</v>
      </c>
      <c r="AM372" s="67">
        <f t="shared" si="3170"/>
        <v>0.37180478498145841</v>
      </c>
      <c r="AN372" s="67">
        <f t="shared" si="3171"/>
        <v>0.11224682838535904</v>
      </c>
      <c r="AO372" s="67">
        <f t="shared" si="3172"/>
        <v>8.0869736160669323E-2</v>
      </c>
      <c r="AP372" s="67">
        <f t="shared" si="3173"/>
        <v>4.9009781920892156E-2</v>
      </c>
      <c r="AQ372" s="67">
        <f t="shared" si="3174"/>
        <v>5.2552761973121967E-3</v>
      </c>
      <c r="AR372" s="67">
        <f t="shared" si="3175"/>
        <v>3.180012365824067E-2</v>
      </c>
      <c r="AS372" s="67">
        <f t="shared" si="3176"/>
        <v>6.6743359284292519E-3</v>
      </c>
      <c r="AT372" s="68">
        <f t="shared" si="3177"/>
        <v>0.34233911972614872</v>
      </c>
      <c r="AU372" s="66">
        <f t="shared" si="3178"/>
        <v>28.662138578063242</v>
      </c>
      <c r="AV372" s="67">
        <f t="shared" si="3179"/>
        <v>1</v>
      </c>
      <c r="AW372" s="67">
        <f t="shared" si="3180"/>
        <v>0.82744355590058183</v>
      </c>
      <c r="AX372" s="67">
        <f t="shared" si="3181"/>
        <v>2.4295142276240578E-2</v>
      </c>
      <c r="AY372" s="67">
        <f t="shared" si="3182"/>
        <v>5.545988025789713E-2</v>
      </c>
      <c r="AZ372" s="67">
        <f t="shared" si="3183"/>
        <v>2.4630944404588719E-2</v>
      </c>
      <c r="BA372" s="67">
        <f t="shared" si="3184"/>
        <v>3.395620579795749E-3</v>
      </c>
      <c r="BB372" s="67">
        <f t="shared" si="3185"/>
        <v>1.0354656148202798E-2</v>
      </c>
      <c r="BC372" s="67">
        <f t="shared" si="3186"/>
        <v>1.3629710272068951E-3</v>
      </c>
      <c r="BD372" s="68">
        <f t="shared" si="3187"/>
        <v>5.3057237641940834E-2</v>
      </c>
      <c r="BE372" s="66">
        <f t="shared" si="3188"/>
        <v>10.247542886128366</v>
      </c>
      <c r="BF372" s="69">
        <f t="shared" si="3189"/>
        <v>10.247542886128366</v>
      </c>
      <c r="BG372" s="69">
        <f t="shared" si="3190"/>
        <v>3.810085479365231</v>
      </c>
      <c r="BH372" s="69">
        <f t="shared" si="3191"/>
        <v>1.1502541877108576</v>
      </c>
      <c r="BI372" s="69">
        <f t="shared" si="3192"/>
        <v>0.82871608949634479</v>
      </c>
      <c r="BJ372" s="69">
        <f t="shared" si="3193"/>
        <v>0.50222984207414101</v>
      </c>
      <c r="BK372" s="69">
        <f t="shared" si="3194"/>
        <v>5.3853668210406332E-2</v>
      </c>
      <c r="BL372" s="69">
        <f t="shared" si="3195"/>
        <v>0.32587313097200654</v>
      </c>
      <c r="BM372" s="69">
        <f t="shared" si="3196"/>
        <v>6.8395543663006139E-2</v>
      </c>
      <c r="BN372" s="70">
        <f t="shared" si="3197"/>
        <v>3.5081348109931425</v>
      </c>
      <c r="BO372" s="66">
        <f t="shared" si="3198"/>
        <v>28.662138578063242</v>
      </c>
      <c r="BP372" s="69">
        <f t="shared" si="3199"/>
        <v>28.662138578063242</v>
      </c>
      <c r="BQ372" s="69">
        <f t="shared" si="3200"/>
        <v>23.716301864747894</v>
      </c>
      <c r="BR372" s="69">
        <f t="shared" si="3201"/>
        <v>0.69635073469537023</v>
      </c>
      <c r="BS372" s="69">
        <f t="shared" si="3202"/>
        <v>1.5895987734746413</v>
      </c>
      <c r="BT372" s="69">
        <f t="shared" si="3203"/>
        <v>0.70597554183289324</v>
      </c>
      <c r="BU372" s="69">
        <f t="shared" si="3204"/>
        <v>9.732574761662921E-2</v>
      </c>
      <c r="BV372" s="69">
        <f t="shared" si="3205"/>
        <v>0.29678658944798314</v>
      </c>
      <c r="BW372" s="69">
        <f t="shared" si="3206"/>
        <v>3.9065664459689231E-2</v>
      </c>
      <c r="BX372" s="70">
        <f t="shared" si="3207"/>
        <v>1.5207338978625415</v>
      </c>
      <c r="BY372" s="71">
        <f t="shared" ref="BY372:EJ372" si="3216">IF(COUNT(BY342:BY346)&lt;3,"",AVERAGE(BY342:BY346))</f>
        <v>4.168282913608131</v>
      </c>
      <c r="BZ372" s="71">
        <f t="shared" si="3216"/>
        <v>2.6574110897797851</v>
      </c>
      <c r="CA372" s="71">
        <f t="shared" si="3216"/>
        <v>4.4052581763598724</v>
      </c>
      <c r="CB372" s="71">
        <f t="shared" si="3216"/>
        <v>2.9759331618671183</v>
      </c>
      <c r="CC372" s="71">
        <f t="shared" si="3216"/>
        <v>1.4344078539431586</v>
      </c>
      <c r="CD372" s="71">
        <f t="shared" si="3216"/>
        <v>0.41693373649538862</v>
      </c>
      <c r="CE372" s="71">
        <f t="shared" si="3216"/>
        <v>0.79408722077922078</v>
      </c>
      <c r="CF372" s="71">
        <f t="shared" si="3216"/>
        <v>0.1431615000941088</v>
      </c>
      <c r="CG372" s="71">
        <f t="shared" si="3216"/>
        <v>0.15351082872200264</v>
      </c>
      <c r="CH372" s="71">
        <f t="shared" si="3216"/>
        <v>1.5481784596273291</v>
      </c>
      <c r="CI372" s="71">
        <f t="shared" si="3216"/>
        <v>3.3832271221532095E-2</v>
      </c>
      <c r="CJ372" s="71">
        <f t="shared" si="3216"/>
        <v>8.5622300018821755E-3</v>
      </c>
      <c r="CK372" s="71">
        <f t="shared" si="3216"/>
        <v>9.9961415396198017E-5</v>
      </c>
      <c r="CL372" s="71">
        <f t="shared" si="3216"/>
        <v>1.1687854319593449E-3</v>
      </c>
      <c r="CM372" s="71">
        <f t="shared" si="3216"/>
        <v>9.6938232636928287E-3</v>
      </c>
      <c r="CN372" s="71">
        <f t="shared" si="3216"/>
        <v>0.2259119160549595</v>
      </c>
      <c r="CO372" s="71">
        <f t="shared" si="3216"/>
        <v>6.8154276303406744E-2</v>
      </c>
      <c r="CP372" s="71">
        <f t="shared" si="3216"/>
        <v>3.0371240353849051E-3</v>
      </c>
      <c r="CQ372" s="71">
        <f t="shared" si="3216"/>
        <v>4.0314022209674396E-3</v>
      </c>
      <c r="CR372" s="71">
        <f t="shared" si="3216"/>
        <v>7.7875177865612641E-2</v>
      </c>
      <c r="CS372" s="71">
        <f t="shared" si="3216"/>
        <v>0.11617090156220591</v>
      </c>
      <c r="CT372" s="71">
        <f t="shared" si="3216"/>
        <v>0.10812309806135892</v>
      </c>
      <c r="CU372" s="71">
        <f t="shared" si="3216"/>
        <v>0.15250475625823451</v>
      </c>
      <c r="CV372" s="71">
        <f t="shared" si="3216"/>
        <v>0.45870533596837937</v>
      </c>
      <c r="CW372" s="71">
        <f t="shared" si="3216"/>
        <v>2.0507748917748918E-2</v>
      </c>
      <c r="CX372" s="71">
        <f t="shared" si="3216"/>
        <v>2.053246753246753E-5</v>
      </c>
      <c r="CY372" s="71">
        <f t="shared" si="3216"/>
        <v>6.0285902503293801E-5</v>
      </c>
      <c r="CZ372" s="71">
        <f t="shared" si="3216"/>
        <v>3.6706964050442308E-4</v>
      </c>
      <c r="DA372" s="71">
        <f t="shared" si="3216"/>
        <v>9.7618146056841718E-3</v>
      </c>
      <c r="DB372" s="71">
        <f t="shared" si="3216"/>
        <v>8.4706587615283272E-4</v>
      </c>
      <c r="DC372" s="71">
        <f t="shared" si="3216"/>
        <v>9.5531236589497474E-3</v>
      </c>
      <c r="DD372" s="71">
        <f t="shared" si="3216"/>
        <v>4.0774665913796357E-4</v>
      </c>
      <c r="DE372" s="71">
        <f t="shared" si="3216"/>
        <v>1.125657820440429E-4</v>
      </c>
      <c r="DF372" s="71">
        <f t="shared" si="3216"/>
        <v>0.32329050254093733</v>
      </c>
      <c r="DG372" s="71">
        <f t="shared" si="3216"/>
        <v>8.7051477507999239E-3</v>
      </c>
      <c r="DH372" s="71">
        <f t="shared" si="3216"/>
        <v>5.5217391304347828E-5</v>
      </c>
      <c r="DI372" s="71">
        <f t="shared" si="3216"/>
        <v>1.5582440240918502E-2</v>
      </c>
      <c r="DJ372" s="71">
        <f t="shared" si="3216"/>
        <v>7.8484472049689433E-5</v>
      </c>
      <c r="DK372" s="71">
        <f t="shared" si="3216"/>
        <v>4.489104084321476E-4</v>
      </c>
      <c r="DL372" s="71">
        <f t="shared" si="3216"/>
        <v>3.632887784679089E-2</v>
      </c>
      <c r="DM372" s="71">
        <f t="shared" si="3216"/>
        <v>3.3152223226049313E-2</v>
      </c>
      <c r="DN372" s="71">
        <f t="shared" si="3216"/>
        <v>1.3843610013175231E-4</v>
      </c>
      <c r="DO372" s="71">
        <f t="shared" si="3216"/>
        <v>0.96039405232448716</v>
      </c>
      <c r="DP372" s="71">
        <f t="shared" si="3216"/>
        <v>0.34787614925654059</v>
      </c>
      <c r="DQ372" s="71">
        <f t="shared" si="3216"/>
        <v>8.2148466026726896E-4</v>
      </c>
      <c r="DR372" s="71">
        <f t="shared" si="3216"/>
        <v>2.4812422360248447E-4</v>
      </c>
      <c r="DS372" s="71">
        <f t="shared" si="3216"/>
        <v>2.6568889516280815E-3</v>
      </c>
      <c r="DT372" s="71">
        <f t="shared" si="3216"/>
        <v>4.39296066252588E-5</v>
      </c>
      <c r="DU372" s="72">
        <f t="shared" si="3216"/>
        <v>149.07906815923207</v>
      </c>
      <c r="DV372" s="73">
        <f t="shared" si="3216"/>
        <v>22.132982051571616</v>
      </c>
      <c r="DW372" s="71">
        <f t="shared" si="3216"/>
        <v>18.958279785902505</v>
      </c>
      <c r="DX372" s="71">
        <f t="shared" si="3216"/>
        <v>20.874652345059292</v>
      </c>
      <c r="DY372" s="71">
        <f t="shared" si="3216"/>
        <v>17.896752389986823</v>
      </c>
      <c r="DZ372" s="71">
        <f t="shared" si="3216"/>
        <v>13.157075167984189</v>
      </c>
      <c r="EA372" s="71">
        <f t="shared" si="3216"/>
        <v>0.52194641798418973</v>
      </c>
      <c r="EB372" s="71">
        <f t="shared" si="3216"/>
        <v>3.0746161363636366</v>
      </c>
      <c r="EC372" s="71">
        <f t="shared" si="3216"/>
        <v>0.46423344861660071</v>
      </c>
      <c r="ED372" s="71">
        <f t="shared" si="3216"/>
        <v>0.6399919654150199</v>
      </c>
      <c r="EE372" s="71">
        <f t="shared" si="3216"/>
        <v>3.252668436429512</v>
      </c>
      <c r="EF372" s="71">
        <f t="shared" si="3216"/>
        <v>3.8890002964426879E-2</v>
      </c>
      <c r="EG372" s="71">
        <f t="shared" si="3216"/>
        <v>3.3379172266139658E-2</v>
      </c>
      <c r="EH372" s="71">
        <f t="shared" si="3216"/>
        <v>2.6078985507246378E-4</v>
      </c>
      <c r="EI372" s="71">
        <f t="shared" si="3216"/>
        <v>2.5425250329380767E-3</v>
      </c>
      <c r="EJ372" s="71">
        <f t="shared" si="3216"/>
        <v>2.35227233201581E-2</v>
      </c>
      <c r="EK372" s="71">
        <f t="shared" ref="EK372:FR372" si="3217">IF(COUNT(EK342:EK346)&lt;3,"",AVERAGE(EK342:EK346))</f>
        <v>0.85156186429512526</v>
      </c>
      <c r="EL372" s="71">
        <f t="shared" si="3217"/>
        <v>0.16381737483530961</v>
      </c>
      <c r="EM372" s="71">
        <f t="shared" si="3217"/>
        <v>5.522839262187087E-3</v>
      </c>
      <c r="EN372" s="71">
        <f t="shared" si="3217"/>
        <v>9.3905629117259554E-2</v>
      </c>
      <c r="EO372" s="71">
        <f t="shared" si="3217"/>
        <v>0.4872963010540185</v>
      </c>
      <c r="EP372" s="71">
        <f t="shared" si="3217"/>
        <v>0.25926382411067195</v>
      </c>
      <c r="EQ372" s="71">
        <f t="shared" si="3217"/>
        <v>0.36283766139657442</v>
      </c>
      <c r="ER372" s="71">
        <f t="shared" si="3217"/>
        <v>0.54774166007905134</v>
      </c>
      <c r="ES372" s="71">
        <f t="shared" si="3217"/>
        <v>1.7510450757575757</v>
      </c>
      <c r="ET372" s="71">
        <f t="shared" si="3217"/>
        <v>-2.6401646903820818E-2</v>
      </c>
      <c r="EU372" s="71">
        <f t="shared" si="3217"/>
        <v>0</v>
      </c>
      <c r="EV372" s="71">
        <f t="shared" si="3217"/>
        <v>1.0159749670619238E-4</v>
      </c>
      <c r="EW372" s="71">
        <f t="shared" si="3217"/>
        <v>9.0011693017127818E-4</v>
      </c>
      <c r="EX372" s="71">
        <f t="shared" si="3217"/>
        <v>3.1707210144927542E-2</v>
      </c>
      <c r="EY372" s="71">
        <f t="shared" si="3217"/>
        <v>1.8807891963109357E-3</v>
      </c>
      <c r="EZ372" s="71">
        <f t="shared" si="3217"/>
        <v>1.9267039855072464E-2</v>
      </c>
      <c r="FA372" s="71">
        <f t="shared" si="3217"/>
        <v>9.4017951251646901E-4</v>
      </c>
      <c r="FB372" s="71">
        <f t="shared" si="3217"/>
        <v>3.2089163372859029E-4</v>
      </c>
      <c r="FC372" s="71">
        <f t="shared" si="3217"/>
        <v>0.40472182476943341</v>
      </c>
      <c r="FD372" s="71">
        <f t="shared" si="3217"/>
        <v>2.2568507905138341E-2</v>
      </c>
      <c r="FE372" s="71">
        <f t="shared" si="3217"/>
        <v>0</v>
      </c>
      <c r="FF372" s="71">
        <f t="shared" si="3217"/>
        <v>4.013437845849803E-2</v>
      </c>
      <c r="FG372" s="71">
        <f t="shared" si="3217"/>
        <v>1.2283168642951249E-4</v>
      </c>
      <c r="FH372" s="71">
        <f t="shared" si="3217"/>
        <v>1.5816801712779972E-3</v>
      </c>
      <c r="FI372" s="71">
        <f t="shared" si="3217"/>
        <v>0.17636493675889328</v>
      </c>
      <c r="FJ372" s="71">
        <f t="shared" si="3217"/>
        <v>0.25083419038208171</v>
      </c>
      <c r="FK372" s="71">
        <f t="shared" si="3217"/>
        <v>3.0619828722002634E-4</v>
      </c>
      <c r="FL372" s="71">
        <f t="shared" si="3217"/>
        <v>9.3817572463768126</v>
      </c>
      <c r="FM372" s="71">
        <f t="shared" si="3217"/>
        <v>3.1908409341238468</v>
      </c>
      <c r="FN372" s="71">
        <f t="shared" si="3217"/>
        <v>3.1406689723320162E-3</v>
      </c>
      <c r="FO372" s="71">
        <f t="shared" si="3217"/>
        <v>5.0324703557312243E-4</v>
      </c>
      <c r="FP372" s="71">
        <f t="shared" si="3217"/>
        <v>6.2546656785243734E-3</v>
      </c>
      <c r="FQ372" s="71">
        <f t="shared" si="3217"/>
        <v>2.6350461133069833E-5</v>
      </c>
      <c r="FR372" s="72">
        <f t="shared" si="3217"/>
        <v>23.842240906785246</v>
      </c>
    </row>
    <row r="373" spans="1:174" x14ac:dyDescent="0.2">
      <c r="A373" s="62" t="str">
        <f t="shared" si="3159"/>
        <v>SHEN1</v>
      </c>
      <c r="B373" s="63" t="s">
        <v>82</v>
      </c>
      <c r="C373" s="20"/>
      <c r="D373" s="41"/>
      <c r="E373" s="41"/>
      <c r="F373" s="41"/>
      <c r="G373" s="41"/>
      <c r="H373" s="41"/>
      <c r="I373" s="20"/>
      <c r="J373" s="64">
        <f t="shared" si="3160"/>
        <v>9.9834498861283656</v>
      </c>
      <c r="K373" s="40"/>
      <c r="L373" s="41"/>
      <c r="M373" s="64">
        <f t="shared" ref="M373:V373" si="3218">IF(COUNT(M343:M347)&lt;3,"",AVERAGE(M343:M347))</f>
        <v>28.416906365424428</v>
      </c>
      <c r="N373" s="64">
        <f t="shared" si="3218"/>
        <v>18.416906365424428</v>
      </c>
      <c r="O373" s="64">
        <f t="shared" si="3218"/>
        <v>10.476024238095238</v>
      </c>
      <c r="P373" s="64">
        <f t="shared" si="3218"/>
        <v>3.1645239736024844</v>
      </c>
      <c r="Q373" s="64">
        <f t="shared" si="3218"/>
        <v>2.2139324751552794</v>
      </c>
      <c r="R373" s="64">
        <f t="shared" si="3218"/>
        <v>1.346618788819876</v>
      </c>
      <c r="S373" s="64">
        <f t="shared" si="3218"/>
        <v>0.14557685144927537</v>
      </c>
      <c r="T373" s="64">
        <f t="shared" si="3218"/>
        <v>0.87160409316770182</v>
      </c>
      <c r="U373" s="64">
        <f t="shared" si="3218"/>
        <v>0.19862539751552796</v>
      </c>
      <c r="V373" s="65">
        <f t="shared" si="3218"/>
        <v>10</v>
      </c>
      <c r="W373" s="20"/>
      <c r="X373" s="64">
        <f t="shared" si="3162"/>
        <v>28.004819524150196</v>
      </c>
      <c r="Y373" s="40"/>
      <c r="Z373" s="41"/>
      <c r="AA373" s="64">
        <f t="shared" ref="AA373:AJ373" si="3219">IF(COUNT(AA343:AA347)&lt;3,"",AVERAGE(AA343:AA347))</f>
        <v>177.6701297179315</v>
      </c>
      <c r="AB373" s="64">
        <f t="shared" si="3219"/>
        <v>167.6701297179315</v>
      </c>
      <c r="AC373" s="64">
        <f t="shared" si="3219"/>
        <v>145.10205614706192</v>
      </c>
      <c r="AD373" s="64">
        <f t="shared" si="3219"/>
        <v>4.7357863902108033</v>
      </c>
      <c r="AE373" s="64">
        <f t="shared" si="3219"/>
        <v>10.388853317378128</v>
      </c>
      <c r="AF373" s="64">
        <f t="shared" si="3219"/>
        <v>4.426050312252964</v>
      </c>
      <c r="AG373" s="64">
        <f t="shared" si="3219"/>
        <v>0.69096699845849818</v>
      </c>
      <c r="AH373" s="64">
        <f t="shared" si="3219"/>
        <v>2.0290138996706188</v>
      </c>
      <c r="AI373" s="64">
        <f t="shared" si="3219"/>
        <v>0.29740339135704874</v>
      </c>
      <c r="AJ373" s="65">
        <f t="shared" si="3219"/>
        <v>10</v>
      </c>
      <c r="AK373" s="66">
        <f t="shared" si="3168"/>
        <v>9.9834498861283656</v>
      </c>
      <c r="AL373" s="67">
        <f t="shared" si="3169"/>
        <v>1</v>
      </c>
      <c r="AM373" s="67">
        <f t="shared" si="3170"/>
        <v>0.36865463479309918</v>
      </c>
      <c r="AN373" s="67">
        <f t="shared" si="3171"/>
        <v>0.11136060811506354</v>
      </c>
      <c r="AO373" s="67">
        <f t="shared" si="3172"/>
        <v>7.7908990045764709E-2</v>
      </c>
      <c r="AP373" s="67">
        <f t="shared" si="3173"/>
        <v>4.738794475032445E-2</v>
      </c>
      <c r="AQ373" s="67">
        <f t="shared" si="3174"/>
        <v>5.1228958415544638E-3</v>
      </c>
      <c r="AR373" s="67">
        <f t="shared" si="3175"/>
        <v>3.067202608050976E-2</v>
      </c>
      <c r="AS373" s="67">
        <f t="shared" si="3176"/>
        <v>6.9896911001262451E-3</v>
      </c>
      <c r="AT373" s="68">
        <f t="shared" si="3177"/>
        <v>0.35190319000266879</v>
      </c>
      <c r="AU373" s="66">
        <f t="shared" si="3178"/>
        <v>28.004819524150196</v>
      </c>
      <c r="AV373" s="67">
        <f t="shared" si="3179"/>
        <v>1</v>
      </c>
      <c r="AW373" s="67">
        <f t="shared" si="3180"/>
        <v>0.81669359040501321</v>
      </c>
      <c r="AX373" s="67">
        <f t="shared" si="3181"/>
        <v>2.6654938552300951E-2</v>
      </c>
      <c r="AY373" s="67">
        <f t="shared" si="3182"/>
        <v>5.8472706323068696E-2</v>
      </c>
      <c r="AZ373" s="67">
        <f t="shared" si="3183"/>
        <v>2.49116174974361E-2</v>
      </c>
      <c r="BA373" s="67">
        <f t="shared" si="3184"/>
        <v>3.8890442617195982E-3</v>
      </c>
      <c r="BB373" s="67">
        <f t="shared" si="3185"/>
        <v>1.1420118299524374E-2</v>
      </c>
      <c r="BC373" s="67">
        <f t="shared" si="3186"/>
        <v>1.6739076615140955E-3</v>
      </c>
      <c r="BD373" s="68">
        <f t="shared" si="3187"/>
        <v>5.6284081155768648E-2</v>
      </c>
      <c r="BE373" s="66">
        <f t="shared" si="3188"/>
        <v>9.9834498861283656</v>
      </c>
      <c r="BF373" s="69">
        <f t="shared" si="3189"/>
        <v>9.9834498861283656</v>
      </c>
      <c r="BG373" s="69">
        <f t="shared" si="3190"/>
        <v>3.6804450717458601</v>
      </c>
      <c r="BH373" s="69">
        <f t="shared" si="3191"/>
        <v>1.1117630504055167</v>
      </c>
      <c r="BI373" s="69">
        <f t="shared" si="3192"/>
        <v>0.77780049780076566</v>
      </c>
      <c r="BJ373" s="69">
        <f t="shared" si="3193"/>
        <v>0.4730951716214839</v>
      </c>
      <c r="BK373" s="69">
        <f t="shared" si="3194"/>
        <v>5.114417390601439E-2</v>
      </c>
      <c r="BL373" s="69">
        <f t="shared" si="3195"/>
        <v>0.3062126352807914</v>
      </c>
      <c r="BM373" s="69">
        <f t="shared" si="3196"/>
        <v>6.9781230817627812E-2</v>
      </c>
      <c r="BN373" s="70">
        <f t="shared" si="3197"/>
        <v>3.5132078621603524</v>
      </c>
      <c r="BO373" s="66">
        <f t="shared" si="3198"/>
        <v>28.004819524150196</v>
      </c>
      <c r="BP373" s="69">
        <f t="shared" si="3199"/>
        <v>28.004819524150196</v>
      </c>
      <c r="BQ373" s="69">
        <f t="shared" si="3200"/>
        <v>22.871356605822637</v>
      </c>
      <c r="BR373" s="69">
        <f t="shared" si="3201"/>
        <v>0.74646674358450149</v>
      </c>
      <c r="BS373" s="69">
        <f t="shared" si="3202"/>
        <v>1.6375175876661749</v>
      </c>
      <c r="BT373" s="69">
        <f t="shared" si="3203"/>
        <v>0.69764535207036016</v>
      </c>
      <c r="BU373" s="69">
        <f t="shared" si="3204"/>
        <v>0.10891198267088929</v>
      </c>
      <c r="BV373" s="69">
        <f t="shared" si="3205"/>
        <v>0.31981835192262514</v>
      </c>
      <c r="BW373" s="69">
        <f t="shared" si="3206"/>
        <v>4.687748196079454E-2</v>
      </c>
      <c r="BX373" s="70">
        <f t="shared" si="3207"/>
        <v>1.5762255348499239</v>
      </c>
      <c r="BY373" s="71">
        <f t="shared" ref="BY373:EJ373" si="3220">IF(COUNT(BY343:BY347)&lt;3,"",AVERAGE(BY343:BY347))</f>
        <v>4.0284841040843222</v>
      </c>
      <c r="BZ373" s="71">
        <f t="shared" si="3220"/>
        <v>2.5757982867494826</v>
      </c>
      <c r="CA373" s="71">
        <f t="shared" si="3220"/>
        <v>4.2333980573122538</v>
      </c>
      <c r="CB373" s="71">
        <f t="shared" si="3220"/>
        <v>2.8616762603519672</v>
      </c>
      <c r="CC373" s="71">
        <f t="shared" si="3220"/>
        <v>1.3942241418219463</v>
      </c>
      <c r="CD373" s="71">
        <f t="shared" si="3220"/>
        <v>0.40539054710144928</v>
      </c>
      <c r="CE373" s="71">
        <f t="shared" si="3220"/>
        <v>0.74753035714285709</v>
      </c>
      <c r="CF373" s="71">
        <f t="shared" si="3220"/>
        <v>0.13466187888198758</v>
      </c>
      <c r="CG373" s="71">
        <f t="shared" si="3220"/>
        <v>0.14557685144927537</v>
      </c>
      <c r="CH373" s="71">
        <f t="shared" si="3220"/>
        <v>1.4526734596273292</v>
      </c>
      <c r="CI373" s="71">
        <f t="shared" si="3220"/>
        <v>3.4292604554865429E-2</v>
      </c>
      <c r="CJ373" s="71">
        <f t="shared" si="3220"/>
        <v>8.8408209109730844E-3</v>
      </c>
      <c r="CK373" s="71">
        <f t="shared" si="3220"/>
        <v>9.9408385093167716E-5</v>
      </c>
      <c r="CL373" s="71">
        <f t="shared" si="3220"/>
        <v>1.1568990683229815E-3</v>
      </c>
      <c r="CM373" s="71">
        <f t="shared" si="3220"/>
        <v>9.7953762939958604E-3</v>
      </c>
      <c r="CN373" s="71">
        <f t="shared" si="3220"/>
        <v>0.23192820393374741</v>
      </c>
      <c r="CO373" s="71">
        <f t="shared" si="3220"/>
        <v>6.3443064182194614E-2</v>
      </c>
      <c r="CP373" s="71">
        <f t="shared" si="3220"/>
        <v>1.6063664596273294E-3</v>
      </c>
      <c r="CQ373" s="71">
        <f t="shared" si="3220"/>
        <v>-7.829917184265005E-4</v>
      </c>
      <c r="CR373" s="71">
        <f t="shared" si="3220"/>
        <v>7.8132753623188417E-2</v>
      </c>
      <c r="CS373" s="71">
        <f t="shared" si="3220"/>
        <v>0.10331802277432714</v>
      </c>
      <c r="CT373" s="71">
        <f t="shared" si="3220"/>
        <v>9.3720295031055889E-2</v>
      </c>
      <c r="CU373" s="71">
        <f t="shared" si="3220"/>
        <v>0.16067952898550725</v>
      </c>
      <c r="CV373" s="71">
        <f t="shared" si="3220"/>
        <v>0.4350676086956522</v>
      </c>
      <c r="CW373" s="71">
        <f t="shared" si="3220"/>
        <v>2.1997976190476193E-2</v>
      </c>
      <c r="CX373" s="71">
        <f t="shared" si="3220"/>
        <v>1.7142857142857145E-6</v>
      </c>
      <c r="CY373" s="71">
        <f t="shared" si="3220"/>
        <v>6.0293478260869561E-5</v>
      </c>
      <c r="CZ373" s="71">
        <f t="shared" si="3220"/>
        <v>3.7828933747412002E-4</v>
      </c>
      <c r="DA373" s="71">
        <f t="shared" si="3220"/>
        <v>9.4751858178053847E-3</v>
      </c>
      <c r="DB373" s="71">
        <f t="shared" si="3220"/>
        <v>8.4588405797101436E-4</v>
      </c>
      <c r="DC373" s="71">
        <f t="shared" si="3220"/>
        <v>7.3829342650103521E-3</v>
      </c>
      <c r="DD373" s="71">
        <f t="shared" si="3220"/>
        <v>3.8479968944099378E-4</v>
      </c>
      <c r="DE373" s="71">
        <f t="shared" si="3220"/>
        <v>1.0833850931677019E-4</v>
      </c>
      <c r="DF373" s="71">
        <f t="shared" si="3220"/>
        <v>0.31454739648033125</v>
      </c>
      <c r="DG373" s="71">
        <f t="shared" si="3220"/>
        <v>3.0681780538302276E-3</v>
      </c>
      <c r="DH373" s="71">
        <f t="shared" si="3220"/>
        <v>5.6134057971014492E-5</v>
      </c>
      <c r="DI373" s="71">
        <f t="shared" si="3220"/>
        <v>1.5495576604554865E-2</v>
      </c>
      <c r="DJ373" s="71">
        <f t="shared" si="3220"/>
        <v>8.3484472049689433E-5</v>
      </c>
      <c r="DK373" s="71">
        <f t="shared" si="3220"/>
        <v>4.0188768115942029E-4</v>
      </c>
      <c r="DL373" s="71">
        <f t="shared" si="3220"/>
        <v>3.3467627846790894E-2</v>
      </c>
      <c r="DM373" s="71">
        <f t="shared" si="3220"/>
        <v>2.2938458074534162E-2</v>
      </c>
      <c r="DN373" s="71">
        <f t="shared" si="3220"/>
        <v>1.4290579710144927E-4</v>
      </c>
      <c r="DO373" s="71">
        <f t="shared" si="3220"/>
        <v>0.92560299171842642</v>
      </c>
      <c r="DP373" s="71">
        <f t="shared" si="3220"/>
        <v>0.33835474016563144</v>
      </c>
      <c r="DQ373" s="71">
        <f t="shared" si="3220"/>
        <v>8.0374223602484461E-4</v>
      </c>
      <c r="DR373" s="71">
        <f t="shared" si="3220"/>
        <v>2.217075569358178E-4</v>
      </c>
      <c r="DS373" s="71">
        <f t="shared" si="3220"/>
        <v>2.4981692546583848E-3</v>
      </c>
      <c r="DT373" s="71">
        <f t="shared" si="3220"/>
        <v>5.4596273291925471E-5</v>
      </c>
      <c r="DU373" s="72">
        <f t="shared" si="3220"/>
        <v>152.63853831832299</v>
      </c>
      <c r="DV373" s="73">
        <f t="shared" si="3220"/>
        <v>21.312903199397702</v>
      </c>
      <c r="DW373" s="71">
        <f t="shared" si="3220"/>
        <v>18.006993142424243</v>
      </c>
      <c r="DX373" s="71">
        <f t="shared" si="3220"/>
        <v>20.239582974624508</v>
      </c>
      <c r="DY373" s="71">
        <f t="shared" si="3220"/>
        <v>17.184901367378131</v>
      </c>
      <c r="DZ373" s="71">
        <f t="shared" si="3220"/>
        <v>12.414629745375493</v>
      </c>
      <c r="EA373" s="71">
        <f t="shared" si="3220"/>
        <v>0.54282659189723326</v>
      </c>
      <c r="EB373" s="71">
        <f t="shared" si="3220"/>
        <v>3.0485458754940717</v>
      </c>
      <c r="EC373" s="71">
        <f t="shared" si="3220"/>
        <v>0.44260503122529637</v>
      </c>
      <c r="ED373" s="71">
        <f t="shared" si="3220"/>
        <v>0.69096699845849818</v>
      </c>
      <c r="EE373" s="71">
        <f t="shared" si="3220"/>
        <v>3.3816898277338603</v>
      </c>
      <c r="EF373" s="71">
        <f t="shared" si="3220"/>
        <v>4.5327606442687747E-2</v>
      </c>
      <c r="EG373" s="71">
        <f t="shared" si="3220"/>
        <v>3.0865596613965745E-2</v>
      </c>
      <c r="EH373" s="71">
        <f t="shared" si="3220"/>
        <v>2.6166637681159421E-4</v>
      </c>
      <c r="EI373" s="71">
        <f t="shared" si="3220"/>
        <v>2.6097911198945979E-3</v>
      </c>
      <c r="EJ373" s="71">
        <f t="shared" si="3220"/>
        <v>2.548873027667984E-2</v>
      </c>
      <c r="EK373" s="71">
        <f t="shared" ref="EK373:FR373" si="3221">IF(COUNT(EK343:EK347)&lt;3,"",AVERAGE(EK343:EK347))</f>
        <v>0.9269660034255599</v>
      </c>
      <c r="EL373" s="71">
        <f t="shared" si="3221"/>
        <v>0.14647838353096182</v>
      </c>
      <c r="EM373" s="71">
        <f t="shared" si="3221"/>
        <v>3.58746534914361E-3</v>
      </c>
      <c r="EN373" s="71">
        <f t="shared" si="3221"/>
        <v>9.3184898682476924E-2</v>
      </c>
      <c r="EO373" s="71">
        <f t="shared" si="3221"/>
        <v>0.50382871844532284</v>
      </c>
      <c r="EP373" s="71">
        <f t="shared" si="3221"/>
        <v>0.22230841541501975</v>
      </c>
      <c r="EQ373" s="71">
        <f t="shared" si="3221"/>
        <v>0.29972771357048744</v>
      </c>
      <c r="ER373" s="71">
        <f t="shared" si="3221"/>
        <v>0.62457505138339919</v>
      </c>
      <c r="ES373" s="71">
        <f t="shared" si="3221"/>
        <v>1.7436247974967063</v>
      </c>
      <c r="ET373" s="71">
        <f t="shared" si="3221"/>
        <v>2.7233553096179187E-2</v>
      </c>
      <c r="EU373" s="71">
        <f t="shared" si="3221"/>
        <v>0</v>
      </c>
      <c r="EV373" s="71">
        <f t="shared" si="3221"/>
        <v>1.1733662714097496E-4</v>
      </c>
      <c r="EW373" s="71">
        <f t="shared" si="3221"/>
        <v>9.323847562582345E-4</v>
      </c>
      <c r="EX373" s="71">
        <f t="shared" si="3221"/>
        <v>3.2973585797101447E-2</v>
      </c>
      <c r="EY373" s="71">
        <f t="shared" si="3221"/>
        <v>1.9755196310935444E-3</v>
      </c>
      <c r="EZ373" s="71">
        <f t="shared" si="3221"/>
        <v>1.2388278115942028E-2</v>
      </c>
      <c r="FA373" s="71">
        <f t="shared" si="3221"/>
        <v>1.0674003820816866E-3</v>
      </c>
      <c r="FB373" s="71">
        <f t="shared" si="3221"/>
        <v>2.7811945981554676E-4</v>
      </c>
      <c r="FC373" s="71">
        <f t="shared" si="3221"/>
        <v>0.42136012042160742</v>
      </c>
      <c r="FD373" s="71">
        <f t="shared" si="3221"/>
        <v>1.7811012252964428E-2</v>
      </c>
      <c r="FE373" s="71">
        <f t="shared" si="3221"/>
        <v>0</v>
      </c>
      <c r="FF373" s="71">
        <f t="shared" si="3221"/>
        <v>4.0649331501976291E-2</v>
      </c>
      <c r="FG373" s="71">
        <f t="shared" si="3221"/>
        <v>1.2819168642951251E-4</v>
      </c>
      <c r="FH373" s="71">
        <f t="shared" si="3221"/>
        <v>1.555610606060606E-3</v>
      </c>
      <c r="FI373" s="71">
        <f t="shared" si="3221"/>
        <v>0.19755756284584977</v>
      </c>
      <c r="FJ373" s="71">
        <f t="shared" si="3221"/>
        <v>9.7196732990777329E-2</v>
      </c>
      <c r="FK373" s="71">
        <f t="shared" si="3221"/>
        <v>3.3682785243741768E-4</v>
      </c>
      <c r="FL373" s="71">
        <f t="shared" si="3221"/>
        <v>8.7260171420289847</v>
      </c>
      <c r="FM373" s="71">
        <f t="shared" si="3221"/>
        <v>3.0121790593412383</v>
      </c>
      <c r="FN373" s="71">
        <f t="shared" si="3221"/>
        <v>3.140387233201581E-3</v>
      </c>
      <c r="FO373" s="71">
        <f t="shared" si="3221"/>
        <v>4.5000529644268768E-4</v>
      </c>
      <c r="FP373" s="71">
        <f t="shared" si="3221"/>
        <v>6.4580291567852433E-3</v>
      </c>
      <c r="FQ373" s="71">
        <f t="shared" si="3221"/>
        <v>3.5550461133069836E-5</v>
      </c>
      <c r="FR373" s="72">
        <f t="shared" si="3221"/>
        <v>25.614713612872201</v>
      </c>
    </row>
    <row r="374" spans="1:174" x14ac:dyDescent="0.2">
      <c r="A374" s="62" t="str">
        <f t="shared" si="3159"/>
        <v>SHEN1</v>
      </c>
      <c r="B374" s="63" t="s">
        <v>69</v>
      </c>
      <c r="C374" s="20"/>
      <c r="D374" s="41"/>
      <c r="E374" s="41"/>
      <c r="F374" s="41"/>
      <c r="G374" s="41"/>
      <c r="H374" s="41"/>
      <c r="I374" s="20"/>
      <c r="J374" s="64">
        <f t="shared" si="3160"/>
        <v>9.719326668737061</v>
      </c>
      <c r="K374" s="40"/>
      <c r="L374" s="41"/>
      <c r="M374" s="64">
        <f t="shared" ref="M374:V374" si="3222">IF(COUNT(M344:M348)&lt;3,"",AVERAGE(M344:M348))</f>
        <v>27.705248452380953</v>
      </c>
      <c r="N374" s="64">
        <f t="shared" si="3222"/>
        <v>17.70524845238095</v>
      </c>
      <c r="O374" s="64">
        <f t="shared" si="3222"/>
        <v>10.074031629399586</v>
      </c>
      <c r="P374" s="64">
        <f t="shared" si="3222"/>
        <v>2.9225477996894407</v>
      </c>
      <c r="Q374" s="64">
        <f t="shared" si="3222"/>
        <v>2.1613540403726708</v>
      </c>
      <c r="R374" s="64">
        <f t="shared" si="3222"/>
        <v>1.2943579192546584</v>
      </c>
      <c r="S374" s="64">
        <f t="shared" si="3222"/>
        <v>0.14866963405797104</v>
      </c>
      <c r="T374" s="64">
        <f t="shared" si="3222"/>
        <v>0.93734226708074542</v>
      </c>
      <c r="U374" s="64">
        <f t="shared" si="3222"/>
        <v>0.16694470186335403</v>
      </c>
      <c r="V374" s="65">
        <f t="shared" si="3222"/>
        <v>10</v>
      </c>
      <c r="W374" s="20"/>
      <c r="X374" s="64">
        <f t="shared" si="3162"/>
        <v>26.444392248787882</v>
      </c>
      <c r="Y374" s="40"/>
      <c r="Z374" s="41"/>
      <c r="AA374" s="64">
        <f t="shared" ref="AA374:AJ374" si="3223">IF(COUNT(AA344:AA348)&lt;3,"",AVERAGE(AA344:AA348))</f>
        <v>156.80084914909094</v>
      </c>
      <c r="AB374" s="64">
        <f t="shared" si="3223"/>
        <v>146.80084914909094</v>
      </c>
      <c r="AC374" s="64">
        <f t="shared" si="3223"/>
        <v>125.80349267242426</v>
      </c>
      <c r="AD374" s="64">
        <f t="shared" si="3223"/>
        <v>4.2956360315151514</v>
      </c>
      <c r="AE374" s="64">
        <f t="shared" si="3223"/>
        <v>9.7023990130303037</v>
      </c>
      <c r="AF374" s="64">
        <f t="shared" si="3223"/>
        <v>4.0415278484848489</v>
      </c>
      <c r="AG374" s="64">
        <f t="shared" si="3223"/>
        <v>0.60981474121212131</v>
      </c>
      <c r="AH374" s="64">
        <f t="shared" si="3223"/>
        <v>2.0767332257575757</v>
      </c>
      <c r="AI374" s="64">
        <f t="shared" si="3223"/>
        <v>0.27124593121212115</v>
      </c>
      <c r="AJ374" s="65">
        <f t="shared" si="3223"/>
        <v>10</v>
      </c>
      <c r="AK374" s="66">
        <f t="shared" si="3168"/>
        <v>9.719326668737061</v>
      </c>
      <c r="AL374" s="67">
        <f t="shared" si="3169"/>
        <v>1</v>
      </c>
      <c r="AM374" s="67">
        <f t="shared" si="3170"/>
        <v>0.36361455652399455</v>
      </c>
      <c r="AN374" s="67">
        <f t="shared" si="3171"/>
        <v>0.10548715362407374</v>
      </c>
      <c r="AO374" s="67">
        <f t="shared" si="3172"/>
        <v>7.8012440281398268E-2</v>
      </c>
      <c r="AP374" s="67">
        <f t="shared" si="3173"/>
        <v>4.6718870667388758E-2</v>
      </c>
      <c r="AQ374" s="67">
        <f t="shared" si="3174"/>
        <v>5.3661180593092481E-3</v>
      </c>
      <c r="AR374" s="67">
        <f t="shared" si="3175"/>
        <v>3.3832660576634949E-2</v>
      </c>
      <c r="AS374" s="67">
        <f t="shared" si="3176"/>
        <v>6.0257428172966632E-3</v>
      </c>
      <c r="AT374" s="68">
        <f t="shared" si="3177"/>
        <v>0.36094244082263816</v>
      </c>
      <c r="AU374" s="66">
        <f t="shared" si="3178"/>
        <v>26.444392248787882</v>
      </c>
      <c r="AV374" s="67">
        <f t="shared" si="3179"/>
        <v>1</v>
      </c>
      <c r="AW374" s="67">
        <f t="shared" si="3180"/>
        <v>0.80231384813998385</v>
      </c>
      <c r="AX374" s="67">
        <f t="shared" si="3181"/>
        <v>2.7395489596046332E-2</v>
      </c>
      <c r="AY374" s="67">
        <f t="shared" si="3182"/>
        <v>6.1877209630446406E-2</v>
      </c>
      <c r="AZ374" s="67">
        <f t="shared" si="3183"/>
        <v>2.5774910470300089E-2</v>
      </c>
      <c r="BA374" s="67">
        <f t="shared" si="3184"/>
        <v>3.8891035636694237E-3</v>
      </c>
      <c r="BB374" s="67">
        <f t="shared" si="3185"/>
        <v>1.3244400378106088E-2</v>
      </c>
      <c r="BC374" s="67">
        <f t="shared" si="3186"/>
        <v>1.7298753972576539E-3</v>
      </c>
      <c r="BD374" s="68">
        <f t="shared" si="3187"/>
        <v>6.3775164830208925E-2</v>
      </c>
      <c r="BE374" s="66">
        <f t="shared" si="3188"/>
        <v>9.719326668737061</v>
      </c>
      <c r="BF374" s="69">
        <f t="shared" si="3189"/>
        <v>9.719326668737061</v>
      </c>
      <c r="BG374" s="69">
        <f t="shared" si="3190"/>
        <v>3.5340886563646596</v>
      </c>
      <c r="BH374" s="69">
        <f t="shared" si="3191"/>
        <v>1.0252641054276233</v>
      </c>
      <c r="BI374" s="69">
        <f t="shared" si="3192"/>
        <v>0.75822839132025155</v>
      </c>
      <c r="BJ374" s="69">
        <f t="shared" si="3193"/>
        <v>0.45407596561082919</v>
      </c>
      <c r="BK374" s="69">
        <f t="shared" si="3194"/>
        <v>5.2155054361435936E-2</v>
      </c>
      <c r="BL374" s="69">
        <f t="shared" si="3195"/>
        <v>0.32883068021681705</v>
      </c>
      <c r="BM374" s="69">
        <f t="shared" si="3196"/>
        <v>5.8566162863102247E-2</v>
      </c>
      <c r="BN374" s="70">
        <f t="shared" si="3197"/>
        <v>3.5081174909665154</v>
      </c>
      <c r="BO374" s="66">
        <f t="shared" si="3198"/>
        <v>26.444392248787882</v>
      </c>
      <c r="BP374" s="69">
        <f t="shared" si="3199"/>
        <v>26.444392248787882</v>
      </c>
      <c r="BQ374" s="69">
        <f t="shared" si="3200"/>
        <v>21.216702106848167</v>
      </c>
      <c r="BR374" s="69">
        <f t="shared" si="3201"/>
        <v>0.72445707272543669</v>
      </c>
      <c r="BS374" s="69">
        <f t="shared" si="3202"/>
        <v>1.6363052027279998</v>
      </c>
      <c r="BT374" s="69">
        <f t="shared" si="3203"/>
        <v>0.68160184265400525</v>
      </c>
      <c r="BU374" s="69">
        <f t="shared" si="3204"/>
        <v>0.10284498013383303</v>
      </c>
      <c r="BV374" s="69">
        <f t="shared" si="3205"/>
        <v>0.35024011869863192</v>
      </c>
      <c r="BW374" s="69">
        <f t="shared" si="3206"/>
        <v>4.5745503546609161E-2</v>
      </c>
      <c r="BX374" s="70">
        <f t="shared" si="3207"/>
        <v>1.6864954745011465</v>
      </c>
      <c r="BY374" s="71">
        <f t="shared" ref="BY374:EJ374" si="3224">IF(COUNT(BY344:BY348)&lt;3,"",AVERAGE(BY344:BY348))</f>
        <v>4.0677383333333328</v>
      </c>
      <c r="BZ374" s="71">
        <f t="shared" si="3224"/>
        <v>2.5035461128364389</v>
      </c>
      <c r="CA374" s="71">
        <f t="shared" si="3224"/>
        <v>4.2372784565217394</v>
      </c>
      <c r="CB374" s="71">
        <f t="shared" si="3224"/>
        <v>2.7543353038302278</v>
      </c>
      <c r="CC374" s="71">
        <f t="shared" si="3224"/>
        <v>1.3462830113871636</v>
      </c>
      <c r="CD374" s="71">
        <f t="shared" si="3224"/>
        <v>0.37255489492753624</v>
      </c>
      <c r="CE374" s="71">
        <f t="shared" si="3224"/>
        <v>0.72870079192546588</v>
      </c>
      <c r="CF374" s="71">
        <f t="shared" si="3224"/>
        <v>0.12943579192546584</v>
      </c>
      <c r="CG374" s="71">
        <f t="shared" si="3224"/>
        <v>0.14866963405797104</v>
      </c>
      <c r="CH374" s="71">
        <f t="shared" si="3224"/>
        <v>1.5622371118012421</v>
      </c>
      <c r="CI374" s="71">
        <f t="shared" si="3224"/>
        <v>2.8690865424430639E-2</v>
      </c>
      <c r="CJ374" s="71">
        <f t="shared" si="3224"/>
        <v>9.855864389233953E-3</v>
      </c>
      <c r="CK374" s="71">
        <f t="shared" si="3224"/>
        <v>7.4017080745341612E-5</v>
      </c>
      <c r="CL374" s="71">
        <f t="shared" si="3224"/>
        <v>1.0943773291925466E-3</v>
      </c>
      <c r="CM374" s="71">
        <f t="shared" si="3224"/>
        <v>1.0159724120082815E-2</v>
      </c>
      <c r="CN374" s="71">
        <f t="shared" si="3224"/>
        <v>0.24010211697722567</v>
      </c>
      <c r="CO374" s="71">
        <f t="shared" si="3224"/>
        <v>6.0443064182194618E-2</v>
      </c>
      <c r="CP374" s="71">
        <f t="shared" si="3224"/>
        <v>1.1933229813664596E-3</v>
      </c>
      <c r="CQ374" s="71">
        <f t="shared" si="3224"/>
        <v>-6.809948240165631E-3</v>
      </c>
      <c r="CR374" s="71">
        <f t="shared" si="3224"/>
        <v>8.2069275362318839E-2</v>
      </c>
      <c r="CS374" s="71">
        <f t="shared" si="3224"/>
        <v>9.9318892339544496E-2</v>
      </c>
      <c r="CT374" s="71">
        <f t="shared" si="3224"/>
        <v>8.6138555900621111E-2</v>
      </c>
      <c r="CU374" s="71">
        <f t="shared" si="3224"/>
        <v>0.17056909420289856</v>
      </c>
      <c r="CV374" s="71">
        <f t="shared" si="3224"/>
        <v>0.43128586956521742</v>
      </c>
      <c r="CW374" s="71">
        <f t="shared" si="3224"/>
        <v>1.8884932712215322E-2</v>
      </c>
      <c r="CX374" s="71">
        <f t="shared" si="3224"/>
        <v>1.7142857142857145E-6</v>
      </c>
      <c r="CY374" s="71">
        <f t="shared" si="3224"/>
        <v>6.4815217391304335E-5</v>
      </c>
      <c r="CZ374" s="71">
        <f t="shared" si="3224"/>
        <v>3.5185455486542435E-4</v>
      </c>
      <c r="DA374" s="71">
        <f t="shared" si="3224"/>
        <v>9.3362292960662528E-3</v>
      </c>
      <c r="DB374" s="71">
        <f t="shared" si="3224"/>
        <v>7.8040579710144926E-4</v>
      </c>
      <c r="DC374" s="71">
        <f t="shared" si="3224"/>
        <v>2.6478907867494824E-3</v>
      </c>
      <c r="DD374" s="71">
        <f t="shared" si="3224"/>
        <v>3.6958229813664593E-4</v>
      </c>
      <c r="DE374" s="71">
        <f t="shared" si="3224"/>
        <v>9.0860248447204982E-5</v>
      </c>
      <c r="DF374" s="71">
        <f t="shared" si="3224"/>
        <v>0.28923609213250517</v>
      </c>
      <c r="DG374" s="71">
        <f t="shared" si="3224"/>
        <v>3.54296066252588E-3</v>
      </c>
      <c r="DH374" s="71">
        <f t="shared" si="3224"/>
        <v>1.2916666666666668E-5</v>
      </c>
      <c r="DI374" s="71">
        <f t="shared" si="3224"/>
        <v>1.5078446169772256E-2</v>
      </c>
      <c r="DJ374" s="71">
        <f t="shared" si="3224"/>
        <v>7.6614906832298145E-5</v>
      </c>
      <c r="DK374" s="71">
        <f t="shared" si="3224"/>
        <v>3.7832246376811598E-4</v>
      </c>
      <c r="DL374" s="71">
        <f t="shared" si="3224"/>
        <v>3.4319106107660459E-2</v>
      </c>
      <c r="DM374" s="71">
        <f t="shared" si="3224"/>
        <v>1.9648805900621118E-2</v>
      </c>
      <c r="DN374" s="71">
        <f t="shared" si="3224"/>
        <v>1.4934057971014494E-4</v>
      </c>
      <c r="DO374" s="71">
        <f t="shared" si="3224"/>
        <v>0.87968125258799168</v>
      </c>
      <c r="DP374" s="71">
        <f t="shared" si="3224"/>
        <v>0.32692821842650105</v>
      </c>
      <c r="DQ374" s="71">
        <f t="shared" si="3224"/>
        <v>8.0278571428571421E-4</v>
      </c>
      <c r="DR374" s="71">
        <f t="shared" si="3224"/>
        <v>1.760553830227743E-4</v>
      </c>
      <c r="DS374" s="71">
        <f t="shared" si="3224"/>
        <v>2.2515605590062108E-3</v>
      </c>
      <c r="DT374" s="71">
        <f t="shared" si="3224"/>
        <v>5.6422360248447199E-5</v>
      </c>
      <c r="DU374" s="72">
        <f t="shared" si="3224"/>
        <v>157.01319005745341</v>
      </c>
      <c r="DV374" s="73">
        <f t="shared" si="3224"/>
        <v>19.423471242875966</v>
      </c>
      <c r="DW374" s="71">
        <f t="shared" si="3224"/>
        <v>16.035895642424244</v>
      </c>
      <c r="DX374" s="71">
        <f t="shared" si="3224"/>
        <v>18.354567163030303</v>
      </c>
      <c r="DY374" s="71">
        <f t="shared" si="3224"/>
        <v>15.459962896363638</v>
      </c>
      <c r="DZ374" s="71">
        <f t="shared" si="3224"/>
        <v>11.047271390303029</v>
      </c>
      <c r="EA374" s="71">
        <f t="shared" si="3224"/>
        <v>0.49880061363636374</v>
      </c>
      <c r="EB374" s="71">
        <f t="shared" si="3224"/>
        <v>2.8583866363636359</v>
      </c>
      <c r="EC374" s="71">
        <f t="shared" si="3224"/>
        <v>0.40415278484848488</v>
      </c>
      <c r="ED374" s="71">
        <f t="shared" si="3224"/>
        <v>0.60981474121212131</v>
      </c>
      <c r="EE374" s="71">
        <f t="shared" si="3224"/>
        <v>3.4612220378787875</v>
      </c>
      <c r="EF374" s="71">
        <f t="shared" si="3224"/>
        <v>4.1537294848484847E-2</v>
      </c>
      <c r="EG374" s="71">
        <f t="shared" si="3224"/>
        <v>3.129799878787879E-2</v>
      </c>
      <c r="EH374" s="71">
        <f t="shared" si="3224"/>
        <v>2.4275333333333331E-4</v>
      </c>
      <c r="EI374" s="71">
        <f t="shared" si="3224"/>
        <v>2.467432424242424E-3</v>
      </c>
      <c r="EJ374" s="71">
        <f t="shared" si="3224"/>
        <v>2.4908973030303032E-2</v>
      </c>
      <c r="EK374" s="71">
        <f t="shared" ref="EK374:FR374" si="3225">IF(COUNT(EK344:EK348)&lt;3,"",AVERAGE(EK344:EK348))</f>
        <v>0.92645361212121213</v>
      </c>
      <c r="EL374" s="71">
        <f t="shared" si="3225"/>
        <v>0.1304771878787879</v>
      </c>
      <c r="EM374" s="71">
        <f t="shared" si="3225"/>
        <v>2.3329363636363639E-3</v>
      </c>
      <c r="EN374" s="71">
        <f t="shared" si="3225"/>
        <v>8.8573703030303028E-2</v>
      </c>
      <c r="EO374" s="71">
        <f t="shared" si="3225"/>
        <v>0.49525879090909086</v>
      </c>
      <c r="EP374" s="71">
        <f t="shared" si="3225"/>
        <v>0.18721932121212123</v>
      </c>
      <c r="EQ374" s="71">
        <f t="shared" si="3225"/>
        <v>0.23449394545454547</v>
      </c>
      <c r="ER374" s="71">
        <f t="shared" si="3225"/>
        <v>0.64435668181818173</v>
      </c>
      <c r="ES374" s="71">
        <f t="shared" si="3225"/>
        <v>1.6499024424242426</v>
      </c>
      <c r="ET374" s="71">
        <f t="shared" si="3225"/>
        <v>2.526648787878788E-2</v>
      </c>
      <c r="EU374" s="71">
        <f t="shared" si="3225"/>
        <v>0</v>
      </c>
      <c r="EV374" s="71">
        <f t="shared" si="3225"/>
        <v>1.2649242424242425E-4</v>
      </c>
      <c r="EW374" s="71">
        <f t="shared" si="3225"/>
        <v>8.171927272727274E-4</v>
      </c>
      <c r="EX374" s="71">
        <f t="shared" si="3225"/>
        <v>3.1187680000000006E-2</v>
      </c>
      <c r="EY374" s="71">
        <f t="shared" si="3225"/>
        <v>1.8251681818181817E-3</v>
      </c>
      <c r="EZ374" s="71">
        <f t="shared" si="3225"/>
        <v>8.6921766666666657E-3</v>
      </c>
      <c r="FA374" s="71">
        <f t="shared" si="3225"/>
        <v>1.0056721212121213E-3</v>
      </c>
      <c r="FB374" s="71">
        <f t="shared" si="3225"/>
        <v>2.3505424242424247E-4</v>
      </c>
      <c r="FC374" s="71">
        <f t="shared" si="3225"/>
        <v>0.38748990303030306</v>
      </c>
      <c r="FD374" s="71">
        <f t="shared" si="3225"/>
        <v>1.6694381818181819E-2</v>
      </c>
      <c r="FE374" s="71">
        <f t="shared" si="3225"/>
        <v>0</v>
      </c>
      <c r="FF374" s="71">
        <f t="shared" si="3225"/>
        <v>3.7596744545454544E-2</v>
      </c>
      <c r="FG374" s="71">
        <f t="shared" si="3225"/>
        <v>1.1365545454545453E-4</v>
      </c>
      <c r="FH374" s="71">
        <f t="shared" si="3225"/>
        <v>1.347860606060606E-3</v>
      </c>
      <c r="FI374" s="71">
        <f t="shared" si="3225"/>
        <v>0.1681039287878788</v>
      </c>
      <c r="FJ374" s="71">
        <f t="shared" si="3225"/>
        <v>9.1457138787878783E-2</v>
      </c>
      <c r="FK374" s="71">
        <f t="shared" si="3225"/>
        <v>3.4073727272727271E-4</v>
      </c>
      <c r="FL374" s="71">
        <f t="shared" si="3225"/>
        <v>7.5388320333333336</v>
      </c>
      <c r="FM374" s="71">
        <f t="shared" si="3225"/>
        <v>2.6816901281818182</v>
      </c>
      <c r="FN374" s="71">
        <f t="shared" si="3225"/>
        <v>2.9851263636363643E-3</v>
      </c>
      <c r="FO374" s="71">
        <f t="shared" si="3225"/>
        <v>3.6196181818181809E-4</v>
      </c>
      <c r="FP374" s="71">
        <f t="shared" si="3225"/>
        <v>5.6963806060606054E-3</v>
      </c>
      <c r="FQ374" s="71">
        <f t="shared" si="3225"/>
        <v>4.0677272727272729E-5</v>
      </c>
      <c r="FR374" s="72">
        <f t="shared" si="3225"/>
        <v>30.829971402727274</v>
      </c>
    </row>
    <row r="375" spans="1:174" x14ac:dyDescent="0.2">
      <c r="A375" s="62" t="str">
        <f t="shared" si="3159"/>
        <v>SHEN1</v>
      </c>
      <c r="B375" s="63" t="s">
        <v>70</v>
      </c>
      <c r="C375" s="20"/>
      <c r="D375" s="41"/>
      <c r="E375" s="41"/>
      <c r="F375" s="41"/>
      <c r="G375" s="41"/>
      <c r="H375" s="41"/>
      <c r="I375" s="20"/>
      <c r="J375" s="64">
        <f t="shared" si="3160"/>
        <v>9.5803066608319227</v>
      </c>
      <c r="K375" s="40"/>
      <c r="L375" s="41"/>
      <c r="M375" s="64">
        <f t="shared" ref="M375:V375" si="3226">IF(COUNT(M345:M349)&lt;3,"",AVERAGE(M345:M349))</f>
        <v>27.148725424712968</v>
      </c>
      <c r="N375" s="64">
        <f t="shared" si="3226"/>
        <v>17.148725424712968</v>
      </c>
      <c r="O375" s="64">
        <f t="shared" si="3226"/>
        <v>9.4246094001505742</v>
      </c>
      <c r="P375" s="64">
        <f t="shared" si="3226"/>
        <v>3.0334953570016934</v>
      </c>
      <c r="Q375" s="64">
        <f t="shared" si="3226"/>
        <v>2.1692005779220778</v>
      </c>
      <c r="R375" s="64">
        <f t="shared" si="3226"/>
        <v>1.2101349943534727</v>
      </c>
      <c r="S375" s="64">
        <f t="shared" si="3226"/>
        <v>0.15519793445322794</v>
      </c>
      <c r="T375" s="64">
        <f t="shared" si="3226"/>
        <v>1.0003867571993224</v>
      </c>
      <c r="U375" s="64">
        <f t="shared" si="3226"/>
        <v>0.15569931846414456</v>
      </c>
      <c r="V375" s="65">
        <f t="shared" si="3226"/>
        <v>10</v>
      </c>
      <c r="W375" s="20"/>
      <c r="X375" s="64">
        <f t="shared" si="3162"/>
        <v>24.766593679947299</v>
      </c>
      <c r="Y375" s="40"/>
      <c r="Z375" s="41"/>
      <c r="AA375" s="64">
        <f t="shared" ref="AA375:AJ375" si="3227">IF(COUNT(AA345:AA349)&lt;3,"",AVERAGE(AA345:AA349))</f>
        <v>131.60772127227932</v>
      </c>
      <c r="AB375" s="64">
        <f t="shared" si="3227"/>
        <v>121.60772127227931</v>
      </c>
      <c r="AC375" s="64">
        <f t="shared" si="3227"/>
        <v>100.33034800575759</v>
      </c>
      <c r="AD375" s="64">
        <f t="shared" si="3227"/>
        <v>5.0981752633992103</v>
      </c>
      <c r="AE375" s="64">
        <f t="shared" si="3227"/>
        <v>9.5328245528853763</v>
      </c>
      <c r="AF375" s="64">
        <f t="shared" si="3227"/>
        <v>3.6964169789196313</v>
      </c>
      <c r="AG375" s="64">
        <f t="shared" si="3227"/>
        <v>0.61832737889328071</v>
      </c>
      <c r="AH375" s="64">
        <f t="shared" si="3227"/>
        <v>2.1277032330039525</v>
      </c>
      <c r="AI375" s="64">
        <f t="shared" si="3227"/>
        <v>0.20392567034255596</v>
      </c>
      <c r="AJ375" s="65">
        <f t="shared" si="3227"/>
        <v>10</v>
      </c>
      <c r="AK375" s="66">
        <f t="shared" si="3168"/>
        <v>9.5803066608319227</v>
      </c>
      <c r="AL375" s="67">
        <f t="shared" si="3169"/>
        <v>1</v>
      </c>
      <c r="AM375" s="67">
        <f t="shared" si="3170"/>
        <v>0.34714739836631636</v>
      </c>
      <c r="AN375" s="67">
        <f t="shared" si="3171"/>
        <v>0.11173619790785318</v>
      </c>
      <c r="AO375" s="67">
        <f t="shared" si="3172"/>
        <v>7.9900641521369387E-2</v>
      </c>
      <c r="AP375" s="67">
        <f t="shared" si="3173"/>
        <v>4.4574283890760846E-2</v>
      </c>
      <c r="AQ375" s="67">
        <f t="shared" si="3174"/>
        <v>5.7165827133805044E-3</v>
      </c>
      <c r="AR375" s="67">
        <f t="shared" si="3175"/>
        <v>3.6848387596446402E-2</v>
      </c>
      <c r="AS375" s="67">
        <f t="shared" si="3176"/>
        <v>5.735050763098235E-3</v>
      </c>
      <c r="AT375" s="68">
        <f t="shared" si="3177"/>
        <v>0.36834141726952641</v>
      </c>
      <c r="AU375" s="66">
        <f t="shared" si="3178"/>
        <v>24.766593679947299</v>
      </c>
      <c r="AV375" s="67">
        <f t="shared" si="3179"/>
        <v>1</v>
      </c>
      <c r="AW375" s="67">
        <f t="shared" si="3180"/>
        <v>0.76234393419962876</v>
      </c>
      <c r="AX375" s="67">
        <f t="shared" si="3181"/>
        <v>3.8737660785507763E-2</v>
      </c>
      <c r="AY375" s="67">
        <f t="shared" si="3182"/>
        <v>7.243362669552797E-2</v>
      </c>
      <c r="AZ375" s="67">
        <f t="shared" si="3183"/>
        <v>2.8086627009309154E-2</v>
      </c>
      <c r="BA375" s="67">
        <f t="shared" si="3184"/>
        <v>4.6982606561057428E-3</v>
      </c>
      <c r="BB375" s="67">
        <f t="shared" si="3185"/>
        <v>1.6167009142282848E-2</v>
      </c>
      <c r="BC375" s="67">
        <f t="shared" si="3186"/>
        <v>1.5494962481772644E-3</v>
      </c>
      <c r="BD375" s="68">
        <f t="shared" si="3187"/>
        <v>7.5983383826783962E-2</v>
      </c>
      <c r="BE375" s="66">
        <f t="shared" si="3188"/>
        <v>9.5803066608319227</v>
      </c>
      <c r="BF375" s="69">
        <f t="shared" si="3189"/>
        <v>9.5803066608319227</v>
      </c>
      <c r="BG375" s="69">
        <f t="shared" si="3190"/>
        <v>3.3257785328592937</v>
      </c>
      <c r="BH375" s="69">
        <f t="shared" si="3191"/>
        <v>1.0704670410726398</v>
      </c>
      <c r="BI375" s="69">
        <f t="shared" si="3192"/>
        <v>0.76547264817191885</v>
      </c>
      <c r="BJ375" s="69">
        <f t="shared" si="3193"/>
        <v>0.4270353088604692</v>
      </c>
      <c r="BK375" s="69">
        <f t="shared" si="3194"/>
        <v>5.476661544619587E-2</v>
      </c>
      <c r="BL375" s="69">
        <f t="shared" si="3195"/>
        <v>0.35301885313115189</v>
      </c>
      <c r="BM375" s="69">
        <f t="shared" si="3196"/>
        <v>5.4943545025919222E-2</v>
      </c>
      <c r="BN375" s="70">
        <f t="shared" si="3197"/>
        <v>3.5288237333275143</v>
      </c>
      <c r="BO375" s="66">
        <f t="shared" si="3198"/>
        <v>24.766593679947299</v>
      </c>
      <c r="BP375" s="69">
        <f t="shared" si="3199"/>
        <v>24.766593679947299</v>
      </c>
      <c r="BQ375" s="69">
        <f t="shared" si="3200"/>
        <v>18.880662462694684</v>
      </c>
      <c r="BR375" s="69">
        <f t="shared" si="3201"/>
        <v>0.95939990478629888</v>
      </c>
      <c r="BS375" s="69">
        <f t="shared" si="3202"/>
        <v>1.793934201133125</v>
      </c>
      <c r="BT375" s="69">
        <f t="shared" si="3203"/>
        <v>0.69561007897979321</v>
      </c>
      <c r="BU375" s="69">
        <f t="shared" si="3204"/>
        <v>0.11635991267225354</v>
      </c>
      <c r="BV375" s="69">
        <f t="shared" si="3205"/>
        <v>0.40040174644691257</v>
      </c>
      <c r="BW375" s="69">
        <f t="shared" si="3206"/>
        <v>3.8375743987209089E-2</v>
      </c>
      <c r="BX375" s="70">
        <f t="shared" si="3207"/>
        <v>1.8818495936654376</v>
      </c>
      <c r="BY375" s="71">
        <f t="shared" ref="BY375:EJ375" si="3228">IF(COUNT(BY345:BY349)&lt;3,"",AVERAGE(BY345:BY349))</f>
        <v>4.1287942621870881</v>
      </c>
      <c r="BZ375" s="71">
        <f t="shared" si="3228"/>
        <v>2.4595278914925651</v>
      </c>
      <c r="CA375" s="71">
        <f t="shared" si="3228"/>
        <v>4.2681802944664033</v>
      </c>
      <c r="CB375" s="71">
        <f t="shared" si="3228"/>
        <v>2.6748522801148127</v>
      </c>
      <c r="CC375" s="71">
        <f t="shared" si="3228"/>
        <v>1.2565310192923018</v>
      </c>
      <c r="CD375" s="71">
        <f t="shared" si="3228"/>
        <v>0.38439529808959155</v>
      </c>
      <c r="CE375" s="71">
        <f t="shared" si="3228"/>
        <v>0.73084627809147373</v>
      </c>
      <c r="CF375" s="71">
        <f t="shared" si="3228"/>
        <v>0.12101349943534725</v>
      </c>
      <c r="CG375" s="71">
        <f t="shared" si="3228"/>
        <v>0.15519793445322794</v>
      </c>
      <c r="CH375" s="71">
        <f t="shared" si="3228"/>
        <v>1.6673112619988708</v>
      </c>
      <c r="CI375" s="71">
        <f t="shared" si="3228"/>
        <v>2.6867225108225107E-2</v>
      </c>
      <c r="CJ375" s="71">
        <f t="shared" si="3228"/>
        <v>1.0587326839826841E-2</v>
      </c>
      <c r="CK375" s="71">
        <f t="shared" si="3228"/>
        <v>8.3285855448898919E-5</v>
      </c>
      <c r="CL375" s="71">
        <f t="shared" si="3228"/>
        <v>1.0440334556747601E-3</v>
      </c>
      <c r="CM375" s="71">
        <f t="shared" si="3228"/>
        <v>1.0351905938264634E-2</v>
      </c>
      <c r="CN375" s="71">
        <f t="shared" si="3228"/>
        <v>0.23075010116694905</v>
      </c>
      <c r="CO375" s="71">
        <f t="shared" si="3228"/>
        <v>5.475891398456615E-2</v>
      </c>
      <c r="CP375" s="71">
        <f t="shared" si="3228"/>
        <v>4.2751270468661777E-4</v>
      </c>
      <c r="CQ375" s="71">
        <f t="shared" si="3228"/>
        <v>-7.4355608883869759E-3</v>
      </c>
      <c r="CR375" s="71">
        <f t="shared" si="3228"/>
        <v>8.2495085638998697E-2</v>
      </c>
      <c r="CS375" s="71">
        <f t="shared" si="3228"/>
        <v>0.10281628364389235</v>
      </c>
      <c r="CT375" s="71">
        <f t="shared" si="3228"/>
        <v>8.4584761434217962E-2</v>
      </c>
      <c r="CU375" s="71">
        <f t="shared" si="3228"/>
        <v>0.16402941040843216</v>
      </c>
      <c r="CV375" s="71">
        <f t="shared" si="3228"/>
        <v>0.42648998023715423</v>
      </c>
      <c r="CW375" s="71">
        <f t="shared" si="3228"/>
        <v>1.8749517692452474E-2</v>
      </c>
      <c r="CX375" s="71">
        <f t="shared" si="3228"/>
        <v>1.7142857142857145E-6</v>
      </c>
      <c r="CY375" s="71">
        <f t="shared" si="3228"/>
        <v>7.7680830039525693E-5</v>
      </c>
      <c r="CZ375" s="71">
        <f t="shared" si="3228"/>
        <v>3.1924585921325047E-4</v>
      </c>
      <c r="DA375" s="71">
        <f t="shared" si="3228"/>
        <v>9.2238577545642776E-3</v>
      </c>
      <c r="DB375" s="71">
        <f t="shared" si="3228"/>
        <v>7.6833465085638991E-4</v>
      </c>
      <c r="DC375" s="71">
        <f t="shared" si="3228"/>
        <v>2.6777840673818934E-3</v>
      </c>
      <c r="DD375" s="71">
        <f t="shared" si="3228"/>
        <v>3.5721470920383966E-4</v>
      </c>
      <c r="DE375" s="71">
        <f t="shared" si="3228"/>
        <v>7.7061829474872956E-5</v>
      </c>
      <c r="DF375" s="71">
        <f t="shared" si="3228"/>
        <v>0.29841470873329567</v>
      </c>
      <c r="DG375" s="71">
        <f t="shared" si="3228"/>
        <v>3.5451741012610576E-3</v>
      </c>
      <c r="DH375" s="71">
        <f t="shared" si="3228"/>
        <v>1.2916666666666668E-5</v>
      </c>
      <c r="DI375" s="71">
        <f t="shared" si="3228"/>
        <v>1.460990466779597E-2</v>
      </c>
      <c r="DJ375" s="71">
        <f t="shared" si="3228"/>
        <v>7.4804630152456255E-5</v>
      </c>
      <c r="DK375" s="71">
        <f t="shared" si="3228"/>
        <v>3.4932641633728589E-4</v>
      </c>
      <c r="DL375" s="71">
        <f t="shared" si="3228"/>
        <v>3.6336236542443064E-2</v>
      </c>
      <c r="DM375" s="71">
        <f t="shared" si="3228"/>
        <v>2.1058019339356297E-2</v>
      </c>
      <c r="DN375" s="71">
        <f t="shared" si="3228"/>
        <v>1.4778326745718053E-4</v>
      </c>
      <c r="DO375" s="71">
        <f t="shared" si="3228"/>
        <v>0.82557022492000753</v>
      </c>
      <c r="DP375" s="71">
        <f t="shared" si="3228"/>
        <v>0.30517015913796347</v>
      </c>
      <c r="DQ375" s="71">
        <f t="shared" si="3228"/>
        <v>7.8410191981931104E-4</v>
      </c>
      <c r="DR375" s="71">
        <f t="shared" si="3228"/>
        <v>1.3937554112554109E-4</v>
      </c>
      <c r="DS375" s="71">
        <f t="shared" si="3228"/>
        <v>2.0705724167137209E-3</v>
      </c>
      <c r="DT375" s="71">
        <f t="shared" si="3228"/>
        <v>6.5335403726708081E-5</v>
      </c>
      <c r="DU375" s="72">
        <f t="shared" si="3228"/>
        <v>158.14575013255222</v>
      </c>
      <c r="DV375" s="73">
        <f t="shared" si="3228"/>
        <v>17.591150847619048</v>
      </c>
      <c r="DW375" s="71">
        <f t="shared" si="3228"/>
        <v>14.070479048221348</v>
      </c>
      <c r="DX375" s="71">
        <f t="shared" si="3228"/>
        <v>16.807453787536232</v>
      </c>
      <c r="DY375" s="71">
        <f t="shared" si="3228"/>
        <v>13.689078983320158</v>
      </c>
      <c r="DZ375" s="71">
        <f t="shared" si="3228"/>
        <v>9.2583290497233204</v>
      </c>
      <c r="EA375" s="71">
        <f t="shared" si="3228"/>
        <v>0.60165504479578391</v>
      </c>
      <c r="EB375" s="71">
        <f t="shared" si="3228"/>
        <v>2.8095581798418978</v>
      </c>
      <c r="EC375" s="71">
        <f t="shared" si="3228"/>
        <v>0.36964169789196311</v>
      </c>
      <c r="ED375" s="71">
        <f t="shared" si="3228"/>
        <v>0.61832737889328071</v>
      </c>
      <c r="EE375" s="71">
        <f t="shared" si="3228"/>
        <v>3.5461719944005266</v>
      </c>
      <c r="EF375" s="71">
        <f t="shared" si="3228"/>
        <v>3.1568385428194991E-2</v>
      </c>
      <c r="EG375" s="71">
        <f t="shared" si="3228"/>
        <v>3.3860538642951257E-2</v>
      </c>
      <c r="EH375" s="71">
        <f t="shared" si="3228"/>
        <v>2.4988739130434783E-4</v>
      </c>
      <c r="EI375" s="71">
        <f t="shared" si="3228"/>
        <v>2.3154432938076413E-3</v>
      </c>
      <c r="EJ375" s="71">
        <f t="shared" si="3228"/>
        <v>2.4462331725955199E-2</v>
      </c>
      <c r="EK375" s="71">
        <f t="shared" ref="EK375:FR375" si="3229">IF(COUNT(EK345:EK349)&lt;3,"",AVERAGE(EK345:EK349))</f>
        <v>0.88110622081686429</v>
      </c>
      <c r="EL375" s="71">
        <f t="shared" si="3229"/>
        <v>0.11660374584980238</v>
      </c>
      <c r="EM375" s="71">
        <f t="shared" si="3229"/>
        <v>1.6111247694334647E-3</v>
      </c>
      <c r="EN375" s="71">
        <f t="shared" si="3229"/>
        <v>7.6682398682476935E-2</v>
      </c>
      <c r="EO375" s="71">
        <f t="shared" si="3229"/>
        <v>0.47427205177865606</v>
      </c>
      <c r="EP375" s="71">
        <f t="shared" si="3229"/>
        <v>0.19661479222661399</v>
      </c>
      <c r="EQ375" s="71">
        <f t="shared" si="3229"/>
        <v>0.23535032226613964</v>
      </c>
      <c r="ER375" s="71">
        <f t="shared" si="3229"/>
        <v>0.6231026238471673</v>
      </c>
      <c r="ES375" s="71">
        <f t="shared" si="3229"/>
        <v>1.6060221888010542</v>
      </c>
      <c r="ET375" s="71">
        <f t="shared" si="3229"/>
        <v>1.7969821212121213E-2</v>
      </c>
      <c r="EU375" s="71">
        <f t="shared" si="3229"/>
        <v>0</v>
      </c>
      <c r="EV375" s="71">
        <f t="shared" si="3229"/>
        <v>1.2809025032938076E-4</v>
      </c>
      <c r="EW375" s="71">
        <f t="shared" si="3229"/>
        <v>8.2003330698287213E-4</v>
      </c>
      <c r="EX375" s="71">
        <f t="shared" si="3229"/>
        <v>2.8713397391304345E-2</v>
      </c>
      <c r="EY375" s="71">
        <f t="shared" si="3229"/>
        <v>1.676331225296443E-3</v>
      </c>
      <c r="EZ375" s="71">
        <f t="shared" si="3229"/>
        <v>1.0242350579710145E-2</v>
      </c>
      <c r="FA375" s="71">
        <f t="shared" si="3229"/>
        <v>1.0008025559947301E-3</v>
      </c>
      <c r="FB375" s="71">
        <f t="shared" si="3229"/>
        <v>1.2115569169960474E-4</v>
      </c>
      <c r="FC375" s="71">
        <f t="shared" si="3229"/>
        <v>0.46722211317523055</v>
      </c>
      <c r="FD375" s="71">
        <f t="shared" si="3229"/>
        <v>1.5671700658761528E-2</v>
      </c>
      <c r="FE375" s="71">
        <f t="shared" si="3229"/>
        <v>0</v>
      </c>
      <c r="FF375" s="71">
        <f t="shared" si="3229"/>
        <v>3.4771248168642951E-2</v>
      </c>
      <c r="FG375" s="71">
        <f t="shared" si="3229"/>
        <v>1.0368806324110672E-4</v>
      </c>
      <c r="FH375" s="71">
        <f t="shared" si="3229"/>
        <v>1.1917265480895917E-3</v>
      </c>
      <c r="FI375" s="71">
        <f t="shared" si="3229"/>
        <v>0.17219909545454545</v>
      </c>
      <c r="FJ375" s="71">
        <f t="shared" si="3229"/>
        <v>8.770517501976284E-2</v>
      </c>
      <c r="FK375" s="71">
        <f t="shared" si="3229"/>
        <v>3.1119379446640317E-4</v>
      </c>
      <c r="FL375" s="71">
        <f t="shared" si="3229"/>
        <v>6.3287748231884065</v>
      </c>
      <c r="FM375" s="71">
        <f t="shared" si="3229"/>
        <v>2.2480071716600789</v>
      </c>
      <c r="FN375" s="71">
        <f t="shared" si="3229"/>
        <v>2.5834778129117265E-3</v>
      </c>
      <c r="FO375" s="71">
        <f t="shared" si="3229"/>
        <v>2.2398718050065875E-4</v>
      </c>
      <c r="FP375" s="71">
        <f t="shared" si="3229"/>
        <v>5.3202356785243734E-3</v>
      </c>
      <c r="FQ375" s="71">
        <f t="shared" si="3229"/>
        <v>4.978234519104085E-5</v>
      </c>
      <c r="FR375" s="72">
        <f t="shared" si="3229"/>
        <v>35.967095210698282</v>
      </c>
    </row>
    <row r="376" spans="1:174" x14ac:dyDescent="0.2">
      <c r="A376" s="62" t="str">
        <f t="shared" si="3159"/>
        <v>SHEN1</v>
      </c>
      <c r="B376" s="63" t="s">
        <v>71</v>
      </c>
      <c r="C376" s="20"/>
      <c r="D376" s="41"/>
      <c r="E376" s="41"/>
      <c r="F376" s="41"/>
      <c r="G376" s="41"/>
      <c r="H376" s="41"/>
      <c r="I376" s="20"/>
      <c r="J376" s="64">
        <f t="shared" si="3160"/>
        <v>9.0357129051383396</v>
      </c>
      <c r="K376" s="40"/>
      <c r="L376" s="41"/>
      <c r="M376" s="64">
        <f t="shared" ref="M376:V376" si="3230">IF(COUNT(M346:M350)&lt;3,"",AVERAGE(M346:M350))</f>
        <v>25.800860617259552</v>
      </c>
      <c r="N376" s="64">
        <f t="shared" si="3230"/>
        <v>15.80086061725955</v>
      </c>
      <c r="O376" s="64">
        <f t="shared" si="3230"/>
        <v>8.5761004229249025</v>
      </c>
      <c r="P376" s="64">
        <f t="shared" si="3230"/>
        <v>2.8179052493412384</v>
      </c>
      <c r="Q376" s="64">
        <f t="shared" si="3230"/>
        <v>2.0433791245059285</v>
      </c>
      <c r="R376" s="64">
        <f t="shared" si="3230"/>
        <v>1.0757441040843214</v>
      </c>
      <c r="S376" s="64">
        <f t="shared" si="3230"/>
        <v>0.12868361561264824</v>
      </c>
      <c r="T376" s="64">
        <f t="shared" si="3230"/>
        <v>0.99904183794466395</v>
      </c>
      <c r="U376" s="64">
        <f t="shared" si="3230"/>
        <v>0.16000538471673253</v>
      </c>
      <c r="V376" s="65">
        <f t="shared" si="3230"/>
        <v>10</v>
      </c>
      <c r="W376" s="20"/>
      <c r="X376" s="64">
        <f t="shared" si="3162"/>
        <v>23.636154801159417</v>
      </c>
      <c r="Y376" s="40"/>
      <c r="Z376" s="41"/>
      <c r="AA376" s="64">
        <f t="shared" ref="AA376:AJ376" si="3231">IF(COUNT(AA346:AA350)&lt;3,"",AVERAGE(AA346:AA350))</f>
        <v>116.32417377985504</v>
      </c>
      <c r="AB376" s="64">
        <f t="shared" si="3231"/>
        <v>106.32417377985507</v>
      </c>
      <c r="AC376" s="64">
        <f t="shared" si="3231"/>
        <v>85.377741680000014</v>
      </c>
      <c r="AD376" s="64">
        <f t="shared" si="3231"/>
        <v>5.269714028550724</v>
      </c>
      <c r="AE376" s="64">
        <f t="shared" si="3231"/>
        <v>9.2155006665217378</v>
      </c>
      <c r="AF376" s="64">
        <f t="shared" si="3231"/>
        <v>3.4080154637681161</v>
      </c>
      <c r="AG376" s="64">
        <f t="shared" si="3231"/>
        <v>0.5659470910144927</v>
      </c>
      <c r="AH376" s="64">
        <f t="shared" si="3231"/>
        <v>2.2871508239130436</v>
      </c>
      <c r="AI376" s="64">
        <f t="shared" si="3231"/>
        <v>0.20010338246376813</v>
      </c>
      <c r="AJ376" s="65">
        <f t="shared" si="3231"/>
        <v>10</v>
      </c>
      <c r="AK376" s="66">
        <f t="shared" si="3168"/>
        <v>9.0357129051383396</v>
      </c>
      <c r="AL376" s="67">
        <f t="shared" si="3169"/>
        <v>1</v>
      </c>
      <c r="AM376" s="67">
        <f t="shared" si="3170"/>
        <v>0.33239590532061158</v>
      </c>
      <c r="AN376" s="67">
        <f t="shared" si="3171"/>
        <v>0.10921749049937479</v>
      </c>
      <c r="AO376" s="67">
        <f t="shared" si="3172"/>
        <v>7.9198099428474292E-2</v>
      </c>
      <c r="AP376" s="67">
        <f t="shared" si="3173"/>
        <v>4.1694117108818443E-2</v>
      </c>
      <c r="AQ376" s="67">
        <f t="shared" si="3174"/>
        <v>4.9875706675677712E-3</v>
      </c>
      <c r="AR376" s="67">
        <f t="shared" si="3175"/>
        <v>3.8721260223248226E-2</v>
      </c>
      <c r="AS376" s="67">
        <f t="shared" si="3176"/>
        <v>6.2015522307692526E-3</v>
      </c>
      <c r="AT376" s="68">
        <f t="shared" si="3177"/>
        <v>0.3875839704862587</v>
      </c>
      <c r="AU376" s="66">
        <f t="shared" si="3178"/>
        <v>23.636154801159417</v>
      </c>
      <c r="AV376" s="67">
        <f t="shared" si="3179"/>
        <v>1</v>
      </c>
      <c r="AW376" s="67">
        <f t="shared" si="3180"/>
        <v>0.73396387789161055</v>
      </c>
      <c r="AX376" s="67">
        <f t="shared" si="3181"/>
        <v>4.5301968260902707E-2</v>
      </c>
      <c r="AY376" s="67">
        <f t="shared" si="3182"/>
        <v>7.922257573015036E-2</v>
      </c>
      <c r="AZ376" s="67">
        <f t="shared" si="3183"/>
        <v>2.9297568622475911E-2</v>
      </c>
      <c r="BA376" s="67">
        <f t="shared" si="3184"/>
        <v>4.8652577759594031E-3</v>
      </c>
      <c r="BB376" s="67">
        <f t="shared" si="3185"/>
        <v>1.9661870354149302E-2</v>
      </c>
      <c r="BC376" s="67">
        <f t="shared" si="3186"/>
        <v>1.7202218245922494E-3</v>
      </c>
      <c r="BD376" s="68">
        <f t="shared" si="3187"/>
        <v>8.5966654007146662E-2</v>
      </c>
      <c r="BE376" s="66">
        <f t="shared" si="3188"/>
        <v>9.0357129051383396</v>
      </c>
      <c r="BF376" s="69">
        <f t="shared" si="3189"/>
        <v>9.0357129051383396</v>
      </c>
      <c r="BG376" s="69">
        <f t="shared" si="3190"/>
        <v>3.0034339713205918</v>
      </c>
      <c r="BH376" s="69">
        <f t="shared" si="3191"/>
        <v>0.98685788837202482</v>
      </c>
      <c r="BI376" s="69">
        <f t="shared" si="3192"/>
        <v>0.71561128906829452</v>
      </c>
      <c r="BJ376" s="69">
        <f t="shared" si="3193"/>
        <v>0.37673607202850007</v>
      </c>
      <c r="BK376" s="69">
        <f t="shared" si="3194"/>
        <v>4.5066256646231553E-2</v>
      </c>
      <c r="BL376" s="69">
        <f t="shared" si="3195"/>
        <v>0.34987419070242387</v>
      </c>
      <c r="BM376" s="69">
        <f t="shared" si="3196"/>
        <v>5.6035445523451195E-2</v>
      </c>
      <c r="BN376" s="70">
        <f t="shared" si="3197"/>
        <v>3.5020974839474452</v>
      </c>
      <c r="BO376" s="66">
        <f t="shared" si="3198"/>
        <v>23.636154801159417</v>
      </c>
      <c r="BP376" s="69">
        <f t="shared" si="3199"/>
        <v>23.636154801159417</v>
      </c>
      <c r="BQ376" s="69">
        <f t="shared" si="3200"/>
        <v>17.348083836305374</v>
      </c>
      <c r="BR376" s="69">
        <f t="shared" si="3201"/>
        <v>1.0707643346119071</v>
      </c>
      <c r="BS376" s="69">
        <f t="shared" si="3202"/>
        <v>1.8725170637044091</v>
      </c>
      <c r="BT376" s="69">
        <f t="shared" si="3203"/>
        <v>0.69248186725843153</v>
      </c>
      <c r="BU376" s="69">
        <f t="shared" si="3204"/>
        <v>0.11499598594012103</v>
      </c>
      <c r="BV376" s="69">
        <f t="shared" si="3205"/>
        <v>0.46473101137100004</v>
      </c>
      <c r="BW376" s="69">
        <f t="shared" si="3206"/>
        <v>4.0659429338395309E-2</v>
      </c>
      <c r="BX376" s="70">
        <f t="shared" si="3207"/>
        <v>2.03192114185063</v>
      </c>
      <c r="BY376" s="71">
        <f t="shared" ref="BY376:EJ376" si="3232">IF(COUNT(BY346:BY350)&lt;3,"",AVERAGE(BY346:BY350))</f>
        <v>3.9322552145680403</v>
      </c>
      <c r="BZ376" s="71">
        <f t="shared" si="3232"/>
        <v>2.2942134815546771</v>
      </c>
      <c r="CA376" s="71">
        <f t="shared" si="3232"/>
        <v>4.0361913420854512</v>
      </c>
      <c r="CB376" s="71">
        <f t="shared" si="3232"/>
        <v>2.45816732773386</v>
      </c>
      <c r="CC376" s="71">
        <f t="shared" si="3232"/>
        <v>1.1458106673254282</v>
      </c>
      <c r="CD376" s="71">
        <f t="shared" si="3232"/>
        <v>0.35765109519104082</v>
      </c>
      <c r="CE376" s="71">
        <f t="shared" si="3232"/>
        <v>0.69028829051383389</v>
      </c>
      <c r="CF376" s="71">
        <f t="shared" si="3232"/>
        <v>0.10757441040843214</v>
      </c>
      <c r="CG376" s="71">
        <f t="shared" si="3232"/>
        <v>0.12868361561264824</v>
      </c>
      <c r="CH376" s="71">
        <f t="shared" si="3232"/>
        <v>1.6650696719367588</v>
      </c>
      <c r="CI376" s="71">
        <f t="shared" si="3232"/>
        <v>2.8158388669301714E-2</v>
      </c>
      <c r="CJ376" s="71">
        <f t="shared" si="3232"/>
        <v>9.1314841897233191E-3</v>
      </c>
      <c r="CK376" s="71">
        <f t="shared" si="3232"/>
        <v>6.4308629776021082E-5</v>
      </c>
      <c r="CL376" s="71">
        <f t="shared" si="3232"/>
        <v>9.4840612648221354E-4</v>
      </c>
      <c r="CM376" s="71">
        <f t="shared" si="3232"/>
        <v>8.6088376152832664E-3</v>
      </c>
      <c r="CN376" s="71">
        <f t="shared" si="3232"/>
        <v>0.20932186100131753</v>
      </c>
      <c r="CO376" s="71">
        <f t="shared" si="3232"/>
        <v>4.721353096179183E-2</v>
      </c>
      <c r="CP376" s="71">
        <f t="shared" si="3232"/>
        <v>2.3426218708827405E-4</v>
      </c>
      <c r="CQ376" s="71">
        <f t="shared" si="3232"/>
        <v>-6.544670619235836E-3</v>
      </c>
      <c r="CR376" s="71">
        <f t="shared" si="3232"/>
        <v>7.7316824769433481E-2</v>
      </c>
      <c r="CS376" s="71">
        <f t="shared" si="3232"/>
        <v>9.9016449275362323E-2</v>
      </c>
      <c r="CT376" s="71">
        <f t="shared" si="3232"/>
        <v>8.1524430171278001E-2</v>
      </c>
      <c r="CU376" s="71">
        <f t="shared" si="3232"/>
        <v>0.14835781620553359</v>
      </c>
      <c r="CV376" s="71">
        <f t="shared" si="3232"/>
        <v>0.39967084980237155</v>
      </c>
      <c r="CW376" s="71">
        <f t="shared" si="3232"/>
        <v>1.9690345849802372E-2</v>
      </c>
      <c r="CX376" s="71">
        <f t="shared" si="3232"/>
        <v>1.8956521739130434E-5</v>
      </c>
      <c r="CY376" s="71">
        <f t="shared" si="3232"/>
        <v>8.0173583662714086E-5</v>
      </c>
      <c r="CZ376" s="71">
        <f t="shared" si="3232"/>
        <v>3.0588768115942028E-4</v>
      </c>
      <c r="DA376" s="71">
        <f t="shared" si="3232"/>
        <v>7.8189799077733862E-3</v>
      </c>
      <c r="DB376" s="71">
        <f t="shared" si="3232"/>
        <v>7.1558102766798419E-4</v>
      </c>
      <c r="DC376" s="71">
        <f t="shared" si="3232"/>
        <v>2.3657592226613965E-3</v>
      </c>
      <c r="DD376" s="71">
        <f t="shared" si="3232"/>
        <v>3.1087516469038211E-4</v>
      </c>
      <c r="DE376" s="71">
        <f t="shared" si="3232"/>
        <v>6.2005928853754938E-5</v>
      </c>
      <c r="DF376" s="71">
        <f t="shared" si="3232"/>
        <v>0.27768278326745721</v>
      </c>
      <c r="DG376" s="71">
        <f t="shared" si="3232"/>
        <v>3.5354018445322793E-3</v>
      </c>
      <c r="DH376" s="71">
        <f t="shared" si="3232"/>
        <v>7.6568840579710143E-5</v>
      </c>
      <c r="DI376" s="71">
        <f t="shared" si="3232"/>
        <v>1.3300306324110672E-2</v>
      </c>
      <c r="DJ376" s="71">
        <f t="shared" si="3232"/>
        <v>6.3537549407114623E-5</v>
      </c>
      <c r="DK376" s="71">
        <f t="shared" si="3232"/>
        <v>3.130365612648221E-4</v>
      </c>
      <c r="DL376" s="71">
        <f t="shared" si="3232"/>
        <v>2.9675793478260864E-2</v>
      </c>
      <c r="DM376" s="71">
        <f t="shared" si="3232"/>
        <v>1.9092325757575756E-2</v>
      </c>
      <c r="DN376" s="71">
        <f t="shared" si="3232"/>
        <v>1.2818906455862978E-4</v>
      </c>
      <c r="DO376" s="71">
        <f t="shared" si="3232"/>
        <v>0.76145846508563897</v>
      </c>
      <c r="DP376" s="71">
        <f t="shared" si="3232"/>
        <v>0.27832878853754944</v>
      </c>
      <c r="DQ376" s="71">
        <f t="shared" si="3232"/>
        <v>6.329176548089591E-4</v>
      </c>
      <c r="DR376" s="71">
        <f t="shared" si="3232"/>
        <v>1.1099044795783927E-4</v>
      </c>
      <c r="DS376" s="71">
        <f t="shared" si="3232"/>
        <v>1.9208415678524371E-3</v>
      </c>
      <c r="DT376" s="71">
        <f t="shared" si="3232"/>
        <v>1.0679710144927539E-4</v>
      </c>
      <c r="DU376" s="72">
        <f t="shared" si="3232"/>
        <v>167.27685871640315</v>
      </c>
      <c r="DV376" s="73">
        <f t="shared" si="3232"/>
        <v>16.966719300000001</v>
      </c>
      <c r="DW376" s="71">
        <f t="shared" si="3232"/>
        <v>13.186243139130436</v>
      </c>
      <c r="DX376" s="71">
        <f t="shared" si="3232"/>
        <v>15.909242854202901</v>
      </c>
      <c r="DY376" s="71">
        <f t="shared" si="3232"/>
        <v>12.403667680289853</v>
      </c>
      <c r="DZ376" s="71">
        <f t="shared" si="3232"/>
        <v>8.1154578527536234</v>
      </c>
      <c r="EA376" s="71">
        <f t="shared" si="3232"/>
        <v>0.62001359782608689</v>
      </c>
      <c r="EB376" s="71">
        <f t="shared" si="3232"/>
        <v>2.7305875434782605</v>
      </c>
      <c r="EC376" s="71">
        <f t="shared" si="3232"/>
        <v>0.34080154637681159</v>
      </c>
      <c r="ED376" s="71">
        <f t="shared" si="3232"/>
        <v>0.5659470910144927</v>
      </c>
      <c r="EE376" s="71">
        <f t="shared" si="3232"/>
        <v>3.8119180398550716</v>
      </c>
      <c r="EF376" s="71">
        <f t="shared" si="3232"/>
        <v>3.0860983913043472E-2</v>
      </c>
      <c r="EG376" s="71">
        <f t="shared" si="3232"/>
        <v>3.2728409855072464E-2</v>
      </c>
      <c r="EH376" s="71">
        <f t="shared" si="3232"/>
        <v>2.2738739130434782E-4</v>
      </c>
      <c r="EI376" s="71">
        <f t="shared" si="3232"/>
        <v>2.1995342028985508E-3</v>
      </c>
      <c r="EJ376" s="71">
        <f t="shared" si="3232"/>
        <v>2.5160112028985503E-2</v>
      </c>
      <c r="EK376" s="71">
        <f t="shared" ref="EK376:FR376" si="3233">IF(COUNT(EK346:EK350)&lt;3,"",AVERAGE(EK346:EK350))</f>
        <v>0.82266584202898552</v>
      </c>
      <c r="EL376" s="71">
        <f t="shared" si="3233"/>
        <v>0.11018079130434781</v>
      </c>
      <c r="EM376" s="71">
        <f t="shared" si="3233"/>
        <v>1.1616550724637682E-3</v>
      </c>
      <c r="EN376" s="71">
        <f t="shared" si="3233"/>
        <v>6.5962928985507235E-2</v>
      </c>
      <c r="EO376" s="71">
        <f t="shared" si="3233"/>
        <v>0.45449379420289854</v>
      </c>
      <c r="EP376" s="71">
        <f t="shared" si="3233"/>
        <v>0.20792350434782611</v>
      </c>
      <c r="EQ376" s="71">
        <f t="shared" si="3233"/>
        <v>0.23676577681159419</v>
      </c>
      <c r="ER376" s="71">
        <f t="shared" si="3233"/>
        <v>0.58864360869565213</v>
      </c>
      <c r="ES376" s="71">
        <f t="shared" si="3233"/>
        <v>1.5537896130434783</v>
      </c>
      <c r="ET376" s="71">
        <f t="shared" si="3233"/>
        <v>1.7506866666666669E-2</v>
      </c>
      <c r="EU376" s="71">
        <f t="shared" si="3233"/>
        <v>1.1258333333333335E-4</v>
      </c>
      <c r="EV376" s="71">
        <f t="shared" si="3233"/>
        <v>1.3851449275362318E-4</v>
      </c>
      <c r="EW376" s="71">
        <f t="shared" si="3233"/>
        <v>8.0084391304347815E-4</v>
      </c>
      <c r="EX376" s="71">
        <f t="shared" si="3233"/>
        <v>2.860348072463768E-2</v>
      </c>
      <c r="EY376" s="71">
        <f t="shared" si="3233"/>
        <v>1.6035130434782611E-3</v>
      </c>
      <c r="EZ376" s="71">
        <f t="shared" si="3233"/>
        <v>9.0447672463768135E-3</v>
      </c>
      <c r="FA376" s="71">
        <f t="shared" si="3233"/>
        <v>1.0434237681159421E-3</v>
      </c>
      <c r="FB376" s="71">
        <f t="shared" si="3233"/>
        <v>1.0889811594202898E-4</v>
      </c>
      <c r="FC376" s="71">
        <f t="shared" si="3233"/>
        <v>0.48145347681159423</v>
      </c>
      <c r="FD376" s="71">
        <f t="shared" si="3233"/>
        <v>1.4103518840579709E-2</v>
      </c>
      <c r="FE376" s="71">
        <f t="shared" si="3233"/>
        <v>9.0583333333333314E-4</v>
      </c>
      <c r="FF376" s="71">
        <f t="shared" si="3233"/>
        <v>3.4170960289855078E-2</v>
      </c>
      <c r="FG376" s="71">
        <f t="shared" si="3233"/>
        <v>9.3225942028985514E-5</v>
      </c>
      <c r="FH376" s="71">
        <f t="shared" si="3233"/>
        <v>1.1034992753623189E-3</v>
      </c>
      <c r="FI376" s="71">
        <f t="shared" si="3233"/>
        <v>0.15200996666666669</v>
      </c>
      <c r="FJ376" s="71">
        <f t="shared" si="3233"/>
        <v>5.9084379565217393E-2</v>
      </c>
      <c r="FK376" s="71">
        <f t="shared" si="3233"/>
        <v>3.4904985507246377E-4</v>
      </c>
      <c r="FL376" s="71">
        <f t="shared" si="3233"/>
        <v>5.6385731565217387</v>
      </c>
      <c r="FM376" s="71">
        <f t="shared" si="3233"/>
        <v>1.9709474368115942</v>
      </c>
      <c r="FN376" s="71">
        <f t="shared" si="3233"/>
        <v>2.4930081159420291E-3</v>
      </c>
      <c r="FO376" s="71">
        <f t="shared" si="3233"/>
        <v>2.2338869565217395E-4</v>
      </c>
      <c r="FP376" s="71">
        <f t="shared" si="3233"/>
        <v>5.0289250724637668E-3</v>
      </c>
      <c r="FQ376" s="71">
        <f t="shared" si="3233"/>
        <v>7.4971739130434792E-5</v>
      </c>
      <c r="FR376" s="72">
        <f t="shared" si="3233"/>
        <v>39.766146187971017</v>
      </c>
    </row>
    <row r="377" spans="1:174" x14ac:dyDescent="0.2">
      <c r="A377" s="62" t="str">
        <f t="shared" si="3159"/>
        <v>SHEN1</v>
      </c>
      <c r="B377" s="63" t="s">
        <v>72</v>
      </c>
      <c r="C377" s="20"/>
      <c r="D377" s="41"/>
      <c r="E377" s="41"/>
      <c r="F377" s="41"/>
      <c r="G377" s="41"/>
      <c r="H377" s="41"/>
      <c r="I377" s="20"/>
      <c r="J377" s="64">
        <f t="shared" si="3160"/>
        <v>8.7347466152832673</v>
      </c>
      <c r="K377" s="40"/>
      <c r="L377" s="41"/>
      <c r="M377" s="64">
        <f t="shared" ref="M377:V377" si="3234">IF(COUNT(M347:M351)&lt;3,"",AVERAGE(M347:M351))</f>
        <v>24.841140422642574</v>
      </c>
      <c r="N377" s="64">
        <f t="shared" si="3234"/>
        <v>14.841140422642573</v>
      </c>
      <c r="O377" s="64">
        <f t="shared" si="3234"/>
        <v>7.8769220088462273</v>
      </c>
      <c r="P377" s="64">
        <f t="shared" si="3234"/>
        <v>2.5869456013081122</v>
      </c>
      <c r="Q377" s="64">
        <f t="shared" si="3234"/>
        <v>2.0569362466591379</v>
      </c>
      <c r="R377" s="64">
        <f t="shared" si="3234"/>
        <v>1.0015507293431205</v>
      </c>
      <c r="S377" s="64">
        <f t="shared" si="3234"/>
        <v>0.13071579366647845</v>
      </c>
      <c r="T377" s="64">
        <f t="shared" si="3234"/>
        <v>1.0436764466403161</v>
      </c>
      <c r="U377" s="64">
        <f t="shared" si="3234"/>
        <v>0.14439299548277812</v>
      </c>
      <c r="V377" s="65">
        <f t="shared" si="3234"/>
        <v>10</v>
      </c>
      <c r="W377" s="20"/>
      <c r="X377" s="64">
        <f t="shared" si="3162"/>
        <v>21.860912376916993</v>
      </c>
      <c r="Y377" s="40"/>
      <c r="Z377" s="41"/>
      <c r="AA377" s="64">
        <f t="shared" ref="AA377:AJ377" si="3235">IF(COUNT(AA347:AA351)&lt;3,"",AVERAGE(AA347:AA351))</f>
        <v>94.832993241976254</v>
      </c>
      <c r="AB377" s="64">
        <f t="shared" si="3235"/>
        <v>84.832993241976283</v>
      </c>
      <c r="AC377" s="64">
        <f t="shared" si="3235"/>
        <v>65.776631543636356</v>
      </c>
      <c r="AD377" s="64">
        <f t="shared" si="3235"/>
        <v>5.35743591491436</v>
      </c>
      <c r="AE377" s="64">
        <f t="shared" si="3235"/>
        <v>7.7645736665217395</v>
      </c>
      <c r="AF377" s="64">
        <f t="shared" si="3235"/>
        <v>2.9819586455862979</v>
      </c>
      <c r="AG377" s="64">
        <f t="shared" si="3235"/>
        <v>0.50411787131752306</v>
      </c>
      <c r="AH377" s="64">
        <f t="shared" si="3235"/>
        <v>2.2148841193675892</v>
      </c>
      <c r="AI377" s="64">
        <f t="shared" si="3235"/>
        <v>0.23339086731225295</v>
      </c>
      <c r="AJ377" s="65">
        <f t="shared" si="3235"/>
        <v>10</v>
      </c>
      <c r="AK377" s="66">
        <f t="shared" si="3168"/>
        <v>8.7347466152832673</v>
      </c>
      <c r="AL377" s="67">
        <f t="shared" si="3169"/>
        <v>1</v>
      </c>
      <c r="AM377" s="67">
        <f t="shared" si="3170"/>
        <v>0.31709180314710722</v>
      </c>
      <c r="AN377" s="67">
        <f t="shared" si="3171"/>
        <v>0.10413956675475834</v>
      </c>
      <c r="AO377" s="67">
        <f t="shared" si="3172"/>
        <v>8.2803615762513494E-2</v>
      </c>
      <c r="AP377" s="67">
        <f t="shared" si="3173"/>
        <v>4.0318226631423572E-2</v>
      </c>
      <c r="AQ377" s="67">
        <f t="shared" si="3174"/>
        <v>5.2620689486273207E-3</v>
      </c>
      <c r="AR377" s="67">
        <f t="shared" si="3175"/>
        <v>4.2014031114650852E-2</v>
      </c>
      <c r="AS377" s="67">
        <f t="shared" si="3176"/>
        <v>5.8126556601710861E-3</v>
      </c>
      <c r="AT377" s="68">
        <f t="shared" si="3177"/>
        <v>0.40255800779923334</v>
      </c>
      <c r="AU377" s="66">
        <f t="shared" si="3178"/>
        <v>21.860912376916993</v>
      </c>
      <c r="AV377" s="67">
        <f t="shared" si="3179"/>
        <v>1</v>
      </c>
      <c r="AW377" s="67">
        <f t="shared" si="3180"/>
        <v>0.69360492899133142</v>
      </c>
      <c r="AX377" s="67">
        <f t="shared" si="3181"/>
        <v>5.6493375688820707E-2</v>
      </c>
      <c r="AY377" s="67">
        <f t="shared" si="3182"/>
        <v>8.1876290108334152E-2</v>
      </c>
      <c r="AZ377" s="67">
        <f t="shared" si="3183"/>
        <v>3.1444316409770176E-2</v>
      </c>
      <c r="BA377" s="67">
        <f t="shared" si="3184"/>
        <v>5.3158489897204217E-3</v>
      </c>
      <c r="BB377" s="67">
        <f t="shared" si="3185"/>
        <v>2.3355628074673146E-2</v>
      </c>
      <c r="BC377" s="67">
        <f t="shared" si="3186"/>
        <v>2.4610724530937439E-3</v>
      </c>
      <c r="BD377" s="68">
        <f t="shared" si="3187"/>
        <v>0.10544853281688535</v>
      </c>
      <c r="BE377" s="66">
        <f t="shared" si="3188"/>
        <v>8.7347466152832673</v>
      </c>
      <c r="BF377" s="69">
        <f t="shared" si="3189"/>
        <v>8.7347466152832673</v>
      </c>
      <c r="BG377" s="69">
        <f t="shared" si="3190"/>
        <v>2.7697165542732627</v>
      </c>
      <c r="BH377" s="69">
        <f t="shared" si="3191"/>
        <v>0.9096327282281913</v>
      </c>
      <c r="BI377" s="69">
        <f t="shared" si="3192"/>
        <v>0.72326860251483094</v>
      </c>
      <c r="BJ377" s="69">
        <f t="shared" si="3193"/>
        <v>0.35216949360305072</v>
      </c>
      <c r="BK377" s="69">
        <f t="shared" si="3194"/>
        <v>4.5962838938409668E-2</v>
      </c>
      <c r="BL377" s="69">
        <f t="shared" si="3195"/>
        <v>0.36698191607310243</v>
      </c>
      <c r="BM377" s="69">
        <f t="shared" si="3196"/>
        <v>5.0772074353486518E-2</v>
      </c>
      <c r="BN377" s="70">
        <f t="shared" si="3197"/>
        <v>3.5162421960795287</v>
      </c>
      <c r="BO377" s="66">
        <f t="shared" si="3198"/>
        <v>21.860912376916993</v>
      </c>
      <c r="BP377" s="69">
        <f t="shared" si="3199"/>
        <v>21.860912376916993</v>
      </c>
      <c r="BQ377" s="69">
        <f t="shared" si="3200"/>
        <v>15.162836576877229</v>
      </c>
      <c r="BR377" s="69">
        <f t="shared" si="3201"/>
        <v>1.2349967358095622</v>
      </c>
      <c r="BS377" s="69">
        <f t="shared" si="3202"/>
        <v>1.7898904038053285</v>
      </c>
      <c r="BT377" s="69">
        <f t="shared" si="3203"/>
        <v>0.6874014457860389</v>
      </c>
      <c r="BU377" s="69">
        <f t="shared" si="3204"/>
        <v>0.11620930897320086</v>
      </c>
      <c r="BV377" s="69">
        <f t="shared" si="3205"/>
        <v>0.5105753388482922</v>
      </c>
      <c r="BW377" s="69">
        <f t="shared" si="3206"/>
        <v>5.3801289250326491E-2</v>
      </c>
      <c r="BX377" s="70">
        <f t="shared" si="3207"/>
        <v>2.3052011361843867</v>
      </c>
      <c r="BY377" s="71">
        <f t="shared" ref="BY377:EJ377" si="3236">IF(COUNT(BY347:BY351)&lt;3,"",AVERAGE(BY347:BY351))</f>
        <v>3.9069716534914356</v>
      </c>
      <c r="BZ377" s="71">
        <f t="shared" si="3236"/>
        <v>2.194854558159232</v>
      </c>
      <c r="CA377" s="71">
        <f t="shared" si="3236"/>
        <v>3.9690713710709589</v>
      </c>
      <c r="CB377" s="71">
        <f t="shared" si="3236"/>
        <v>2.3307333525785809</v>
      </c>
      <c r="CC377" s="71">
        <f t="shared" si="3236"/>
        <v>1.0535848081121777</v>
      </c>
      <c r="CD377" s="71">
        <f t="shared" si="3236"/>
        <v>0.32604087572934309</v>
      </c>
      <c r="CE377" s="71">
        <f t="shared" si="3236"/>
        <v>0.69481959486166023</v>
      </c>
      <c r="CF377" s="71">
        <f t="shared" si="3236"/>
        <v>0.10015507293431206</v>
      </c>
      <c r="CG377" s="71">
        <f t="shared" si="3236"/>
        <v>0.13071579366647845</v>
      </c>
      <c r="CH377" s="71">
        <f t="shared" si="3236"/>
        <v>1.7394606864295128</v>
      </c>
      <c r="CI377" s="71">
        <f t="shared" si="3236"/>
        <v>2.5416078110295504E-2</v>
      </c>
      <c r="CJ377" s="71">
        <f t="shared" si="3236"/>
        <v>1.0297790607942782E-2</v>
      </c>
      <c r="CK377" s="71">
        <f t="shared" si="3236"/>
        <v>8.3352108036890643E-5</v>
      </c>
      <c r="CL377" s="71">
        <f t="shared" si="3236"/>
        <v>8.7530467720685107E-4</v>
      </c>
      <c r="CM377" s="71">
        <f t="shared" si="3236"/>
        <v>8.8476243647656674E-3</v>
      </c>
      <c r="CN377" s="71">
        <f t="shared" si="3236"/>
        <v>0.19532343450028231</v>
      </c>
      <c r="CO377" s="71">
        <f t="shared" si="3236"/>
        <v>4.5128934688499905E-2</v>
      </c>
      <c r="CP377" s="71">
        <f t="shared" si="3236"/>
        <v>9.339262187088274E-5</v>
      </c>
      <c r="CQ377" s="71">
        <f t="shared" si="3236"/>
        <v>-7.7771757952192723E-3</v>
      </c>
      <c r="CR377" s="71">
        <f t="shared" si="3236"/>
        <v>7.4516038019951075E-2</v>
      </c>
      <c r="CS377" s="71">
        <f t="shared" si="3236"/>
        <v>0.1025438612836439</v>
      </c>
      <c r="CT377" s="71">
        <f t="shared" si="3236"/>
        <v>8.4536604084321482E-2</v>
      </c>
      <c r="CU377" s="71">
        <f t="shared" si="3236"/>
        <v>0.14009413090532657</v>
      </c>
      <c r="CV377" s="71">
        <f t="shared" si="3236"/>
        <v>0.39391345849802367</v>
      </c>
      <c r="CW377" s="71">
        <f t="shared" si="3236"/>
        <v>1.8055397609636738E-2</v>
      </c>
      <c r="CX377" s="71">
        <f t="shared" si="3236"/>
        <v>1.6385093167701865E-5</v>
      </c>
      <c r="CY377" s="71">
        <f t="shared" si="3236"/>
        <v>7.2364059853190303E-5</v>
      </c>
      <c r="CZ377" s="71">
        <f t="shared" si="3236"/>
        <v>3.2506780538302276E-4</v>
      </c>
      <c r="DA377" s="71">
        <f t="shared" si="3236"/>
        <v>8.2027397421419145E-3</v>
      </c>
      <c r="DB377" s="71">
        <f t="shared" si="3236"/>
        <v>7.0124562394127611E-4</v>
      </c>
      <c r="DC377" s="71">
        <f t="shared" si="3236"/>
        <v>2.6421443158290985E-3</v>
      </c>
      <c r="DD377" s="71">
        <f t="shared" si="3236"/>
        <v>3.1795591003199705E-4</v>
      </c>
      <c r="DE377" s="71">
        <f t="shared" si="3236"/>
        <v>6.2105307735742517E-5</v>
      </c>
      <c r="DF377" s="71">
        <f t="shared" si="3236"/>
        <v>0.25309259693205349</v>
      </c>
      <c r="DG377" s="71">
        <f t="shared" si="3236"/>
        <v>3.8569339356295876E-3</v>
      </c>
      <c r="DH377" s="71">
        <f t="shared" si="3236"/>
        <v>3.5656884057971009E-4</v>
      </c>
      <c r="DI377" s="71">
        <f t="shared" si="3236"/>
        <v>1.3634347731978164E-2</v>
      </c>
      <c r="DJ377" s="71">
        <f t="shared" si="3236"/>
        <v>5.2891586674195375E-5</v>
      </c>
      <c r="DK377" s="71">
        <f t="shared" si="3236"/>
        <v>2.4087092979484283E-4</v>
      </c>
      <c r="DL377" s="71">
        <f t="shared" si="3236"/>
        <v>2.9001718944099381E-2</v>
      </c>
      <c r="DM377" s="71">
        <f t="shared" si="3236"/>
        <v>1.5608483107472237E-2</v>
      </c>
      <c r="DN377" s="71">
        <f t="shared" si="3236"/>
        <v>1.1544372294372298E-4</v>
      </c>
      <c r="DO377" s="71">
        <f t="shared" si="3236"/>
        <v>0.69585991436100125</v>
      </c>
      <c r="DP377" s="71">
        <f t="shared" si="3236"/>
        <v>0.25583008874458874</v>
      </c>
      <c r="DQ377" s="71">
        <f t="shared" si="3236"/>
        <v>6.4570026350461128E-4</v>
      </c>
      <c r="DR377" s="71">
        <f t="shared" si="3236"/>
        <v>9.1292725390551479E-5</v>
      </c>
      <c r="DS377" s="71">
        <f t="shared" si="3236"/>
        <v>1.788804300771692E-3</v>
      </c>
      <c r="DT377" s="71">
        <f t="shared" si="3236"/>
        <v>7.7683229813664594E-5</v>
      </c>
      <c r="DU377" s="72">
        <f t="shared" si="3236"/>
        <v>170.90458316360815</v>
      </c>
      <c r="DV377" s="73">
        <f t="shared" si="3236"/>
        <v>14.854999813833995</v>
      </c>
      <c r="DW377" s="71">
        <f t="shared" si="3236"/>
        <v>11.159206548221345</v>
      </c>
      <c r="DX377" s="71">
        <f t="shared" si="3236"/>
        <v>13.720737036021081</v>
      </c>
      <c r="DY377" s="71">
        <f t="shared" si="3236"/>
        <v>10.380634195441369</v>
      </c>
      <c r="DZ377" s="71">
        <f t="shared" si="3236"/>
        <v>6.5614335194202908</v>
      </c>
      <c r="EA377" s="71">
        <f t="shared" si="3236"/>
        <v>0.62760776449275357</v>
      </c>
      <c r="EB377" s="71">
        <f t="shared" si="3236"/>
        <v>2.3528327252964423</v>
      </c>
      <c r="EC377" s="71">
        <f t="shared" si="3236"/>
        <v>0.29819586455862979</v>
      </c>
      <c r="ED377" s="71">
        <f t="shared" si="3236"/>
        <v>0.50411787131752306</v>
      </c>
      <c r="EE377" s="71">
        <f t="shared" si="3236"/>
        <v>3.6914735322793151</v>
      </c>
      <c r="EF377" s="71">
        <f t="shared" si="3236"/>
        <v>3.6447135428194992E-2</v>
      </c>
      <c r="EG377" s="71">
        <f t="shared" si="3236"/>
        <v>3.487797046113307E-2</v>
      </c>
      <c r="EH377" s="71">
        <f t="shared" si="3236"/>
        <v>2.2772830039525689E-4</v>
      </c>
      <c r="EI377" s="71">
        <f t="shared" si="3236"/>
        <v>1.9745872332015807E-3</v>
      </c>
      <c r="EJ377" s="71">
        <f t="shared" si="3236"/>
        <v>2.2556634756258236E-2</v>
      </c>
      <c r="EK377" s="71">
        <f t="shared" ref="EK377:FR377" si="3237">IF(COUNT(EK347:EK351)&lt;3,"",AVERAGE(EK347:EK351))</f>
        <v>0.69157508445322802</v>
      </c>
      <c r="EL377" s="71">
        <f t="shared" si="3237"/>
        <v>0.1090894276679842</v>
      </c>
      <c r="EM377" s="71">
        <f t="shared" si="3237"/>
        <v>9.8801870882740434E-4</v>
      </c>
      <c r="EN377" s="71">
        <f t="shared" si="3237"/>
        <v>3.8404216864295126E-2</v>
      </c>
      <c r="EO377" s="71">
        <f t="shared" si="3237"/>
        <v>0.38268008208168636</v>
      </c>
      <c r="EP377" s="71">
        <f t="shared" si="3237"/>
        <v>0.19523001949934124</v>
      </c>
      <c r="EQ377" s="71">
        <f t="shared" si="3237"/>
        <v>0.20817047378129114</v>
      </c>
      <c r="ER377" s="71">
        <f t="shared" si="3237"/>
        <v>0.50162936627140975</v>
      </c>
      <c r="ES377" s="71">
        <f t="shared" si="3237"/>
        <v>1.3261141584980238</v>
      </c>
      <c r="ET377" s="71">
        <f t="shared" si="3237"/>
        <v>2.0725654545454546E-2</v>
      </c>
      <c r="EU377" s="71">
        <f t="shared" si="3237"/>
        <v>1.3431060606060606E-4</v>
      </c>
      <c r="EV377" s="71">
        <f t="shared" si="3237"/>
        <v>1.5582509881422927E-4</v>
      </c>
      <c r="EW377" s="71">
        <f t="shared" si="3237"/>
        <v>7.5913936758893275E-4</v>
      </c>
      <c r="EX377" s="71">
        <f t="shared" si="3237"/>
        <v>2.7208723148880103E-2</v>
      </c>
      <c r="EY377" s="71">
        <f t="shared" si="3237"/>
        <v>1.4598691040843216E-3</v>
      </c>
      <c r="EZ377" s="71">
        <f t="shared" si="3237"/>
        <v>8.1071384584980241E-3</v>
      </c>
      <c r="FA377" s="71">
        <f t="shared" si="3237"/>
        <v>1.0460980105401845E-3</v>
      </c>
      <c r="FB377" s="71">
        <f t="shared" si="3237"/>
        <v>1.1010266139657443E-4</v>
      </c>
      <c r="FC377" s="71">
        <f t="shared" si="3237"/>
        <v>0.48722809802371547</v>
      </c>
      <c r="FD377" s="71">
        <f t="shared" si="3237"/>
        <v>1.4279352173913046E-2</v>
      </c>
      <c r="FE377" s="71">
        <f t="shared" si="3237"/>
        <v>1.9481060606060605E-3</v>
      </c>
      <c r="FF377" s="71">
        <f t="shared" si="3237"/>
        <v>3.203788453227932E-2</v>
      </c>
      <c r="FG377" s="71">
        <f t="shared" si="3237"/>
        <v>5.5104729907773389E-5</v>
      </c>
      <c r="FH377" s="71">
        <f t="shared" si="3237"/>
        <v>9.1642351778656122E-4</v>
      </c>
      <c r="FI377" s="71">
        <f t="shared" si="3237"/>
        <v>0.12860289090909088</v>
      </c>
      <c r="FJ377" s="71">
        <f t="shared" si="3237"/>
        <v>5.3540046231884041E-2</v>
      </c>
      <c r="FK377" s="71">
        <f t="shared" si="3237"/>
        <v>3.0565591567852438E-4</v>
      </c>
      <c r="FL377" s="71">
        <f t="shared" si="3237"/>
        <v>4.4852303534914366</v>
      </c>
      <c r="FM377" s="71">
        <f t="shared" si="3237"/>
        <v>1.5929672852964427</v>
      </c>
      <c r="FN377" s="71">
        <f t="shared" si="3237"/>
        <v>2.2702050856389989E-3</v>
      </c>
      <c r="FO377" s="71">
        <f t="shared" si="3237"/>
        <v>2.2656293807641633E-4</v>
      </c>
      <c r="FP377" s="71">
        <f t="shared" si="3237"/>
        <v>4.5512659815546766E-3</v>
      </c>
      <c r="FQ377" s="71">
        <f t="shared" si="3237"/>
        <v>1.1363083003952567E-4</v>
      </c>
      <c r="FR377" s="72">
        <f t="shared" si="3237"/>
        <v>46.488381445546779</v>
      </c>
    </row>
    <row r="378" spans="1:174" x14ac:dyDescent="0.2">
      <c r="A378" s="62" t="str">
        <f t="shared" si="3159"/>
        <v>SHEN1</v>
      </c>
      <c r="B378" s="63" t="s">
        <v>73</v>
      </c>
      <c r="C378" s="20"/>
      <c r="D378" s="41"/>
      <c r="E378" s="41"/>
      <c r="F378" s="41"/>
      <c r="G378" s="41"/>
      <c r="H378" s="41"/>
      <c r="I378" s="20"/>
      <c r="J378" s="64">
        <f t="shared" si="3160"/>
        <v>8.603266160737812</v>
      </c>
      <c r="K378" s="40"/>
      <c r="L378" s="41"/>
      <c r="M378" s="64">
        <f t="shared" ref="M378:V378" si="3238">IF(COUNT(M348:M352)&lt;3,"",AVERAGE(M348:M352))</f>
        <v>24.402149165066817</v>
      </c>
      <c r="N378" s="64">
        <f t="shared" si="3238"/>
        <v>14.402149165066817</v>
      </c>
      <c r="O378" s="64">
        <f t="shared" si="3238"/>
        <v>7.3857852815734999</v>
      </c>
      <c r="P378" s="64">
        <f t="shared" si="3238"/>
        <v>2.6119152452475065</v>
      </c>
      <c r="Q378" s="64">
        <f t="shared" si="3238"/>
        <v>2.0818702921136834</v>
      </c>
      <c r="R378" s="64">
        <f t="shared" si="3238"/>
        <v>0.95662875964615102</v>
      </c>
      <c r="S378" s="64">
        <f t="shared" si="3238"/>
        <v>0.12835368003011483</v>
      </c>
      <c r="T378" s="64">
        <f t="shared" si="3238"/>
        <v>1.0629819920948615</v>
      </c>
      <c r="U378" s="64">
        <f t="shared" si="3238"/>
        <v>0.17461329851308111</v>
      </c>
      <c r="V378" s="65">
        <f t="shared" si="3238"/>
        <v>10</v>
      </c>
      <c r="W378" s="20"/>
      <c r="X378" s="64">
        <f t="shared" si="3162"/>
        <v>20.720103343873518</v>
      </c>
      <c r="Y378" s="40"/>
      <c r="Z378" s="41"/>
      <c r="AA378" s="64">
        <f t="shared" ref="AA378:AJ378" si="3239">IF(COUNT(AA348:AA352)&lt;3,"",AVERAGE(AA348:AA352))</f>
        <v>84.027812132411057</v>
      </c>
      <c r="AB378" s="64">
        <f t="shared" si="3239"/>
        <v>74.027812132411071</v>
      </c>
      <c r="AC378" s="64">
        <f t="shared" si="3239"/>
        <v>55.735366298418967</v>
      </c>
      <c r="AD378" s="64">
        <f t="shared" si="3239"/>
        <v>6.2254776436100139</v>
      </c>
      <c r="AE378" s="64">
        <f t="shared" si="3239"/>
        <v>6.6344975760869573</v>
      </c>
      <c r="AF378" s="64">
        <f t="shared" si="3239"/>
        <v>2.6974341238471675</v>
      </c>
      <c r="AG378" s="64">
        <f t="shared" si="3239"/>
        <v>0.40117744696969693</v>
      </c>
      <c r="AH378" s="64">
        <f t="shared" si="3239"/>
        <v>2.0929032845849802</v>
      </c>
      <c r="AI378" s="64">
        <f t="shared" si="3239"/>
        <v>0.24095552470355736</v>
      </c>
      <c r="AJ378" s="65">
        <f t="shared" si="3239"/>
        <v>10</v>
      </c>
      <c r="AK378" s="66">
        <f t="shared" si="3168"/>
        <v>8.603266160737812</v>
      </c>
      <c r="AL378" s="67">
        <f t="shared" si="3169"/>
        <v>1</v>
      </c>
      <c r="AM378" s="67">
        <f t="shared" si="3170"/>
        <v>0.3026694588092555</v>
      </c>
      <c r="AN378" s="67">
        <f t="shared" si="3171"/>
        <v>0.10703627895966739</v>
      </c>
      <c r="AO378" s="67">
        <f t="shared" si="3172"/>
        <v>8.5315038361211612E-2</v>
      </c>
      <c r="AP378" s="67">
        <f t="shared" si="3173"/>
        <v>3.9202643716956871E-2</v>
      </c>
      <c r="AQ378" s="67">
        <f t="shared" si="3174"/>
        <v>5.2599334247928065E-3</v>
      </c>
      <c r="AR378" s="67">
        <f t="shared" si="3175"/>
        <v>4.3560998865484597E-2</v>
      </c>
      <c r="AS378" s="67">
        <f t="shared" si="3176"/>
        <v>7.1556524522459206E-3</v>
      </c>
      <c r="AT378" s="68">
        <f t="shared" si="3177"/>
        <v>0.4097999701729394</v>
      </c>
      <c r="AU378" s="66">
        <f t="shared" si="3178"/>
        <v>20.720103343873518</v>
      </c>
      <c r="AV378" s="67">
        <f t="shared" si="3179"/>
        <v>1</v>
      </c>
      <c r="AW378" s="67">
        <f t="shared" si="3180"/>
        <v>0.66329665004952354</v>
      </c>
      <c r="AX378" s="67">
        <f t="shared" si="3181"/>
        <v>7.408829869091324E-2</v>
      </c>
      <c r="AY378" s="67">
        <f t="shared" si="3182"/>
        <v>7.8955971930249877E-2</v>
      </c>
      <c r="AZ378" s="67">
        <f t="shared" si="3183"/>
        <v>3.2101682233455629E-2</v>
      </c>
      <c r="BA378" s="67">
        <f t="shared" si="3184"/>
        <v>4.774341218566079E-3</v>
      </c>
      <c r="BB378" s="67">
        <f t="shared" si="3185"/>
        <v>2.4907268575397185E-2</v>
      </c>
      <c r="BC378" s="67">
        <f t="shared" si="3186"/>
        <v>2.8675687083683618E-3</v>
      </c>
      <c r="BD378" s="68">
        <f t="shared" si="3187"/>
        <v>0.11900821580647603</v>
      </c>
      <c r="BE378" s="66">
        <f t="shared" si="3188"/>
        <v>8.603266160737812</v>
      </c>
      <c r="BF378" s="69">
        <f t="shared" si="3189"/>
        <v>8.603266160737812</v>
      </c>
      <c r="BG378" s="69">
        <f t="shared" si="3190"/>
        <v>2.6039459128624949</v>
      </c>
      <c r="BH378" s="69">
        <f t="shared" si="3191"/>
        <v>0.92086159674499912</v>
      </c>
      <c r="BI378" s="69">
        <f t="shared" si="3192"/>
        <v>0.73398798253506015</v>
      </c>
      <c r="BJ378" s="69">
        <f t="shared" si="3193"/>
        <v>0.33727077810155587</v>
      </c>
      <c r="BK378" s="69">
        <f t="shared" si="3194"/>
        <v>4.5252607241253698E-2</v>
      </c>
      <c r="BL378" s="69">
        <f t="shared" si="3195"/>
        <v>0.37476686746736187</v>
      </c>
      <c r="BM378" s="69">
        <f t="shared" si="3196"/>
        <v>6.156198260040787E-2</v>
      </c>
      <c r="BN378" s="70">
        <f t="shared" si="3197"/>
        <v>3.5256182160602143</v>
      </c>
      <c r="BO378" s="66">
        <f t="shared" si="3198"/>
        <v>20.720103343873518</v>
      </c>
      <c r="BP378" s="69">
        <f t="shared" si="3199"/>
        <v>20.720103343873518</v>
      </c>
      <c r="BQ378" s="69">
        <f t="shared" si="3200"/>
        <v>13.743575136671236</v>
      </c>
      <c r="BR378" s="69">
        <f t="shared" si="3201"/>
        <v>1.5351172054474913</v>
      </c>
      <c r="BS378" s="69">
        <f t="shared" si="3202"/>
        <v>1.6359758980107542</v>
      </c>
      <c r="BT378" s="69">
        <f t="shared" si="3203"/>
        <v>0.66515017338938909</v>
      </c>
      <c r="BU378" s="69">
        <f t="shared" si="3204"/>
        <v>9.8924843447604174E-2</v>
      </c>
      <c r="BV378" s="69">
        <f t="shared" si="3205"/>
        <v>0.51608117889584304</v>
      </c>
      <c r="BW378" s="69">
        <f t="shared" si="3206"/>
        <v>5.9416319983050359E-2</v>
      </c>
      <c r="BX378" s="70">
        <f t="shared" si="3207"/>
        <v>2.4658625302801851</v>
      </c>
      <c r="BY378" s="71">
        <f t="shared" ref="BY378:EJ378" si="3240">IF(COUNT(BY348:BY352)&lt;3,"",AVERAGE(BY348:BY352))</f>
        <v>3.8894415019762847</v>
      </c>
      <c r="BZ378" s="71">
        <f t="shared" si="3240"/>
        <v>2.1462409975531709</v>
      </c>
      <c r="CA378" s="71">
        <f t="shared" si="3240"/>
        <v>3.9472545074345944</v>
      </c>
      <c r="CB378" s="71">
        <f t="shared" si="3240"/>
        <v>2.2665653450028236</v>
      </c>
      <c r="CC378" s="71">
        <f t="shared" si="3240"/>
        <v>0.98207152023338984</v>
      </c>
      <c r="CD378" s="71">
        <f t="shared" si="3240"/>
        <v>0.32679524694146428</v>
      </c>
      <c r="CE378" s="71">
        <f t="shared" si="3240"/>
        <v>0.70349791304347831</v>
      </c>
      <c r="CF378" s="71">
        <f t="shared" si="3240"/>
        <v>9.5662875964615077E-2</v>
      </c>
      <c r="CG378" s="71">
        <f t="shared" si="3240"/>
        <v>0.12835368003011483</v>
      </c>
      <c r="CH378" s="71">
        <f t="shared" si="3240"/>
        <v>1.7716365955204219</v>
      </c>
      <c r="CI378" s="71">
        <f t="shared" si="3240"/>
        <v>3.0183835686053078E-2</v>
      </c>
      <c r="CJ378" s="71">
        <f t="shared" si="3240"/>
        <v>1.1202381517033691E-2</v>
      </c>
      <c r="CK378" s="71">
        <f t="shared" si="3240"/>
        <v>8.8996047430830042E-5</v>
      </c>
      <c r="CL378" s="71">
        <f t="shared" si="3240"/>
        <v>8.4273649538866918E-4</v>
      </c>
      <c r="CM378" s="71">
        <f t="shared" si="3240"/>
        <v>8.6284349708262743E-3</v>
      </c>
      <c r="CN378" s="71">
        <f t="shared" si="3240"/>
        <v>0.18621623753058536</v>
      </c>
      <c r="CO378" s="71">
        <f t="shared" si="3240"/>
        <v>4.4805601355166577E-2</v>
      </c>
      <c r="CP378" s="71">
        <f t="shared" si="3240"/>
        <v>1.4960474308300394E-4</v>
      </c>
      <c r="CQ378" s="71">
        <f t="shared" si="3240"/>
        <v>-7.2091454921889703E-3</v>
      </c>
      <c r="CR378" s="71">
        <f t="shared" si="3240"/>
        <v>7.4894825898738943E-2</v>
      </c>
      <c r="CS378" s="71">
        <f t="shared" si="3240"/>
        <v>0.10815492188970451</v>
      </c>
      <c r="CT378" s="71">
        <f t="shared" si="3240"/>
        <v>8.5922134387351787E-2</v>
      </c>
      <c r="CU378" s="71">
        <f t="shared" si="3240"/>
        <v>0.13541117635987204</v>
      </c>
      <c r="CV378" s="71">
        <f t="shared" si="3240"/>
        <v>0.39717391304347827</v>
      </c>
      <c r="CW378" s="71">
        <f t="shared" si="3240"/>
        <v>1.9387897609636738E-2</v>
      </c>
      <c r="CX378" s="71">
        <f t="shared" si="3240"/>
        <v>4.5756691134952012E-4</v>
      </c>
      <c r="CY378" s="71">
        <f t="shared" si="3240"/>
        <v>7.7265575004705443E-5</v>
      </c>
      <c r="CZ378" s="71">
        <f t="shared" si="3240"/>
        <v>3.1566629023150759E-4</v>
      </c>
      <c r="DA378" s="71">
        <f t="shared" si="3240"/>
        <v>8.4371867118388857E-3</v>
      </c>
      <c r="DB378" s="71">
        <f t="shared" si="3240"/>
        <v>6.2342744212309418E-4</v>
      </c>
      <c r="DC378" s="71">
        <f t="shared" si="3240"/>
        <v>3.0781518915866737E-3</v>
      </c>
      <c r="DD378" s="71">
        <f t="shared" si="3240"/>
        <v>3.248119706380576E-4</v>
      </c>
      <c r="DE378" s="71">
        <f t="shared" si="3240"/>
        <v>6.3605307735742513E-5</v>
      </c>
      <c r="DF378" s="71">
        <f t="shared" si="3240"/>
        <v>0.25347206662902316</v>
      </c>
      <c r="DG378" s="71">
        <f t="shared" si="3240"/>
        <v>4.6302672689629209E-3</v>
      </c>
      <c r="DH378" s="71">
        <f t="shared" si="3240"/>
        <v>3.9065217391304343E-4</v>
      </c>
      <c r="DI378" s="71">
        <f t="shared" si="3240"/>
        <v>1.3412938641069076E-2</v>
      </c>
      <c r="DJ378" s="71">
        <f t="shared" si="3240"/>
        <v>5.0891586674195381E-5</v>
      </c>
      <c r="DK378" s="71">
        <f t="shared" si="3240"/>
        <v>2.0934820252211552E-4</v>
      </c>
      <c r="DL378" s="71">
        <f t="shared" si="3240"/>
        <v>2.717760530773574E-2</v>
      </c>
      <c r="DM378" s="71">
        <f t="shared" si="3240"/>
        <v>1.5343520986260118E-2</v>
      </c>
      <c r="DN378" s="71">
        <f t="shared" si="3240"/>
        <v>1.0751948051948054E-4</v>
      </c>
      <c r="DO378" s="71">
        <f t="shared" si="3240"/>
        <v>0.65623824769433459</v>
      </c>
      <c r="DP378" s="71">
        <f t="shared" si="3240"/>
        <v>0.23827340692640692</v>
      </c>
      <c r="DQ378" s="71">
        <f t="shared" si="3240"/>
        <v>6.7689723320158107E-4</v>
      </c>
      <c r="DR378" s="71">
        <f t="shared" si="3240"/>
        <v>8.4527573875399958E-5</v>
      </c>
      <c r="DS378" s="71">
        <f t="shared" si="3240"/>
        <v>1.6701603613777523E-3</v>
      </c>
      <c r="DT378" s="71">
        <f t="shared" si="3240"/>
        <v>6.9562017692452479E-5</v>
      </c>
      <c r="DU378" s="72">
        <f t="shared" si="3240"/>
        <v>171.90052554997177</v>
      </c>
      <c r="DV378" s="73">
        <f t="shared" si="3240"/>
        <v>13.591544752964428</v>
      </c>
      <c r="DW378" s="71">
        <f t="shared" si="3240"/>
        <v>10.101239278656127</v>
      </c>
      <c r="DX378" s="71">
        <f t="shared" si="3240"/>
        <v>12.402196145586297</v>
      </c>
      <c r="DY378" s="71">
        <f t="shared" si="3240"/>
        <v>9.2015492180500651</v>
      </c>
      <c r="DZ378" s="71">
        <f t="shared" si="3240"/>
        <v>5.6991715507246381</v>
      </c>
      <c r="EA378" s="71">
        <f t="shared" si="3240"/>
        <v>0.73463819927536234</v>
      </c>
      <c r="EB378" s="71">
        <f t="shared" si="3240"/>
        <v>2.0592902905138337</v>
      </c>
      <c r="EC378" s="71">
        <f t="shared" si="3240"/>
        <v>0.26974341238471677</v>
      </c>
      <c r="ED378" s="71">
        <f t="shared" si="3240"/>
        <v>0.40117744696969693</v>
      </c>
      <c r="EE378" s="71">
        <f t="shared" si="3240"/>
        <v>3.4881721409749673</v>
      </c>
      <c r="EF378" s="71">
        <f t="shared" si="3240"/>
        <v>3.7528575428195002E-2</v>
      </c>
      <c r="EG378" s="71">
        <f t="shared" si="3240"/>
        <v>3.1952850461133067E-2</v>
      </c>
      <c r="EH378" s="71">
        <f t="shared" si="3240"/>
        <v>1.9502569169960472E-4</v>
      </c>
      <c r="EI378" s="71">
        <f t="shared" si="3240"/>
        <v>1.832451581027668E-3</v>
      </c>
      <c r="EJ378" s="71">
        <f t="shared" si="3240"/>
        <v>1.9708714756258235E-2</v>
      </c>
      <c r="EK378" s="71">
        <f t="shared" ref="EK378:FR378" si="3241">IF(COUNT(EK348:EK352)&lt;3,"",AVERAGE(EK348:EK352))</f>
        <v>0.58395703227931484</v>
      </c>
      <c r="EL378" s="71">
        <f t="shared" si="3241"/>
        <v>0.11158494071146245</v>
      </c>
      <c r="EM378" s="71">
        <f t="shared" si="3241"/>
        <v>9.686100131752305E-4</v>
      </c>
      <c r="EN378" s="71">
        <f t="shared" si="3241"/>
        <v>2.6338860342555993E-2</v>
      </c>
      <c r="EO378" s="71">
        <f t="shared" si="3241"/>
        <v>0.33588853425559945</v>
      </c>
      <c r="EP378" s="71">
        <f t="shared" si="3241"/>
        <v>0.17650368906455866</v>
      </c>
      <c r="EQ378" s="71">
        <f t="shared" si="3241"/>
        <v>0.19137607378129115</v>
      </c>
      <c r="ER378" s="71">
        <f t="shared" si="3241"/>
        <v>0.42586467061923583</v>
      </c>
      <c r="ES378" s="71">
        <f t="shared" si="3241"/>
        <v>1.1559718280632412</v>
      </c>
      <c r="ET378" s="71">
        <f t="shared" si="3241"/>
        <v>2.0195671936758895E-2</v>
      </c>
      <c r="EU378" s="71">
        <f t="shared" si="3241"/>
        <v>2.5309321475625827E-4</v>
      </c>
      <c r="EV378" s="71">
        <f t="shared" si="3241"/>
        <v>1.5608596837944663E-4</v>
      </c>
      <c r="EW378" s="71">
        <f t="shared" si="3241"/>
        <v>7.1643675889328066E-4</v>
      </c>
      <c r="EX378" s="71">
        <f t="shared" si="3241"/>
        <v>2.4264521409749669E-2</v>
      </c>
      <c r="EY378" s="71">
        <f t="shared" si="3241"/>
        <v>1.3355734519104085E-3</v>
      </c>
      <c r="EZ378" s="71">
        <f t="shared" si="3241"/>
        <v>5.6963349802371544E-3</v>
      </c>
      <c r="FA378" s="71">
        <f t="shared" si="3241"/>
        <v>9.9487714097496707E-4</v>
      </c>
      <c r="FB378" s="71">
        <f t="shared" si="3241"/>
        <v>1.1026613965744402E-4</v>
      </c>
      <c r="FC378" s="71">
        <f t="shared" si="3241"/>
        <v>0.56974545454545455</v>
      </c>
      <c r="FD378" s="71">
        <f t="shared" si="3241"/>
        <v>1.3120326086956523E-2</v>
      </c>
      <c r="FE378" s="71">
        <f t="shared" si="3241"/>
        <v>2.3961060606060604E-3</v>
      </c>
      <c r="FF378" s="71">
        <f t="shared" si="3241"/>
        <v>2.8815018445322797E-2</v>
      </c>
      <c r="FG378" s="71">
        <f t="shared" si="3241"/>
        <v>2.7657773386034257E-5</v>
      </c>
      <c r="FH378" s="71">
        <f t="shared" si="3241"/>
        <v>7.7266699604743093E-4</v>
      </c>
      <c r="FI378" s="71">
        <f t="shared" si="3241"/>
        <v>9.4799221343873516E-2</v>
      </c>
      <c r="FJ378" s="71">
        <f t="shared" si="3241"/>
        <v>3.6150807971014484E-2</v>
      </c>
      <c r="FK378" s="71">
        <f t="shared" si="3241"/>
        <v>2.7754808959156785E-4</v>
      </c>
      <c r="FL378" s="71">
        <f t="shared" si="3241"/>
        <v>3.9182991534914366</v>
      </c>
      <c r="FM378" s="71">
        <f t="shared" si="3241"/>
        <v>1.3826091600790513</v>
      </c>
      <c r="FN378" s="71">
        <f t="shared" si="3241"/>
        <v>1.988921607378129E-3</v>
      </c>
      <c r="FO378" s="71">
        <f t="shared" si="3241"/>
        <v>2.0163076416337286E-4</v>
      </c>
      <c r="FP378" s="71">
        <f t="shared" si="3241"/>
        <v>4.135815546772067E-3</v>
      </c>
      <c r="FQ378" s="71">
        <f t="shared" si="3241"/>
        <v>1.6982213438735175E-4</v>
      </c>
      <c r="FR378" s="72">
        <f t="shared" si="3241"/>
        <v>51.741697609025039</v>
      </c>
    </row>
    <row r="379" spans="1:174" x14ac:dyDescent="0.2">
      <c r="A379" s="62" t="str">
        <f t="shared" si="3159"/>
        <v>SHEN1</v>
      </c>
      <c r="B379" s="63" t="s">
        <v>74</v>
      </c>
      <c r="C379" s="20"/>
      <c r="D379" s="41"/>
      <c r="E379" s="41"/>
      <c r="F379" s="41"/>
      <c r="G379" s="41"/>
      <c r="H379" s="41"/>
      <c r="I379" s="20"/>
      <c r="J379" s="64">
        <f t="shared" si="3160"/>
        <v>8.5601315520421615</v>
      </c>
      <c r="K379" s="40"/>
      <c r="L379" s="41"/>
      <c r="M379" s="64">
        <f t="shared" ref="M379:V379" si="3242">IF(COUNT(M349:M353)&lt;3,"",AVERAGE(M349:M353))</f>
        <v>24.201917165066821</v>
      </c>
      <c r="N379" s="64">
        <f t="shared" si="3242"/>
        <v>14.201917165066817</v>
      </c>
      <c r="O379" s="64">
        <f t="shared" si="3242"/>
        <v>7.0965494554865431</v>
      </c>
      <c r="P379" s="64">
        <f t="shared" si="3242"/>
        <v>2.7121422017692458</v>
      </c>
      <c r="Q379" s="64">
        <f t="shared" si="3242"/>
        <v>2.0770073355919441</v>
      </c>
      <c r="R379" s="64">
        <f t="shared" si="3242"/>
        <v>0.92459397703745538</v>
      </c>
      <c r="S379" s="64">
        <f t="shared" si="3242"/>
        <v>0.12083698437794091</v>
      </c>
      <c r="T379" s="64">
        <f t="shared" si="3242"/>
        <v>1.0829275573122528</v>
      </c>
      <c r="U379" s="64">
        <f t="shared" si="3242"/>
        <v>0.18785877677395066</v>
      </c>
      <c r="V379" s="65">
        <f t="shared" si="3242"/>
        <v>10</v>
      </c>
      <c r="W379" s="20"/>
      <c r="X379" s="64">
        <f t="shared" si="3162"/>
        <v>20.196758177206853</v>
      </c>
      <c r="Y379" s="40"/>
      <c r="Z379" s="41"/>
      <c r="AA379" s="64">
        <f t="shared" ref="AA379:AJ379" si="3243">IF(COUNT(AA349:AA353)&lt;3,"",AVERAGE(AA349:AA353))</f>
        <v>80.022809215744402</v>
      </c>
      <c r="AB379" s="64">
        <f t="shared" si="3243"/>
        <v>70.022809215744417</v>
      </c>
      <c r="AC379" s="64">
        <f t="shared" si="3243"/>
        <v>51.200863631752306</v>
      </c>
      <c r="AD379" s="64">
        <f t="shared" si="3243"/>
        <v>7.253312143610013</v>
      </c>
      <c r="AE379" s="64">
        <f t="shared" si="3243"/>
        <v>6.3764587427536226</v>
      </c>
      <c r="AF379" s="64">
        <f t="shared" si="3243"/>
        <v>2.5535174571805008</v>
      </c>
      <c r="AG379" s="64">
        <f t="shared" si="3243"/>
        <v>0.34290569696969697</v>
      </c>
      <c r="AH379" s="64">
        <f t="shared" si="3243"/>
        <v>2.0574657845849802</v>
      </c>
      <c r="AI379" s="64">
        <f t="shared" si="3243"/>
        <v>0.23828569137022404</v>
      </c>
      <c r="AJ379" s="65">
        <f t="shared" si="3243"/>
        <v>10</v>
      </c>
      <c r="AK379" s="66">
        <f t="shared" ref="AK379:AK381" si="3244">J379</f>
        <v>8.5601315520421615</v>
      </c>
      <c r="AL379" s="67">
        <f t="shared" ref="AL379:AL381" si="3245">M379/M379</f>
        <v>1</v>
      </c>
      <c r="AM379" s="67">
        <f t="shared" ref="AM379:AM381" si="3246">O379/M379</f>
        <v>0.29322261567483343</v>
      </c>
      <c r="AN379" s="67">
        <f t="shared" ref="AN379:AN381" si="3247">P379/M379</f>
        <v>0.11206311397858872</v>
      </c>
      <c r="AO379" s="67">
        <f t="shared" ref="AO379:AO381" si="3248">Q379/M379</f>
        <v>8.5819950602504649E-2</v>
      </c>
      <c r="AP379" s="67">
        <f t="shared" ref="AP379:AP381" si="3249">R379/M379</f>
        <v>3.8203336154377862E-2</v>
      </c>
      <c r="AQ379" s="67">
        <f t="shared" ref="AQ379:AQ381" si="3250">S379/M379</f>
        <v>4.9928682737728595E-3</v>
      </c>
      <c r="AR379" s="67">
        <f t="shared" ref="AR379:AR381" si="3251">T379/M379</f>
        <v>4.4745527799564422E-2</v>
      </c>
      <c r="AS379" s="67">
        <f t="shared" ref="AS379:AS381" si="3252">U379/M379</f>
        <v>7.7621444405696523E-3</v>
      </c>
      <c r="AT379" s="68">
        <f t="shared" ref="AT379:AT381" si="3253">V379/M379</f>
        <v>0.41319040685066283</v>
      </c>
      <c r="AU379" s="66">
        <f t="shared" ref="AU379:AU381" si="3254">X379</f>
        <v>20.196758177206853</v>
      </c>
      <c r="AV379" s="67">
        <f t="shared" ref="AV379:AV381" si="3255">AA379/AA379</f>
        <v>1</v>
      </c>
      <c r="AW379" s="67">
        <f t="shared" ref="AW379:AW381" si="3256">AC379/AA379</f>
        <v>0.63982837060509734</v>
      </c>
      <c r="AX379" s="67">
        <f t="shared" ref="AX379:AX381" si="3257">AD379/AA379</f>
        <v>9.0640558794365986E-2</v>
      </c>
      <c r="AY379" s="67">
        <f t="shared" ref="AY379:AY381" si="3258">AE379/AA379</f>
        <v>7.9683015445789443E-2</v>
      </c>
      <c r="AZ379" s="67">
        <f t="shared" ref="AZ379:AZ381" si="3259">AF379/AA379</f>
        <v>3.1909870225826802E-2</v>
      </c>
      <c r="BA379" s="67">
        <f t="shared" ref="BA379:BA381" si="3260">AG379/AA379</f>
        <v>4.2850994651438788E-3</v>
      </c>
      <c r="BB379" s="67">
        <f t="shared" ref="BB379:BB381" si="3261">AH379/AA379</f>
        <v>2.571099171284999E-2</v>
      </c>
      <c r="BC379" s="67">
        <f t="shared" ref="BC379:BC381" si="3262">AI379/AA379</f>
        <v>2.9777221482914598E-3</v>
      </c>
      <c r="BD379" s="68">
        <f t="shared" ref="BD379:BD381" si="3263">AJ379/AA379</f>
        <v>0.12496437075883748</v>
      </c>
      <c r="BE379" s="66">
        <f t="shared" ref="BE379:BE381" si="3264">J379</f>
        <v>8.5601315520421615</v>
      </c>
      <c r="BF379" s="69">
        <f t="shared" ref="BF379:BF381" si="3265">BE379</f>
        <v>8.5601315520421615</v>
      </c>
      <c r="BG379" s="69">
        <f t="shared" ref="BG379:BG381" si="3266">BE379*AM379</f>
        <v>2.5100241642104741</v>
      </c>
      <c r="BH379" s="69">
        <f t="shared" ref="BH379:BH381" si="3267">BE379*AN379</f>
        <v>0.95927499778821423</v>
      </c>
      <c r="BI379" s="69">
        <f t="shared" ref="BI379:BI381" si="3268">BE379*AO379</f>
        <v>0.73463006694719979</v>
      </c>
      <c r="BJ379" s="69">
        <f t="shared" ref="BJ379:BJ381" si="3269">BE379*AP379</f>
        <v>0.327025583208363</v>
      </c>
      <c r="BK379" s="69">
        <f t="shared" ref="BK379:BK381" si="3270">BE379*AQ379</f>
        <v>4.2739609245513337E-2</v>
      </c>
      <c r="BL379" s="69">
        <f t="shared" ref="BL379:BL381" si="3271">BE379*AR379</f>
        <v>0.38302760432983107</v>
      </c>
      <c r="BM379" s="69">
        <f t="shared" ref="BM379:BM381" si="3272">BE379*AS379</f>
        <v>6.644497753722893E-2</v>
      </c>
      <c r="BN379" s="70">
        <f t="shared" ref="BN379:BN381" si="3273">BE379*AT379</f>
        <v>3.5369642386834967</v>
      </c>
      <c r="BO379" s="66">
        <f t="shared" ref="BO379:BO381" si="3274">X379</f>
        <v>20.196758177206853</v>
      </c>
      <c r="BP379" s="69">
        <f t="shared" ref="BP379:BP381" si="3275">BO379</f>
        <v>20.196758177206853</v>
      </c>
      <c r="BQ379" s="69">
        <f t="shared" ref="BQ379:BQ381" si="3276">BO379*AW379</f>
        <v>12.922458876027436</v>
      </c>
      <c r="BR379" s="69">
        <f t="shared" ref="BR379:BR381" si="3277">BO379*AX379</f>
        <v>1.8306454470167097</v>
      </c>
      <c r="BS379" s="69">
        <f t="shared" ref="BS379:BS381" si="3278">BO379*AY379</f>
        <v>1.6093385937892479</v>
      </c>
      <c r="BT379" s="69">
        <f t="shared" ref="BT379:BT381" si="3279">BO379*AZ379</f>
        <v>0.6444759324170769</v>
      </c>
      <c r="BU379" s="69">
        <f t="shared" ref="BU379:BU381" si="3280">BO379*BA379</f>
        <v>8.6545117662789342E-2</v>
      </c>
      <c r="BV379" s="69">
        <f t="shared" ref="BV379:BV381" si="3281">BO379*BB379</f>
        <v>0.51927868212060069</v>
      </c>
      <c r="BW379" s="69">
        <f t="shared" ref="BW379:BW381" si="3282">BO379*BC379</f>
        <v>6.0140334147955499E-2</v>
      </c>
      <c r="BX379" s="70">
        <f t="shared" ref="BX379:BX381" si="3283">BO379*BD379</f>
        <v>2.5238751769830601</v>
      </c>
      <c r="BY379" s="71">
        <f t="shared" ref="BY379:EJ379" si="3284">IF(COUNT(BY349:BY353)&lt;3,"",AVERAGE(BY349:BY353))</f>
        <v>3.9064336758893283</v>
      </c>
      <c r="BZ379" s="71">
        <f t="shared" si="3284"/>
        <v>2.130537519292302</v>
      </c>
      <c r="CA379" s="71">
        <f t="shared" si="3284"/>
        <v>3.9371614639563339</v>
      </c>
      <c r="CB379" s="71">
        <f t="shared" si="3284"/>
        <v>2.2340043884810838</v>
      </c>
      <c r="CC379" s="71">
        <f t="shared" si="3284"/>
        <v>0.94479699849425935</v>
      </c>
      <c r="CD379" s="71">
        <f t="shared" si="3284"/>
        <v>0.33980420346320345</v>
      </c>
      <c r="CE379" s="71">
        <f t="shared" si="3284"/>
        <v>0.70382034782608693</v>
      </c>
      <c r="CF379" s="71">
        <f t="shared" si="3284"/>
        <v>9.2459397703745519E-2</v>
      </c>
      <c r="CG379" s="71">
        <f t="shared" si="3284"/>
        <v>0.12083698437794091</v>
      </c>
      <c r="CH379" s="71">
        <f t="shared" si="3284"/>
        <v>1.8048792042160737</v>
      </c>
      <c r="CI379" s="71">
        <f t="shared" si="3284"/>
        <v>3.2286531338226995E-2</v>
      </c>
      <c r="CJ379" s="71">
        <f t="shared" si="3284"/>
        <v>1.0962207603990212E-2</v>
      </c>
      <c r="CK379" s="71">
        <f t="shared" si="3284"/>
        <v>9.9778656126482226E-5</v>
      </c>
      <c r="CL379" s="71">
        <f t="shared" si="3284"/>
        <v>9.1404084321475634E-4</v>
      </c>
      <c r="CM379" s="71">
        <f t="shared" si="3284"/>
        <v>8.6865219273480152E-3</v>
      </c>
      <c r="CN379" s="71">
        <f t="shared" si="3284"/>
        <v>0.17737102013928099</v>
      </c>
      <c r="CO379" s="71">
        <f t="shared" si="3284"/>
        <v>4.5503862224731788E-2</v>
      </c>
      <c r="CP379" s="71">
        <f t="shared" si="3284"/>
        <v>1.0003952569169963E-4</v>
      </c>
      <c r="CQ379" s="71">
        <f t="shared" si="3284"/>
        <v>-7.3552324487107107E-3</v>
      </c>
      <c r="CR379" s="71">
        <f t="shared" si="3284"/>
        <v>7.1620043290043303E-2</v>
      </c>
      <c r="CS379" s="71">
        <f t="shared" si="3284"/>
        <v>0.10976535667231321</v>
      </c>
      <c r="CT379" s="71">
        <f t="shared" si="3284"/>
        <v>8.6128221343873518E-2</v>
      </c>
      <c r="CU379" s="71">
        <f t="shared" si="3284"/>
        <v>0.13051552418595896</v>
      </c>
      <c r="CV379" s="71">
        <f t="shared" si="3284"/>
        <v>0.39067391304347826</v>
      </c>
      <c r="CW379" s="71">
        <f t="shared" si="3284"/>
        <v>2.0446158479201958E-2</v>
      </c>
      <c r="CX379" s="71">
        <f t="shared" si="3284"/>
        <v>6.1417560700169403E-4</v>
      </c>
      <c r="CY379" s="71">
        <f t="shared" si="3284"/>
        <v>8.4743835874270649E-5</v>
      </c>
      <c r="CZ379" s="71">
        <f t="shared" si="3284"/>
        <v>3.2557933370976847E-4</v>
      </c>
      <c r="DA379" s="71">
        <f t="shared" si="3284"/>
        <v>8.6979693205345363E-3</v>
      </c>
      <c r="DB379" s="71">
        <f t="shared" si="3284"/>
        <v>5.7707961603613767E-4</v>
      </c>
      <c r="DC379" s="71">
        <f t="shared" si="3284"/>
        <v>3.8452823263692829E-3</v>
      </c>
      <c r="DD379" s="71">
        <f t="shared" si="3284"/>
        <v>3.4568153585544891E-4</v>
      </c>
      <c r="DE379" s="71">
        <f t="shared" si="3284"/>
        <v>6.482269904009035E-5</v>
      </c>
      <c r="DF379" s="71">
        <f t="shared" si="3284"/>
        <v>0.26341380575945794</v>
      </c>
      <c r="DG379" s="71">
        <f t="shared" si="3284"/>
        <v>5.1563542254846606E-3</v>
      </c>
      <c r="DH379" s="71">
        <f t="shared" si="3284"/>
        <v>4.3613043478260864E-4</v>
      </c>
      <c r="DI379" s="71">
        <f t="shared" si="3284"/>
        <v>1.3828069075851684E-2</v>
      </c>
      <c r="DJ379" s="71">
        <f t="shared" si="3284"/>
        <v>3.3152456239412769E-5</v>
      </c>
      <c r="DK379" s="71">
        <f t="shared" si="3284"/>
        <v>1.8160907208733293E-4</v>
      </c>
      <c r="DL379" s="71">
        <f t="shared" si="3284"/>
        <v>2.409325748164879E-2</v>
      </c>
      <c r="DM379" s="71">
        <f t="shared" si="3284"/>
        <v>1.5103607942781858E-2</v>
      </c>
      <c r="DN379" s="71">
        <f t="shared" si="3284"/>
        <v>1.0186730660643706E-4</v>
      </c>
      <c r="DO379" s="71">
        <f t="shared" si="3284"/>
        <v>0.63088781291172591</v>
      </c>
      <c r="DP379" s="71">
        <f t="shared" si="3284"/>
        <v>0.22904166779597213</v>
      </c>
      <c r="DQ379" s="71">
        <f t="shared" si="3284"/>
        <v>6.7854940711462453E-4</v>
      </c>
      <c r="DR379" s="71">
        <f t="shared" si="3284"/>
        <v>8.0614530397139089E-5</v>
      </c>
      <c r="DS379" s="71">
        <f t="shared" si="3284"/>
        <v>1.9027690570299267E-3</v>
      </c>
      <c r="DT379" s="71">
        <f t="shared" si="3284"/>
        <v>7.3562017692452482E-5</v>
      </c>
      <c r="DU379" s="72">
        <f t="shared" si="3284"/>
        <v>171.76488859345005</v>
      </c>
      <c r="DV379" s="73">
        <f t="shared" si="3284"/>
        <v>13.178933919631096</v>
      </c>
      <c r="DW379" s="71">
        <f t="shared" si="3284"/>
        <v>9.749824278656126</v>
      </c>
      <c r="DX379" s="71">
        <f t="shared" si="3284"/>
        <v>11.907021895586297</v>
      </c>
      <c r="DY379" s="71">
        <f t="shared" si="3284"/>
        <v>8.7626614680500641</v>
      </c>
      <c r="DZ379" s="71">
        <f t="shared" si="3284"/>
        <v>5.2824370507246377</v>
      </c>
      <c r="EA379" s="71">
        <f t="shared" si="3284"/>
        <v>0.86150561594202912</v>
      </c>
      <c r="EB379" s="71">
        <f t="shared" si="3284"/>
        <v>1.9830617905138337</v>
      </c>
      <c r="EC379" s="71">
        <f t="shared" si="3284"/>
        <v>0.25535174571805008</v>
      </c>
      <c r="ED379" s="71">
        <f t="shared" si="3284"/>
        <v>0.34290569696969697</v>
      </c>
      <c r="EE379" s="71">
        <f t="shared" si="3284"/>
        <v>3.4291096409749668</v>
      </c>
      <c r="EF379" s="71">
        <f t="shared" si="3284"/>
        <v>3.7400075428194998E-2</v>
      </c>
      <c r="EG379" s="71">
        <f t="shared" si="3284"/>
        <v>3.0264267127799737E-2</v>
      </c>
      <c r="EH379" s="71">
        <f t="shared" si="3284"/>
        <v>1.7760902503293806E-4</v>
      </c>
      <c r="EI379" s="71">
        <f t="shared" si="3284"/>
        <v>1.9523682476943346E-3</v>
      </c>
      <c r="EJ379" s="71">
        <f t="shared" si="3284"/>
        <v>1.951804808959157E-2</v>
      </c>
      <c r="EK379" s="71">
        <f t="shared" ref="EK379:FR379" si="3285">IF(COUNT(EK349:EK353)&lt;3,"",AVERAGE(EK349:EK353))</f>
        <v>0.54721786561264829</v>
      </c>
      <c r="EL379" s="71">
        <f t="shared" si="3285"/>
        <v>0.1130632740447958</v>
      </c>
      <c r="EM379" s="71">
        <f t="shared" si="3285"/>
        <v>9.0944334650856393E-4</v>
      </c>
      <c r="EN379" s="71">
        <f t="shared" si="3285"/>
        <v>2.1145527009222662E-2</v>
      </c>
      <c r="EO379" s="71">
        <f t="shared" si="3285"/>
        <v>0.31384603425559943</v>
      </c>
      <c r="EP379" s="71">
        <f t="shared" si="3285"/>
        <v>0.17507952239789196</v>
      </c>
      <c r="EQ379" s="71">
        <f t="shared" si="3285"/>
        <v>0.18579107378129117</v>
      </c>
      <c r="ER379" s="71">
        <f t="shared" si="3285"/>
        <v>0.40583883728590253</v>
      </c>
      <c r="ES379" s="71">
        <f t="shared" si="3285"/>
        <v>1.1017009947299079</v>
      </c>
      <c r="ET379" s="71">
        <f t="shared" si="3285"/>
        <v>1.9604838603425562E-2</v>
      </c>
      <c r="EU379" s="71">
        <f t="shared" si="3285"/>
        <v>5.3084321475625838E-4</v>
      </c>
      <c r="EV379" s="71">
        <f t="shared" si="3285"/>
        <v>1.6541930171277999E-4</v>
      </c>
      <c r="EW379" s="71">
        <f t="shared" si="3285"/>
        <v>7.336034255599473E-4</v>
      </c>
      <c r="EX379" s="71">
        <f t="shared" si="3285"/>
        <v>2.4091271409749669E-2</v>
      </c>
      <c r="EY379" s="71">
        <f t="shared" si="3285"/>
        <v>1.2813234519104086E-3</v>
      </c>
      <c r="EZ379" s="71">
        <f t="shared" si="3285"/>
        <v>5.8391683135704869E-3</v>
      </c>
      <c r="FA379" s="71">
        <f t="shared" si="3285"/>
        <v>1.0349604743083002E-3</v>
      </c>
      <c r="FB379" s="71">
        <f t="shared" si="3285"/>
        <v>1.1818280632411069E-4</v>
      </c>
      <c r="FC379" s="71">
        <f t="shared" si="3285"/>
        <v>0.66783378787878778</v>
      </c>
      <c r="FD379" s="71">
        <f t="shared" si="3285"/>
        <v>1.1301159420289857E-2</v>
      </c>
      <c r="FE379" s="71">
        <f t="shared" si="3285"/>
        <v>2.6031893939393938E-3</v>
      </c>
      <c r="FF379" s="71">
        <f t="shared" si="3285"/>
        <v>2.9219435111989461E-2</v>
      </c>
      <c r="FG379" s="71">
        <f t="shared" si="3285"/>
        <v>8.8244400527009221E-6</v>
      </c>
      <c r="FH379" s="71">
        <f t="shared" si="3285"/>
        <v>7.1308366271409756E-4</v>
      </c>
      <c r="FI379" s="71">
        <f t="shared" si="3285"/>
        <v>7.3187304677206855E-2</v>
      </c>
      <c r="FJ379" s="71">
        <f t="shared" si="3285"/>
        <v>2.5891057971014493E-2</v>
      </c>
      <c r="FK379" s="71">
        <f t="shared" si="3285"/>
        <v>2.7071475625823455E-4</v>
      </c>
      <c r="FL379" s="71">
        <f t="shared" si="3285"/>
        <v>3.6362183201581026</v>
      </c>
      <c r="FM379" s="71">
        <f t="shared" si="3285"/>
        <v>1.2805907434123847</v>
      </c>
      <c r="FN379" s="71">
        <f t="shared" si="3285"/>
        <v>1.9292549407114623E-3</v>
      </c>
      <c r="FO379" s="71">
        <f t="shared" si="3285"/>
        <v>1.8429743083003955E-4</v>
      </c>
      <c r="FP379" s="71">
        <f t="shared" si="3285"/>
        <v>4.2210655467720681E-3</v>
      </c>
      <c r="FQ379" s="71">
        <f t="shared" si="3285"/>
        <v>2.4573880105401843E-4</v>
      </c>
      <c r="FR379" s="72">
        <f t="shared" si="3285"/>
        <v>54.661860025691702</v>
      </c>
    </row>
    <row r="380" spans="1:174" x14ac:dyDescent="0.2">
      <c r="A380" s="62" t="str">
        <f t="shared" si="3159"/>
        <v>SHEN1</v>
      </c>
      <c r="B380" s="63" t="s">
        <v>75</v>
      </c>
      <c r="C380" s="20"/>
      <c r="D380" s="41"/>
      <c r="E380" s="41"/>
      <c r="F380" s="41"/>
      <c r="G380" s="41"/>
      <c r="H380" s="41"/>
      <c r="I380" s="20"/>
      <c r="J380" s="64">
        <f t="shared" si="3160"/>
        <v>7.9024578208168634</v>
      </c>
      <c r="K380" s="40"/>
      <c r="L380" s="41"/>
      <c r="M380" s="64">
        <f t="shared" ref="M380:V380" si="3286">IF(COUNT(M350:M354)&lt;3,"",AVERAGE(M350:M354))</f>
        <v>22.710630801430455</v>
      </c>
      <c r="N380" s="64">
        <f t="shared" si="3286"/>
        <v>12.710630801430453</v>
      </c>
      <c r="O380" s="64">
        <f t="shared" si="3286"/>
        <v>6.1909889021268594</v>
      </c>
      <c r="P380" s="64">
        <f t="shared" si="3286"/>
        <v>2.4011521227178618</v>
      </c>
      <c r="Q380" s="64">
        <f t="shared" si="3286"/>
        <v>1.961149841520798</v>
      </c>
      <c r="R380" s="64">
        <f t="shared" si="3286"/>
        <v>0.80192733672124972</v>
      </c>
      <c r="S380" s="64">
        <f t="shared" si="3286"/>
        <v>9.877042311311876E-2</v>
      </c>
      <c r="T380" s="64">
        <f t="shared" si="3286"/>
        <v>1.0668369802371542</v>
      </c>
      <c r="U380" s="64">
        <f t="shared" si="3286"/>
        <v>0.18980502973837754</v>
      </c>
      <c r="V380" s="65">
        <f t="shared" si="3286"/>
        <v>10</v>
      </c>
      <c r="W380" s="20"/>
      <c r="X380" s="64">
        <f t="shared" si="3162"/>
        <v>19.502226162714098</v>
      </c>
      <c r="Y380" s="40"/>
      <c r="Z380" s="41"/>
      <c r="AA380" s="64">
        <f t="shared" ref="AA380:AJ380" si="3287">IF(COUNT(AA350:AA354)&lt;3,"",AVERAGE(AA350:AA354))</f>
        <v>73.796162509222654</v>
      </c>
      <c r="AB380" s="64">
        <f t="shared" si="3287"/>
        <v>63.796162509222668</v>
      </c>
      <c r="AC380" s="64">
        <f t="shared" si="3287"/>
        <v>45.186484215085635</v>
      </c>
      <c r="AD380" s="64">
        <f t="shared" si="3287"/>
        <v>7.0783092450592875</v>
      </c>
      <c r="AE380" s="64">
        <f t="shared" si="3287"/>
        <v>6.4537050362318835</v>
      </c>
      <c r="AF380" s="64">
        <f t="shared" si="3287"/>
        <v>2.5300974934123852</v>
      </c>
      <c r="AG380" s="64">
        <f t="shared" si="3287"/>
        <v>0.28534947595520427</v>
      </c>
      <c r="AH380" s="64">
        <f t="shared" si="3287"/>
        <v>1.9851111106719368</v>
      </c>
      <c r="AI380" s="64">
        <f t="shared" si="3287"/>
        <v>0.27710586890645589</v>
      </c>
      <c r="AJ380" s="65">
        <f t="shared" si="3287"/>
        <v>10</v>
      </c>
      <c r="AK380" s="66">
        <f t="shared" si="3244"/>
        <v>7.9024578208168634</v>
      </c>
      <c r="AL380" s="67">
        <f t="shared" si="3245"/>
        <v>1</v>
      </c>
      <c r="AM380" s="67">
        <f t="shared" si="3246"/>
        <v>0.27260312389636104</v>
      </c>
      <c r="AN380" s="67">
        <f t="shared" si="3247"/>
        <v>0.10572811225334272</v>
      </c>
      <c r="AO380" s="67">
        <f t="shared" si="3248"/>
        <v>8.6353825160914194E-2</v>
      </c>
      <c r="AP380" s="67">
        <f t="shared" si="3249"/>
        <v>3.531065885984723E-2</v>
      </c>
      <c r="AQ380" s="67">
        <f t="shared" si="3250"/>
        <v>4.3490832102689812E-3</v>
      </c>
      <c r="AR380" s="67">
        <f t="shared" si="3251"/>
        <v>4.6975224491340783E-2</v>
      </c>
      <c r="AS380" s="67">
        <f t="shared" si="3252"/>
        <v>8.3575410739547776E-3</v>
      </c>
      <c r="AT380" s="68">
        <f t="shared" si="3253"/>
        <v>0.44032242377742054</v>
      </c>
      <c r="AU380" s="66">
        <f t="shared" si="3254"/>
        <v>19.502226162714098</v>
      </c>
      <c r="AV380" s="67">
        <f t="shared" si="3255"/>
        <v>1</v>
      </c>
      <c r="AW380" s="67">
        <f t="shared" si="3256"/>
        <v>0.61231482340885224</v>
      </c>
      <c r="AX380" s="67">
        <f t="shared" si="3257"/>
        <v>9.5917036935012412E-2</v>
      </c>
      <c r="AY380" s="67">
        <f t="shared" si="3258"/>
        <v>8.745312515979857E-2</v>
      </c>
      <c r="AZ380" s="67">
        <f t="shared" si="3259"/>
        <v>3.4284946633860357E-2</v>
      </c>
      <c r="BA380" s="67">
        <f t="shared" si="3260"/>
        <v>3.8667251284176573E-3</v>
      </c>
      <c r="BB380" s="67">
        <f t="shared" si="3261"/>
        <v>2.6899923291049829E-2</v>
      </c>
      <c r="BC380" s="67">
        <f t="shared" si="3262"/>
        <v>3.7550173272468562E-3</v>
      </c>
      <c r="BD380" s="68">
        <f t="shared" si="3263"/>
        <v>0.13550840124986516</v>
      </c>
      <c r="BE380" s="66">
        <f t="shared" si="3264"/>
        <v>7.9024578208168634</v>
      </c>
      <c r="BF380" s="69">
        <f t="shared" si="3265"/>
        <v>7.9024578208168634</v>
      </c>
      <c r="BG380" s="69">
        <f t="shared" si="3266"/>
        <v>2.1542346884139065</v>
      </c>
      <c r="BH380" s="69">
        <f t="shared" si="3267"/>
        <v>0.83551194755663138</v>
      </c>
      <c r="BI380" s="69">
        <f t="shared" si="3268"/>
        <v>0.68240746100031846</v>
      </c>
      <c r="BJ380" s="69">
        <f t="shared" si="3269"/>
        <v>0.27904099226519602</v>
      </c>
      <c r="BK380" s="69">
        <f t="shared" si="3270"/>
        <v>3.436844662837342E-2</v>
      </c>
      <c r="BL380" s="69">
        <f t="shared" si="3271"/>
        <v>0.37121973016622384</v>
      </c>
      <c r="BM380" s="69">
        <f t="shared" si="3272"/>
        <v>6.6045115822672099E-2</v>
      </c>
      <c r="BN380" s="70">
        <f t="shared" si="3273"/>
        <v>3.4796293814609141</v>
      </c>
      <c r="BO380" s="66">
        <f t="shared" si="3274"/>
        <v>19.502226162714098</v>
      </c>
      <c r="BP380" s="69">
        <f t="shared" si="3275"/>
        <v>19.502226162714098</v>
      </c>
      <c r="BQ380" s="69">
        <f t="shared" si="3276"/>
        <v>11.941502168901781</v>
      </c>
      <c r="BR380" s="69">
        <f t="shared" si="3277"/>
        <v>1.8705957471640136</v>
      </c>
      <c r="BS380" s="69">
        <f t="shared" si="3278"/>
        <v>1.7055306255025342</v>
      </c>
      <c r="BT380" s="69">
        <f t="shared" si="3279"/>
        <v>0.66863278323012809</v>
      </c>
      <c r="BU380" s="69">
        <f t="shared" si="3280"/>
        <v>7.5409747963450874E-2</v>
      </c>
      <c r="BV380" s="69">
        <f t="shared" si="3281"/>
        <v>0.52460838778171437</v>
      </c>
      <c r="BW380" s="69">
        <f t="shared" si="3282"/>
        <v>7.3231197160878406E-2</v>
      </c>
      <c r="BX380" s="70">
        <f t="shared" si="3283"/>
        <v>2.64271548812268</v>
      </c>
      <c r="BY380" s="71">
        <f t="shared" ref="BY380:EJ380" si="3288">IF(COUNT(BY350:BY354)&lt;3,"",AVERAGE(BY350:BY354))</f>
        <v>3.68350485770751</v>
      </c>
      <c r="BZ380" s="71">
        <f t="shared" si="3288"/>
        <v>1.9291566102013928</v>
      </c>
      <c r="CA380" s="71">
        <f t="shared" si="3288"/>
        <v>3.6949156457745156</v>
      </c>
      <c r="CB380" s="71">
        <f t="shared" si="3288"/>
        <v>2.0043966295878035</v>
      </c>
      <c r="CC380" s="71">
        <f t="shared" si="3288"/>
        <v>0.82587881667607754</v>
      </c>
      <c r="CD380" s="71">
        <f t="shared" si="3288"/>
        <v>0.29993223508375677</v>
      </c>
      <c r="CE380" s="71">
        <f t="shared" si="3288"/>
        <v>0.66727164426877461</v>
      </c>
      <c r="CF380" s="71">
        <f t="shared" si="3288"/>
        <v>8.0192733672124955E-2</v>
      </c>
      <c r="CG380" s="71">
        <f t="shared" si="3288"/>
        <v>9.877042311311876E-2</v>
      </c>
      <c r="CH380" s="71">
        <f t="shared" si="3288"/>
        <v>1.7780614018445324</v>
      </c>
      <c r="CI380" s="71">
        <f t="shared" si="3288"/>
        <v>3.2351302089215134E-2</v>
      </c>
      <c r="CJ380" s="71">
        <f t="shared" si="3288"/>
        <v>9.6710929794842828E-3</v>
      </c>
      <c r="CK380" s="71">
        <f t="shared" si="3288"/>
        <v>9.1901185770750982E-5</v>
      </c>
      <c r="CL380" s="71">
        <f t="shared" si="3288"/>
        <v>8.421238471673254E-4</v>
      </c>
      <c r="CM380" s="71">
        <f t="shared" si="3288"/>
        <v>7.3911227178618481E-3</v>
      </c>
      <c r="CN380" s="71">
        <f t="shared" si="3288"/>
        <v>0.15458120986260118</v>
      </c>
      <c r="CO380" s="71">
        <f t="shared" si="3288"/>
        <v>4.2683751552795031E-2</v>
      </c>
      <c r="CP380" s="71">
        <f t="shared" si="3288"/>
        <v>9.698023715415021E-5</v>
      </c>
      <c r="CQ380" s="71">
        <f t="shared" si="3288"/>
        <v>-9.0547502352719741E-3</v>
      </c>
      <c r="CR380" s="71">
        <f t="shared" si="3288"/>
        <v>6.3994841709015621E-2</v>
      </c>
      <c r="CS380" s="71">
        <f t="shared" si="3288"/>
        <v>0.1145502262375306</v>
      </c>
      <c r="CT380" s="71">
        <f t="shared" si="3288"/>
        <v>8.3709581027667984E-2</v>
      </c>
      <c r="CU380" s="71">
        <f t="shared" si="3288"/>
        <v>0.11716920798042538</v>
      </c>
      <c r="CV380" s="71">
        <f t="shared" si="3288"/>
        <v>0.37036910671936762</v>
      </c>
      <c r="CW380" s="71">
        <f t="shared" si="3288"/>
        <v>1.9763660455486547E-2</v>
      </c>
      <c r="CX380" s="71">
        <f t="shared" si="3288"/>
        <v>7.2547995482778098E-4</v>
      </c>
      <c r="CY380" s="71">
        <f t="shared" si="3288"/>
        <v>6.8921701486918872E-5</v>
      </c>
      <c r="CZ380" s="71">
        <f t="shared" si="3288"/>
        <v>3.155793337097685E-4</v>
      </c>
      <c r="DA380" s="71">
        <f t="shared" si="3288"/>
        <v>7.7772104272539038E-3</v>
      </c>
      <c r="DB380" s="71">
        <f t="shared" si="3288"/>
        <v>4.773246753246753E-4</v>
      </c>
      <c r="DC380" s="71">
        <f t="shared" si="3288"/>
        <v>3.9237368718238273E-3</v>
      </c>
      <c r="DD380" s="71">
        <f t="shared" si="3288"/>
        <v>3.1657086391868996E-4</v>
      </c>
      <c r="DE380" s="71">
        <f t="shared" si="3288"/>
        <v>5.8360248447204965E-5</v>
      </c>
      <c r="DF380" s="71">
        <f t="shared" si="3288"/>
        <v>0.23250536307171088</v>
      </c>
      <c r="DG380" s="71">
        <f t="shared" si="3288"/>
        <v>4.2855320910973093E-3</v>
      </c>
      <c r="DH380" s="71">
        <f t="shared" si="3288"/>
        <v>5.0752173913043474E-4</v>
      </c>
      <c r="DI380" s="71">
        <f t="shared" si="3288"/>
        <v>1.2978697534349706E-2</v>
      </c>
      <c r="DJ380" s="71">
        <f t="shared" si="3288"/>
        <v>2.539751552795031E-5</v>
      </c>
      <c r="DK380" s="71">
        <f t="shared" si="3288"/>
        <v>1.3530077169207603E-4</v>
      </c>
      <c r="DL380" s="71">
        <f t="shared" si="3288"/>
        <v>1.8212040090344443E-2</v>
      </c>
      <c r="DM380" s="71">
        <f t="shared" si="3288"/>
        <v>1.2943785808394507E-2</v>
      </c>
      <c r="DN380" s="71">
        <f t="shared" si="3288"/>
        <v>1.0646809712027104E-4</v>
      </c>
      <c r="DO380" s="71">
        <f t="shared" si="3288"/>
        <v>0.55258623188405787</v>
      </c>
      <c r="DP380" s="71">
        <f t="shared" si="3288"/>
        <v>0.20021303143233576</v>
      </c>
      <c r="DQ380" s="71">
        <f t="shared" si="3288"/>
        <v>6.0462450592885372E-4</v>
      </c>
      <c r="DR380" s="71">
        <f t="shared" si="3288"/>
        <v>6.5642198381328813E-5</v>
      </c>
      <c r="DS380" s="71">
        <f t="shared" si="3288"/>
        <v>1.7226267645398079E-3</v>
      </c>
      <c r="DT380" s="71">
        <f t="shared" si="3288"/>
        <v>1.3821419160549598E-4</v>
      </c>
      <c r="DU380" s="72">
        <f t="shared" si="3288"/>
        <v>183.65579582269905</v>
      </c>
      <c r="DV380" s="73">
        <f t="shared" si="3288"/>
        <v>12.672214557312254</v>
      </c>
      <c r="DW380" s="71">
        <f t="shared" si="3288"/>
        <v>9.3636961228590252</v>
      </c>
      <c r="DX380" s="71">
        <f t="shared" si="3288"/>
        <v>11.231423801383396</v>
      </c>
      <c r="DY380" s="71">
        <f t="shared" si="3288"/>
        <v>8.19289154776021</v>
      </c>
      <c r="DZ380" s="71">
        <f t="shared" si="3288"/>
        <v>4.7628852246376816</v>
      </c>
      <c r="EA380" s="71">
        <f t="shared" si="3288"/>
        <v>0.84460526811594216</v>
      </c>
      <c r="EB380" s="71">
        <f t="shared" si="3288"/>
        <v>2.0030223303689065</v>
      </c>
      <c r="EC380" s="71">
        <f t="shared" si="3288"/>
        <v>0.25300974934123849</v>
      </c>
      <c r="ED380" s="71">
        <f t="shared" si="3288"/>
        <v>0.28534947595520427</v>
      </c>
      <c r="EE380" s="71">
        <f t="shared" si="3288"/>
        <v>3.3085184344532279</v>
      </c>
      <c r="EF380" s="71">
        <f t="shared" si="3288"/>
        <v>4.4019151515151518E-2</v>
      </c>
      <c r="EG380" s="71">
        <f t="shared" si="3288"/>
        <v>2.8683143939393939E-2</v>
      </c>
      <c r="EH380" s="71">
        <f t="shared" si="3288"/>
        <v>1.7239163372859026E-4</v>
      </c>
      <c r="EI380" s="71">
        <f t="shared" si="3288"/>
        <v>2.0957740447957842E-3</v>
      </c>
      <c r="EJ380" s="71">
        <f t="shared" si="3288"/>
        <v>1.862735606060606E-2</v>
      </c>
      <c r="EK380" s="71">
        <f t="shared" ref="EK380:FR380" si="3289">IF(COUNT(EK350:EK354)&lt;3,"",AVERAGE(EK350:EK354))</f>
        <v>0.53550334025032931</v>
      </c>
      <c r="EL380" s="71">
        <f t="shared" si="3289"/>
        <v>0.10759563274044796</v>
      </c>
      <c r="EM380" s="71">
        <f t="shared" si="3289"/>
        <v>7.1250494071146248E-4</v>
      </c>
      <c r="EN380" s="71">
        <f t="shared" si="3289"/>
        <v>2.0772331357048746E-2</v>
      </c>
      <c r="EO380" s="71">
        <f t="shared" si="3289"/>
        <v>0.3081223567193675</v>
      </c>
      <c r="EP380" s="71">
        <f t="shared" si="3289"/>
        <v>0.20644113471673253</v>
      </c>
      <c r="EQ380" s="71">
        <f t="shared" si="3289"/>
        <v>0.18665261363636365</v>
      </c>
      <c r="ER380" s="71">
        <f t="shared" si="3289"/>
        <v>0.39080172859025031</v>
      </c>
      <c r="ES380" s="71">
        <f t="shared" si="3289"/>
        <v>1.1127901650197631</v>
      </c>
      <c r="ET380" s="71">
        <f t="shared" si="3289"/>
        <v>2.540283860342556E-2</v>
      </c>
      <c r="EU380" s="71">
        <f t="shared" si="3289"/>
        <v>9.0750988142292502E-4</v>
      </c>
      <c r="EV380" s="71">
        <f t="shared" si="3289"/>
        <v>1.6498814229249013E-4</v>
      </c>
      <c r="EW380" s="71">
        <f t="shared" si="3289"/>
        <v>6.8634617918313578E-4</v>
      </c>
      <c r="EX380" s="71">
        <f t="shared" si="3289"/>
        <v>2.411747068511199E-2</v>
      </c>
      <c r="EY380" s="71">
        <f t="shared" si="3289"/>
        <v>1.2468270750988146E-3</v>
      </c>
      <c r="EZ380" s="71">
        <f t="shared" si="3289"/>
        <v>6.2424944005270103E-3</v>
      </c>
      <c r="FA380" s="71">
        <f t="shared" si="3289"/>
        <v>1.019663372859025E-3</v>
      </c>
      <c r="FB380" s="71">
        <f t="shared" si="3289"/>
        <v>1.1483135704874834E-4</v>
      </c>
      <c r="FC380" s="71">
        <f t="shared" si="3289"/>
        <v>0.65473282773386032</v>
      </c>
      <c r="FD380" s="71">
        <f t="shared" si="3289"/>
        <v>9.8764239130434799E-3</v>
      </c>
      <c r="FE380" s="71">
        <f t="shared" si="3289"/>
        <v>2.8028560606060604E-3</v>
      </c>
      <c r="FF380" s="71">
        <f t="shared" si="3289"/>
        <v>3.0862431488801051E-2</v>
      </c>
      <c r="FG380" s="71">
        <f t="shared" si="3289"/>
        <v>-5.1248353096179212E-6</v>
      </c>
      <c r="FH380" s="71">
        <f t="shared" si="3289"/>
        <v>6.2671772068511212E-4</v>
      </c>
      <c r="FI380" s="71">
        <f t="shared" si="3289"/>
        <v>5.2104888010540182E-2</v>
      </c>
      <c r="FJ380" s="71">
        <f t="shared" si="3289"/>
        <v>1.9892521739130434E-2</v>
      </c>
      <c r="FK380" s="71">
        <f t="shared" si="3289"/>
        <v>2.829249011857708E-4</v>
      </c>
      <c r="FL380" s="71">
        <f t="shared" si="3289"/>
        <v>3.2663236136363638</v>
      </c>
      <c r="FM380" s="71">
        <f t="shared" si="3289"/>
        <v>1.1546387832674572</v>
      </c>
      <c r="FN380" s="71">
        <f t="shared" si="3289"/>
        <v>1.9478201581027668E-3</v>
      </c>
      <c r="FO380" s="71">
        <f t="shared" si="3289"/>
        <v>1.8102206851119897E-4</v>
      </c>
      <c r="FP380" s="71">
        <f t="shared" si="3289"/>
        <v>4.0837104743083E-3</v>
      </c>
      <c r="FQ380" s="71">
        <f t="shared" si="3289"/>
        <v>3.1038372859025032E-4</v>
      </c>
      <c r="FR380" s="72">
        <f t="shared" si="3289"/>
        <v>58.060656384387343</v>
      </c>
    </row>
    <row r="381" spans="1:174" x14ac:dyDescent="0.2">
      <c r="A381" s="62" t="str">
        <f t="shared" si="3159"/>
        <v>SHEN1</v>
      </c>
      <c r="B381" s="63" t="s">
        <v>76</v>
      </c>
      <c r="C381" s="20"/>
      <c r="D381" s="41"/>
      <c r="E381" s="41"/>
      <c r="F381" s="41"/>
      <c r="G381" s="41"/>
      <c r="H381" s="41"/>
      <c r="I381" s="20"/>
      <c r="J381" s="64">
        <f t="shared" si="3160"/>
        <v>7.7919375678524379</v>
      </c>
      <c r="K381" s="40"/>
      <c r="L381" s="41"/>
      <c r="M381" s="64">
        <f t="shared" ref="M381:V385" si="3290">IF(COUNT(M351:M355)&lt;3,"",AVERAGE(M351:M355))</f>
        <v>22.454795232260494</v>
      </c>
      <c r="N381" s="64">
        <f t="shared" si="3290"/>
        <v>12.454795232260494</v>
      </c>
      <c r="O381" s="64">
        <f t="shared" si="3290"/>
        <v>5.9880822776209301</v>
      </c>
      <c r="P381" s="64">
        <f t="shared" si="3290"/>
        <v>2.3587450831921699</v>
      </c>
      <c r="Q381" s="64">
        <f t="shared" si="3290"/>
        <v>2.0402307624694145</v>
      </c>
      <c r="R381" s="64">
        <f t="shared" si="3290"/>
        <v>0.77115844344061735</v>
      </c>
      <c r="S381" s="64">
        <f t="shared" si="3290"/>
        <v>0.10288507528703181</v>
      </c>
      <c r="T381" s="64">
        <f t="shared" si="3290"/>
        <v>1.0527092371541502</v>
      </c>
      <c r="U381" s="64">
        <f t="shared" si="3290"/>
        <v>0.14098454357236964</v>
      </c>
      <c r="V381" s="65">
        <f t="shared" si="3290"/>
        <v>10</v>
      </c>
      <c r="W381" s="20"/>
      <c r="X381" s="64">
        <f t="shared" si="3162"/>
        <v>18.400866626482212</v>
      </c>
      <c r="Y381" s="40"/>
      <c r="Z381" s="41"/>
      <c r="AA381" s="64">
        <f t="shared" ref="AA381:AJ385" si="3291">IF(COUNT(AA351:AA355)&lt;3,"",AVERAGE(AA351:AA355))</f>
        <v>65.390817570816864</v>
      </c>
      <c r="AB381" s="64">
        <f t="shared" si="3291"/>
        <v>55.390817570816878</v>
      </c>
      <c r="AC381" s="64">
        <f t="shared" si="3291"/>
        <v>36.537422240447953</v>
      </c>
      <c r="AD381" s="64">
        <f t="shared" si="3291"/>
        <v>8.181211444334652</v>
      </c>
      <c r="AE381" s="64">
        <f t="shared" si="3291"/>
        <v>5.9825395036231885</v>
      </c>
      <c r="AF381" s="64">
        <f t="shared" si="3291"/>
        <v>2.3420043050065877</v>
      </c>
      <c r="AG381" s="64">
        <f t="shared" si="3291"/>
        <v>0.25507691798418974</v>
      </c>
      <c r="AH381" s="64">
        <f t="shared" si="3291"/>
        <v>1.8442650889328065</v>
      </c>
      <c r="AI381" s="64">
        <f t="shared" si="3291"/>
        <v>0.24829826745718053</v>
      </c>
      <c r="AJ381" s="65">
        <f t="shared" si="3291"/>
        <v>10</v>
      </c>
      <c r="AK381" s="66">
        <f t="shared" si="3244"/>
        <v>7.7919375678524379</v>
      </c>
      <c r="AL381" s="67">
        <f t="shared" si="3245"/>
        <v>1</v>
      </c>
      <c r="AM381" s="67">
        <f t="shared" si="3246"/>
        <v>0.26667276257402406</v>
      </c>
      <c r="AN381" s="67">
        <f t="shared" si="3247"/>
        <v>0.10504415911143083</v>
      </c>
      <c r="AO381" s="67">
        <f t="shared" si="3248"/>
        <v>9.0859468606431251E-2</v>
      </c>
      <c r="AP381" s="67">
        <f t="shared" si="3249"/>
        <v>3.4342706556179353E-2</v>
      </c>
      <c r="AQ381" s="67">
        <f t="shared" si="3250"/>
        <v>4.5818754623608519E-3</v>
      </c>
      <c r="AR381" s="67">
        <f t="shared" si="3251"/>
        <v>4.6881266396129828E-2</v>
      </c>
      <c r="AS381" s="67">
        <f t="shared" si="3252"/>
        <v>6.2785940425686493E-3</v>
      </c>
      <c r="AT381" s="68">
        <f t="shared" si="3253"/>
        <v>0.4453391757335261</v>
      </c>
      <c r="AU381" s="66">
        <f t="shared" si="3254"/>
        <v>18.400866626482212</v>
      </c>
      <c r="AV381" s="67">
        <f t="shared" si="3255"/>
        <v>1</v>
      </c>
      <c r="AW381" s="67">
        <f t="shared" si="3256"/>
        <v>0.55875463249681356</v>
      </c>
      <c r="AX381" s="67">
        <f t="shared" si="3257"/>
        <v>0.12511254252899612</v>
      </c>
      <c r="AY381" s="67">
        <f t="shared" si="3258"/>
        <v>9.1488984629137349E-2</v>
      </c>
      <c r="AZ381" s="67">
        <f t="shared" si="3259"/>
        <v>3.581549202180026E-2</v>
      </c>
      <c r="BA381" s="67">
        <f t="shared" si="3260"/>
        <v>3.9008063740439834E-3</v>
      </c>
      <c r="BB381" s="67">
        <f t="shared" si="3261"/>
        <v>2.8203731922077695E-2</v>
      </c>
      <c r="BC381" s="67">
        <f t="shared" si="3262"/>
        <v>3.7971427286144386E-3</v>
      </c>
      <c r="BD381" s="68">
        <f t="shared" si="3263"/>
        <v>0.15292667031070858</v>
      </c>
      <c r="BE381" s="66">
        <f t="shared" si="3264"/>
        <v>7.7919375678524379</v>
      </c>
      <c r="BF381" s="69">
        <f t="shared" si="3265"/>
        <v>7.7919375678524379</v>
      </c>
      <c r="BG381" s="69">
        <f t="shared" si="3266"/>
        <v>2.0778975170235316</v>
      </c>
      <c r="BH381" s="69">
        <f t="shared" si="3267"/>
        <v>0.81849752966382683</v>
      </c>
      <c r="BI381" s="69">
        <f t="shared" si="3268"/>
        <v>0.70797130682956089</v>
      </c>
      <c r="BJ381" s="69">
        <f t="shared" si="3269"/>
        <v>0.26759622539682615</v>
      </c>
      <c r="BK381" s="69">
        <f t="shared" si="3270"/>
        <v>3.5701687546390783E-2</v>
      </c>
      <c r="BL381" s="69">
        <f t="shared" si="3271"/>
        <v>0.36529590086050207</v>
      </c>
      <c r="BM381" s="69">
        <f t="shared" si="3272"/>
        <v>4.8922412793585168E-2</v>
      </c>
      <c r="BN381" s="70">
        <f t="shared" si="3273"/>
        <v>3.4700550538345007</v>
      </c>
      <c r="BO381" s="66">
        <f t="shared" si="3274"/>
        <v>18.400866626482212</v>
      </c>
      <c r="BP381" s="69">
        <f t="shared" si="3275"/>
        <v>18.400866626482212</v>
      </c>
      <c r="BQ381" s="69">
        <f t="shared" si="3276"/>
        <v>10.28156946950295</v>
      </c>
      <c r="BR381" s="69">
        <f t="shared" si="3277"/>
        <v>2.302179208376141</v>
      </c>
      <c r="BS381" s="69">
        <f t="shared" si="3278"/>
        <v>1.6834766039530376</v>
      </c>
      <c r="BT381" s="69">
        <f t="shared" si="3279"/>
        <v>0.65903609185498435</v>
      </c>
      <c r="BU381" s="69">
        <f t="shared" si="3280"/>
        <v>7.1778217824515031E-2</v>
      </c>
      <c r="BV381" s="69">
        <f t="shared" si="3281"/>
        <v>0.51897310946721043</v>
      </c>
      <c r="BW381" s="69">
        <f t="shared" si="3282"/>
        <v>6.9870716910951022E-2</v>
      </c>
      <c r="BX381" s="70">
        <f t="shared" si="3283"/>
        <v>2.8139832640193658</v>
      </c>
      <c r="BY381" s="71">
        <f t="shared" ref="BY381:EJ384" si="3292">IF(COUNT(BY351:BY355)&lt;3,"",AVERAGE(BY351:BY355))</f>
        <v>3.6807446325992847</v>
      </c>
      <c r="BZ381" s="71">
        <f t="shared" si="3292"/>
        <v>1.9209597603990212</v>
      </c>
      <c r="CA381" s="71">
        <f t="shared" si="3292"/>
        <v>3.6860202345191042</v>
      </c>
      <c r="CB381" s="71">
        <f t="shared" si="3292"/>
        <v>1.9858269932241677</v>
      </c>
      <c r="CC381" s="71">
        <f t="shared" si="3292"/>
        <v>0.79643830284208539</v>
      </c>
      <c r="CD381" s="71">
        <f t="shared" si="3292"/>
        <v>0.29389137737624693</v>
      </c>
      <c r="CE381" s="71">
        <f t="shared" si="3292"/>
        <v>0.69200086561264817</v>
      </c>
      <c r="CF381" s="71">
        <f t="shared" si="3292"/>
        <v>7.7115844344061726E-2</v>
      </c>
      <c r="CG381" s="71">
        <f t="shared" si="3292"/>
        <v>0.10288507528703181</v>
      </c>
      <c r="CH381" s="71">
        <f t="shared" si="3292"/>
        <v>1.7545149789196313</v>
      </c>
      <c r="CI381" s="71">
        <f t="shared" si="3292"/>
        <v>2.3495701298701297E-2</v>
      </c>
      <c r="CJ381" s="71">
        <f t="shared" si="3292"/>
        <v>1.0240654244306417E-2</v>
      </c>
      <c r="CK381" s="71">
        <f t="shared" si="3292"/>
        <v>9.1458498023715425E-5</v>
      </c>
      <c r="CL381" s="71">
        <f t="shared" si="3292"/>
        <v>8.4276416337285916E-4</v>
      </c>
      <c r="CM381" s="71">
        <f t="shared" si="3292"/>
        <v>7.3242689629211379E-3</v>
      </c>
      <c r="CN381" s="71">
        <f t="shared" si="3292"/>
        <v>0.15212832448710709</v>
      </c>
      <c r="CO381" s="71">
        <f t="shared" si="3292"/>
        <v>4.3141957086391867E-2</v>
      </c>
      <c r="CP381" s="71">
        <f t="shared" si="3292"/>
        <v>7.7849802371541516E-5</v>
      </c>
      <c r="CQ381" s="71">
        <f t="shared" si="3292"/>
        <v>-8.7214933182759267E-3</v>
      </c>
      <c r="CR381" s="71">
        <f t="shared" si="3292"/>
        <v>6.6920102578580845E-2</v>
      </c>
      <c r="CS381" s="71">
        <f t="shared" si="3292"/>
        <v>0.12363460173160172</v>
      </c>
      <c r="CT381" s="71">
        <f t="shared" si="3292"/>
        <v>8.4379557312252967E-2</v>
      </c>
      <c r="CU381" s="71">
        <f t="shared" si="3292"/>
        <v>0.1182322870318088</v>
      </c>
      <c r="CV381" s="71">
        <f t="shared" si="3292"/>
        <v>0.38444505533596834</v>
      </c>
      <c r="CW381" s="71">
        <f t="shared" si="3292"/>
        <v>1.470908338038773E-2</v>
      </c>
      <c r="CX381" s="71">
        <f t="shared" si="3292"/>
        <v>7.9688706945228694E-4</v>
      </c>
      <c r="CY381" s="71">
        <f t="shared" si="3292"/>
        <v>6.7641069075851686E-5</v>
      </c>
      <c r="CZ381" s="71">
        <f t="shared" si="3292"/>
        <v>3.0413664596273295E-4</v>
      </c>
      <c r="DA381" s="71">
        <f t="shared" si="3292"/>
        <v>8.0504475814041025E-3</v>
      </c>
      <c r="DB381" s="71">
        <f t="shared" si="3292"/>
        <v>4.7441163184641443E-4</v>
      </c>
      <c r="DC381" s="71">
        <f t="shared" si="3292"/>
        <v>3.9123850931677018E-3</v>
      </c>
      <c r="DD381" s="71">
        <f t="shared" si="3292"/>
        <v>3.2755110107284024E-4</v>
      </c>
      <c r="DE381" s="71">
        <f t="shared" si="3292"/>
        <v>5.6818746470920379E-5</v>
      </c>
      <c r="DF381" s="71">
        <f t="shared" si="3292"/>
        <v>0.2278225093167702</v>
      </c>
      <c r="DG381" s="71">
        <f t="shared" si="3292"/>
        <v>5.1610143045360433E-3</v>
      </c>
      <c r="DH381" s="71">
        <f t="shared" si="3292"/>
        <v>5.2586956521739122E-4</v>
      </c>
      <c r="DI381" s="71">
        <f t="shared" si="3292"/>
        <v>1.3085733107472238E-2</v>
      </c>
      <c r="DJ381" s="71">
        <f t="shared" si="3292"/>
        <v>2.545680406549972E-5</v>
      </c>
      <c r="DK381" s="71">
        <f t="shared" si="3292"/>
        <v>1.2653002070393374E-4</v>
      </c>
      <c r="DL381" s="71">
        <f t="shared" si="3292"/>
        <v>1.905284246188594E-2</v>
      </c>
      <c r="DM381" s="71">
        <f t="shared" si="3292"/>
        <v>1.2321275926971579E-2</v>
      </c>
      <c r="DN381" s="71">
        <f t="shared" si="3292"/>
        <v>9.6456239412761154E-5</v>
      </c>
      <c r="DO381" s="71">
        <f t="shared" si="3292"/>
        <v>0.53457020816864298</v>
      </c>
      <c r="DP381" s="71">
        <f t="shared" si="3292"/>
        <v>0.19307600376435158</v>
      </c>
      <c r="DQ381" s="71">
        <f t="shared" si="3292"/>
        <v>6.793715415019763E-4</v>
      </c>
      <c r="DR381" s="71">
        <f t="shared" si="3292"/>
        <v>6.1053265575004696E-5</v>
      </c>
      <c r="DS381" s="71">
        <f t="shared" si="3292"/>
        <v>1.6988164878599661E-3</v>
      </c>
      <c r="DT381" s="71">
        <f t="shared" si="3292"/>
        <v>9.4471108601543418E-5</v>
      </c>
      <c r="DU381" s="72">
        <f t="shared" si="3292"/>
        <v>185.70734877131565</v>
      </c>
      <c r="DV381" s="73">
        <f t="shared" si="3292"/>
        <v>11.312157492094862</v>
      </c>
      <c r="DW381" s="71">
        <f t="shared" si="3292"/>
        <v>8.2383826880764168</v>
      </c>
      <c r="DX381" s="71">
        <f t="shared" si="3292"/>
        <v>10.180829939064557</v>
      </c>
      <c r="DY381" s="71">
        <f t="shared" si="3292"/>
        <v>7.3613843883399195</v>
      </c>
      <c r="DZ381" s="71">
        <f t="shared" si="3292"/>
        <v>3.9825657971014499</v>
      </c>
      <c r="EA381" s="71">
        <f t="shared" si="3292"/>
        <v>0.97582191666666684</v>
      </c>
      <c r="EB381" s="71">
        <f t="shared" si="3292"/>
        <v>1.8738676781949934</v>
      </c>
      <c r="EC381" s="71">
        <f t="shared" si="3292"/>
        <v>0.23420043050065878</v>
      </c>
      <c r="ED381" s="71">
        <f t="shared" si="3292"/>
        <v>0.25507691798418974</v>
      </c>
      <c r="EE381" s="71">
        <f t="shared" si="3292"/>
        <v>3.0737748040184458</v>
      </c>
      <c r="EF381" s="71">
        <f t="shared" si="3292"/>
        <v>3.9851560935441378E-2</v>
      </c>
      <c r="EG381" s="71">
        <f t="shared" si="3292"/>
        <v>2.6341118577075096E-2</v>
      </c>
      <c r="EH381" s="71">
        <f t="shared" si="3292"/>
        <v>1.5915250329380764E-4</v>
      </c>
      <c r="EI381" s="71">
        <f t="shared" si="3292"/>
        <v>2.0658175230566537E-3</v>
      </c>
      <c r="EJ381" s="71">
        <f t="shared" si="3292"/>
        <v>1.6826548089591567E-2</v>
      </c>
      <c r="EK381" s="71">
        <f t="shared" ref="EK381:FR385" si="3293">IF(COUNT(EK351:EK355)&lt;3,"",AVERAGE(EK351:EK355))</f>
        <v>0.48822395619235837</v>
      </c>
      <c r="EL381" s="71">
        <f t="shared" si="3293"/>
        <v>0.10124078491436102</v>
      </c>
      <c r="EM381" s="71">
        <f t="shared" si="3293"/>
        <v>4.0833827404479571E-4</v>
      </c>
      <c r="EN381" s="71">
        <f t="shared" si="3293"/>
        <v>2.3773816864295121E-2</v>
      </c>
      <c r="EO381" s="71">
        <f t="shared" si="3293"/>
        <v>0.2809283059947299</v>
      </c>
      <c r="EP381" s="71">
        <f t="shared" si="3293"/>
        <v>0.20516662022397894</v>
      </c>
      <c r="EQ381" s="71">
        <f t="shared" si="3293"/>
        <v>0.17549609189723323</v>
      </c>
      <c r="ER381" s="71">
        <f t="shared" si="3293"/>
        <v>0.35567264888010536</v>
      </c>
      <c r="ES381" s="71">
        <f t="shared" si="3293"/>
        <v>1.0410374838603427</v>
      </c>
      <c r="ET381" s="71">
        <f t="shared" si="3293"/>
        <v>2.323129512516469E-2</v>
      </c>
      <c r="EU381" s="71">
        <f t="shared" si="3293"/>
        <v>9.951874176548092E-4</v>
      </c>
      <c r="EV381" s="71">
        <f t="shared" si="3293"/>
        <v>1.5204611330698286E-4</v>
      </c>
      <c r="EW381" s="71">
        <f t="shared" si="3293"/>
        <v>6.6104545454545452E-4</v>
      </c>
      <c r="EX381" s="71">
        <f t="shared" si="3293"/>
        <v>2.2040604743083007E-2</v>
      </c>
      <c r="EY381" s="71">
        <f t="shared" si="3293"/>
        <v>1.1289140316205536E-3</v>
      </c>
      <c r="EZ381" s="71">
        <f t="shared" si="3293"/>
        <v>6.1484255599472994E-3</v>
      </c>
      <c r="FA381" s="71">
        <f t="shared" si="3293"/>
        <v>9.6501844532279318E-4</v>
      </c>
      <c r="FB381" s="71">
        <f t="shared" si="3293"/>
        <v>1.016501976284585E-4</v>
      </c>
      <c r="FC381" s="71">
        <f t="shared" si="3293"/>
        <v>0.75645113208168646</v>
      </c>
      <c r="FD381" s="71">
        <f t="shared" si="3293"/>
        <v>1.0168858695652174E-2</v>
      </c>
      <c r="FE381" s="71">
        <f t="shared" si="3293"/>
        <v>2.1745879446640319E-3</v>
      </c>
      <c r="FF381" s="71">
        <f t="shared" si="3293"/>
        <v>2.9473177865612647E-2</v>
      </c>
      <c r="FG381" s="71">
        <f t="shared" si="3293"/>
        <v>-8.3386034255599507E-6</v>
      </c>
      <c r="FH381" s="71">
        <f t="shared" si="3293"/>
        <v>5.5034815546772082E-4</v>
      </c>
      <c r="FI381" s="71">
        <f t="shared" si="3293"/>
        <v>4.5353645256917E-2</v>
      </c>
      <c r="FJ381" s="71">
        <f t="shared" si="3293"/>
        <v>1.9559554347826087E-2</v>
      </c>
      <c r="FK381" s="71">
        <f t="shared" si="3293"/>
        <v>2.2521113306982877E-4</v>
      </c>
      <c r="FL381" s="71">
        <f t="shared" si="3293"/>
        <v>2.7100160629117256</v>
      </c>
      <c r="FM381" s="71">
        <f t="shared" si="3293"/>
        <v>0.96547043906455854</v>
      </c>
      <c r="FN381" s="71">
        <f t="shared" si="3293"/>
        <v>1.7683926218708824E-3</v>
      </c>
      <c r="FO381" s="71">
        <f t="shared" si="3293"/>
        <v>1.519604743083004E-4</v>
      </c>
      <c r="FP381" s="71">
        <f t="shared" si="3293"/>
        <v>3.926206851119894E-3</v>
      </c>
      <c r="FQ381" s="71">
        <f t="shared" si="3293"/>
        <v>3.0338010540184449E-4</v>
      </c>
      <c r="FR381" s="72">
        <f t="shared" si="3293"/>
        <v>64.399888047430835</v>
      </c>
    </row>
    <row r="382" spans="1:174" x14ac:dyDescent="0.2">
      <c r="A382" s="62" t="str">
        <f t="shared" si="3159"/>
        <v>SHEN1</v>
      </c>
      <c r="B382" s="63" t="s">
        <v>77</v>
      </c>
      <c r="C382" s="20"/>
      <c r="D382" s="41"/>
      <c r="E382" s="41"/>
      <c r="F382" s="41"/>
      <c r="G382" s="41"/>
      <c r="H382" s="41"/>
      <c r="I382" s="20"/>
      <c r="J382" s="64">
        <f t="shared" si="3160"/>
        <v>7.1375331620553357</v>
      </c>
      <c r="K382" s="40"/>
      <c r="L382" s="41"/>
      <c r="M382" s="64">
        <f t="shared" si="3290"/>
        <v>21.017943252964429</v>
      </c>
      <c r="N382" s="64">
        <f t="shared" si="3290"/>
        <v>11.017943252964429</v>
      </c>
      <c r="O382" s="64">
        <f t="shared" si="3290"/>
        <v>5.019106778656127</v>
      </c>
      <c r="P382" s="64">
        <f t="shared" si="3290"/>
        <v>1.9906593399209487</v>
      </c>
      <c r="Q382" s="64">
        <f t="shared" si="3290"/>
        <v>2.0698243359683794</v>
      </c>
      <c r="R382" s="64">
        <f t="shared" si="3290"/>
        <v>0.7189579051383399</v>
      </c>
      <c r="S382" s="64">
        <f t="shared" si="3290"/>
        <v>8.4912375494071143E-2</v>
      </c>
      <c r="T382" s="64">
        <f t="shared" si="3290"/>
        <v>1.0016338458498022</v>
      </c>
      <c r="U382" s="64">
        <f t="shared" si="3290"/>
        <v>0.13284832411067193</v>
      </c>
      <c r="V382" s="65">
        <f t="shared" si="3290"/>
        <v>10</v>
      </c>
      <c r="W382" s="20"/>
      <c r="X382" s="64">
        <f t="shared" si="3162"/>
        <v>17.769146884057971</v>
      </c>
      <c r="Y382" s="40"/>
      <c r="Z382" s="41"/>
      <c r="AA382" s="64">
        <f t="shared" si="3291"/>
        <v>61.62271152536232</v>
      </c>
      <c r="AB382" s="64">
        <f t="shared" si="3291"/>
        <v>51.622711525362334</v>
      </c>
      <c r="AC382" s="64">
        <f t="shared" si="3291"/>
        <v>31.519746710144933</v>
      </c>
      <c r="AD382" s="64">
        <f t="shared" si="3291"/>
        <v>9.4972770579710151</v>
      </c>
      <c r="AE382" s="64">
        <f t="shared" si="3291"/>
        <v>6.1126652536231889</v>
      </c>
      <c r="AF382" s="64">
        <f t="shared" si="3291"/>
        <v>2.3172852898550724</v>
      </c>
      <c r="AG382" s="64">
        <f t="shared" si="3291"/>
        <v>0.20765347101449277</v>
      </c>
      <c r="AH382" s="64">
        <f t="shared" si="3291"/>
        <v>1.7656674601449276</v>
      </c>
      <c r="AI382" s="64">
        <f t="shared" si="3291"/>
        <v>0.20241611594202902</v>
      </c>
      <c r="AJ382" s="65">
        <f t="shared" si="3291"/>
        <v>10</v>
      </c>
      <c r="AK382" s="66">
        <f t="shared" ref="AK382" si="3294">J382</f>
        <v>7.1375331620553357</v>
      </c>
      <c r="AL382" s="67">
        <f t="shared" ref="AL382" si="3295">M382/M382</f>
        <v>1</v>
      </c>
      <c r="AM382" s="67">
        <f t="shared" ref="AM382" si="3296">O382/M382</f>
        <v>0.23880104338697453</v>
      </c>
      <c r="AN382" s="67">
        <f t="shared" ref="AN382" si="3297">P382/M382</f>
        <v>9.4712375800147838E-2</v>
      </c>
      <c r="AO382" s="67">
        <f t="shared" ref="AO382" si="3298">Q382/M382</f>
        <v>9.8478919228999526E-2</v>
      </c>
      <c r="AP382" s="67">
        <f t="shared" ref="AP382" si="3299">R382/M382</f>
        <v>3.4206862987744342E-2</v>
      </c>
      <c r="AQ382" s="67">
        <f t="shared" ref="AQ382" si="3300">S382/M382</f>
        <v>4.0399945166896796E-3</v>
      </c>
      <c r="AR382" s="67">
        <f t="shared" ref="AR382" si="3301">T382/M382</f>
        <v>4.7656130468833054E-2</v>
      </c>
      <c r="AS382" s="67">
        <f t="shared" ref="AS382" si="3302">U382/M382</f>
        <v>6.3207100005817475E-3</v>
      </c>
      <c r="AT382" s="68">
        <f t="shared" ref="AT382" si="3303">V382/M382</f>
        <v>0.47578394706102234</v>
      </c>
      <c r="AU382" s="66">
        <f t="shared" ref="AU382" si="3304">X382</f>
        <v>17.769146884057971</v>
      </c>
      <c r="AV382" s="67">
        <f t="shared" ref="AV382" si="3305">AA382/AA382</f>
        <v>1</v>
      </c>
      <c r="AW382" s="67">
        <f t="shared" ref="AW382" si="3306">AC382/AA382</f>
        <v>0.51149561468375526</v>
      </c>
      <c r="AX382" s="67">
        <f t="shared" ref="AX382" si="3307">AD382/AA382</f>
        <v>0.15411975265097155</v>
      </c>
      <c r="AY382" s="67">
        <f t="shared" ref="AY382" si="3308">AE382/AA382</f>
        <v>9.9195006229275934E-2</v>
      </c>
      <c r="AZ382" s="67">
        <f t="shared" ref="AZ382" si="3309">AF382/AA382</f>
        <v>3.7604403189907307E-2</v>
      </c>
      <c r="BA382" s="67">
        <f t="shared" ref="BA382" si="3310">AG382/AA382</f>
        <v>3.3697554988152047E-3</v>
      </c>
      <c r="BB382" s="67">
        <f t="shared" ref="BB382" si="3311">AH382/AA382</f>
        <v>2.86528686654469E-2</v>
      </c>
      <c r="BC382" s="67">
        <f t="shared" ref="BC382" si="3312">AI382/AA382</f>
        <v>3.2847648363983424E-3</v>
      </c>
      <c r="BD382" s="68">
        <f t="shared" ref="BD382" si="3313">AJ382/AA382</f>
        <v>0.162277831540799</v>
      </c>
      <c r="BE382" s="66">
        <f t="shared" ref="BE382" si="3314">J382</f>
        <v>7.1375331620553357</v>
      </c>
      <c r="BF382" s="69">
        <f t="shared" ref="BF382" si="3315">BE382</f>
        <v>7.1375331620553357</v>
      </c>
      <c r="BG382" s="69">
        <f t="shared" ref="BG382" si="3316">BE382*AM382</f>
        <v>1.7044503663079458</v>
      </c>
      <c r="BH382" s="69">
        <f t="shared" ref="BH382" si="3317">BE382*AN382</f>
        <v>0.67601272313060246</v>
      </c>
      <c r="BI382" s="69">
        <f t="shared" ref="BI382" si="3318">BE382*AO382</f>
        <v>0.70289655176035304</v>
      </c>
      <c r="BJ382" s="69">
        <f t="shared" ref="BJ382" si="3319">BE382*AP382</f>
        <v>0.2441526189449085</v>
      </c>
      <c r="BK382" s="69">
        <f t="shared" ref="BK382" si="3320">BE382*AQ382</f>
        <v>2.8835594837394306E-2</v>
      </c>
      <c r="BL382" s="69">
        <f t="shared" ref="BL382" si="3321">BE382*AR382</f>
        <v>0.34014721159653161</v>
      </c>
      <c r="BM382" s="69">
        <f t="shared" ref="BM382" si="3322">BE382*AS382</f>
        <v>4.5114277236887025E-2</v>
      </c>
      <c r="BN382" s="70">
        <f t="shared" ref="BN382" si="3323">BE382*AT382</f>
        <v>3.3959237001216271</v>
      </c>
      <c r="BO382" s="66">
        <f t="shared" ref="BO382" si="3324">X382</f>
        <v>17.769146884057971</v>
      </c>
      <c r="BP382" s="69">
        <f t="shared" ref="BP382" si="3325">BO382</f>
        <v>17.769146884057971</v>
      </c>
      <c r="BQ382" s="69">
        <f t="shared" ref="BQ382" si="3326">BO382*AW382</f>
        <v>9.0888407078671669</v>
      </c>
      <c r="BR382" s="69">
        <f t="shared" ref="BR382" si="3327">BO382*AX382</f>
        <v>2.7385765225897964</v>
      </c>
      <c r="BS382" s="69">
        <f t="shared" ref="BS382" si="3328">BO382*AY382</f>
        <v>1.7626106358530496</v>
      </c>
      <c r="BT382" s="69">
        <f t="shared" ref="BT382" si="3329">BO382*AZ382</f>
        <v>0.66819816376880103</v>
      </c>
      <c r="BU382" s="69">
        <f t="shared" ref="BU382" si="3330">BO382*BA382</f>
        <v>5.9877680421809409E-2</v>
      </c>
      <c r="BV382" s="69">
        <f t="shared" ref="BV382" si="3331">BO382*BB382</f>
        <v>0.50913703196594806</v>
      </c>
      <c r="BW382" s="69">
        <f t="shared" ref="BW382" si="3332">BO382*BC382</f>
        <v>5.83674688575508E-2</v>
      </c>
      <c r="BX382" s="70">
        <f t="shared" ref="BX382" si="3333">BO382*BD382</f>
        <v>2.8835386246748729</v>
      </c>
      <c r="BY382" s="71">
        <f t="shared" si="3292"/>
        <v>3.4002107667984189</v>
      </c>
      <c r="BZ382" s="71">
        <f t="shared" si="3292"/>
        <v>1.757983561264822</v>
      </c>
      <c r="CA382" s="71">
        <f t="shared" si="3292"/>
        <v>3.4034278535667228</v>
      </c>
      <c r="CB382" s="71">
        <f t="shared" si="3292"/>
        <v>1.8027368814229252</v>
      </c>
      <c r="CC382" s="71">
        <f t="shared" si="3292"/>
        <v>0.67323285770750974</v>
      </c>
      <c r="CD382" s="71">
        <f t="shared" si="3292"/>
        <v>0.25034290118577079</v>
      </c>
      <c r="CE382" s="71">
        <f t="shared" si="3292"/>
        <v>0.70027260474308306</v>
      </c>
      <c r="CF382" s="71">
        <f t="shared" si="3292"/>
        <v>7.189579051383399E-2</v>
      </c>
      <c r="CG382" s="71">
        <f t="shared" si="3292"/>
        <v>8.4912375494071143E-2</v>
      </c>
      <c r="CH382" s="71">
        <f t="shared" si="3292"/>
        <v>1.6693891818181819</v>
      </c>
      <c r="CI382" s="71">
        <f t="shared" si="3292"/>
        <v>2.2080185770750986E-2</v>
      </c>
      <c r="CJ382" s="71">
        <f t="shared" si="3292"/>
        <v>8.2956758893280615E-3</v>
      </c>
      <c r="CK382" s="71">
        <f t="shared" si="3292"/>
        <v>7.6458498023715413E-5</v>
      </c>
      <c r="CL382" s="71">
        <f t="shared" si="3292"/>
        <v>7.8452173913043485E-4</v>
      </c>
      <c r="CM382" s="71">
        <f t="shared" si="3292"/>
        <v>6.2975849802371546E-3</v>
      </c>
      <c r="CN382" s="71">
        <f t="shared" si="3292"/>
        <v>0.13898814229249012</v>
      </c>
      <c r="CO382" s="71">
        <f t="shared" si="3292"/>
        <v>4.1260466403162048E-2</v>
      </c>
      <c r="CP382" s="71">
        <f t="shared" si="3292"/>
        <v>7.7849802371541516E-5</v>
      </c>
      <c r="CQ382" s="71">
        <f t="shared" si="3292"/>
        <v>-7.0555098814229248E-3</v>
      </c>
      <c r="CR382" s="71">
        <f t="shared" si="3292"/>
        <v>6.6888019762845849E-2</v>
      </c>
      <c r="CS382" s="71">
        <f t="shared" si="3292"/>
        <v>0.13715292885375494</v>
      </c>
      <c r="CT382" s="71">
        <f t="shared" si="3292"/>
        <v>8.3624339920948615E-2</v>
      </c>
      <c r="CU382" s="71">
        <f t="shared" si="3292"/>
        <v>0.10843066798418972</v>
      </c>
      <c r="CV382" s="71">
        <f t="shared" si="3292"/>
        <v>0.38904044664031623</v>
      </c>
      <c r="CW382" s="71">
        <f t="shared" si="3292"/>
        <v>1.4471162055335973E-2</v>
      </c>
      <c r="CX382" s="71">
        <f t="shared" si="3292"/>
        <v>9.3527667984189715E-4</v>
      </c>
      <c r="CY382" s="71">
        <f t="shared" si="3292"/>
        <v>6.2723320158102763E-5</v>
      </c>
      <c r="CZ382" s="71">
        <f t="shared" si="3292"/>
        <v>2.5674703557312256E-4</v>
      </c>
      <c r="DA382" s="71">
        <f t="shared" si="3292"/>
        <v>6.8917549407114618E-3</v>
      </c>
      <c r="DB382" s="71">
        <f t="shared" si="3292"/>
        <v>3.5881422924901186E-4</v>
      </c>
      <c r="DC382" s="71">
        <f t="shared" si="3292"/>
        <v>3.6318656126482205E-3</v>
      </c>
      <c r="DD382" s="71">
        <f t="shared" si="3292"/>
        <v>2.6794071146245063E-4</v>
      </c>
      <c r="DE382" s="71">
        <f t="shared" si="3292"/>
        <v>4.5130434782608696E-5</v>
      </c>
      <c r="DF382" s="71">
        <f t="shared" si="3292"/>
        <v>0.19406408695652172</v>
      </c>
      <c r="DG382" s="71">
        <f t="shared" si="3292"/>
        <v>5.7266126482213436E-3</v>
      </c>
      <c r="DH382" s="71">
        <f t="shared" si="3292"/>
        <v>2.8614229249011858E-4</v>
      </c>
      <c r="DI382" s="71">
        <f t="shared" si="3292"/>
        <v>1.1816711462450594E-2</v>
      </c>
      <c r="DJ382" s="71">
        <f t="shared" si="3292"/>
        <v>1.5885375494071147E-5</v>
      </c>
      <c r="DK382" s="71">
        <f t="shared" si="3292"/>
        <v>1.0279841897233199E-4</v>
      </c>
      <c r="DL382" s="71">
        <f t="shared" si="3292"/>
        <v>1.4995245059288537E-2</v>
      </c>
      <c r="DM382" s="71">
        <f t="shared" si="3292"/>
        <v>1.1586557312252966E-2</v>
      </c>
      <c r="DN382" s="71">
        <f t="shared" si="3292"/>
        <v>7.8209486166007906E-5</v>
      </c>
      <c r="DO382" s="71">
        <f t="shared" si="3292"/>
        <v>0.45472058498023704</v>
      </c>
      <c r="DP382" s="71">
        <f t="shared" si="3292"/>
        <v>0.16396732411067191</v>
      </c>
      <c r="DQ382" s="71">
        <f t="shared" si="3292"/>
        <v>5.8955335968379451E-4</v>
      </c>
      <c r="DR382" s="71">
        <f t="shared" si="3292"/>
        <v>5.830434782608696E-5</v>
      </c>
      <c r="DS382" s="71">
        <f t="shared" si="3292"/>
        <v>1.4707905138339919E-3</v>
      </c>
      <c r="DT382" s="71">
        <f t="shared" si="3292"/>
        <v>8.6007905138339936E-5</v>
      </c>
      <c r="DU382" s="72">
        <f t="shared" si="3292"/>
        <v>197.89699084584984</v>
      </c>
      <c r="DV382" s="73">
        <f t="shared" si="3292"/>
        <v>10.605359923913044</v>
      </c>
      <c r="DW382" s="71">
        <f t="shared" si="3292"/>
        <v>7.6625815289855082</v>
      </c>
      <c r="DX382" s="71">
        <f t="shared" si="3292"/>
        <v>9.7265796739130419</v>
      </c>
      <c r="DY382" s="71">
        <f t="shared" si="3292"/>
        <v>7.0272343731884037</v>
      </c>
      <c r="DZ382" s="71">
        <f t="shared" si="3292"/>
        <v>3.5160049637681161</v>
      </c>
      <c r="EA382" s="71">
        <f t="shared" si="3292"/>
        <v>1.1329261666666668</v>
      </c>
      <c r="EB382" s="71">
        <f t="shared" si="3292"/>
        <v>1.906127746376812</v>
      </c>
      <c r="EC382" s="71">
        <f t="shared" si="3292"/>
        <v>0.23172852898550728</v>
      </c>
      <c r="ED382" s="71">
        <f t="shared" si="3292"/>
        <v>0.20765347101449277</v>
      </c>
      <c r="EE382" s="71">
        <f t="shared" si="3292"/>
        <v>2.9427783949275366</v>
      </c>
      <c r="EF382" s="71">
        <f t="shared" si="3292"/>
        <v>3.2793659420289847E-2</v>
      </c>
      <c r="EG382" s="71">
        <f t="shared" si="3292"/>
        <v>2.2359724637681162E-2</v>
      </c>
      <c r="EH382" s="71">
        <f t="shared" si="3292"/>
        <v>1.4222826086956523E-4</v>
      </c>
      <c r="EI382" s="71">
        <f t="shared" si="3292"/>
        <v>2.0710978260869563E-3</v>
      </c>
      <c r="EJ382" s="71">
        <f t="shared" si="3292"/>
        <v>1.5905692028985507E-2</v>
      </c>
      <c r="EK382" s="71">
        <f t="shared" si="3293"/>
        <v>0.47374254710144914</v>
      </c>
      <c r="EL382" s="71">
        <f t="shared" si="3293"/>
        <v>9.2630648550724629E-2</v>
      </c>
      <c r="EM382" s="71">
        <f t="shared" si="3293"/>
        <v>1.719746376811594E-4</v>
      </c>
      <c r="EN382" s="71">
        <f t="shared" si="3293"/>
        <v>3.4492362318840578E-2</v>
      </c>
      <c r="EO382" s="71">
        <f t="shared" si="3293"/>
        <v>0.27493126811594204</v>
      </c>
      <c r="EP382" s="71">
        <f t="shared" si="3293"/>
        <v>0.22395177173913045</v>
      </c>
      <c r="EQ382" s="71">
        <f t="shared" si="3293"/>
        <v>0.19076772826086957</v>
      </c>
      <c r="ER382" s="71">
        <f t="shared" si="3293"/>
        <v>0.33481664130434774</v>
      </c>
      <c r="ES382" s="71">
        <f t="shared" si="3293"/>
        <v>1.0589597717391304</v>
      </c>
      <c r="ET382" s="71">
        <f t="shared" si="3293"/>
        <v>2.0046590579710144E-2</v>
      </c>
      <c r="EU382" s="71">
        <f t="shared" si="3293"/>
        <v>1.3352101449275362E-3</v>
      </c>
      <c r="EV382" s="71">
        <f t="shared" si="3293"/>
        <v>1.449855072463768E-4</v>
      </c>
      <c r="EW382" s="71">
        <f t="shared" si="3293"/>
        <v>6.3266666666666658E-4</v>
      </c>
      <c r="EX382" s="71">
        <f t="shared" si="3293"/>
        <v>1.9349028985507246E-2</v>
      </c>
      <c r="EY382" s="71">
        <f t="shared" si="3293"/>
        <v>1.1027246376811596E-3</v>
      </c>
      <c r="EZ382" s="71">
        <f t="shared" si="3293"/>
        <v>6.7318876811594212E-3</v>
      </c>
      <c r="FA382" s="71">
        <f t="shared" si="3293"/>
        <v>8.6976086956521738E-4</v>
      </c>
      <c r="FB382" s="71">
        <f t="shared" si="3293"/>
        <v>1.0011231884057973E-4</v>
      </c>
      <c r="FC382" s="71">
        <f t="shared" si="3293"/>
        <v>0.87823726086956522</v>
      </c>
      <c r="FD382" s="71">
        <f t="shared" si="3293"/>
        <v>8.5594420289855071E-3</v>
      </c>
      <c r="FE382" s="71">
        <f t="shared" si="3293"/>
        <v>1.3646485507246378E-3</v>
      </c>
      <c r="FF382" s="71">
        <f t="shared" si="3293"/>
        <v>2.8779836956521736E-2</v>
      </c>
      <c r="FG382" s="71">
        <f t="shared" si="3293"/>
        <v>-2.2173913043478306E-6</v>
      </c>
      <c r="FH382" s="71">
        <f t="shared" si="3293"/>
        <v>4.9975724637681162E-4</v>
      </c>
      <c r="FI382" s="71">
        <f t="shared" si="3293"/>
        <v>3.3276554347826087E-2</v>
      </c>
      <c r="FJ382" s="71">
        <f t="shared" si="3293"/>
        <v>2.0970721014492752E-2</v>
      </c>
      <c r="FK382" s="71">
        <f t="shared" si="3293"/>
        <v>2.116884057971014E-4</v>
      </c>
      <c r="FL382" s="71">
        <f t="shared" si="3293"/>
        <v>2.3776584492753621</v>
      </c>
      <c r="FM382" s="71">
        <f t="shared" si="3293"/>
        <v>0.85236475724637695</v>
      </c>
      <c r="FN382" s="71">
        <f t="shared" si="3293"/>
        <v>1.4706123188405796E-3</v>
      </c>
      <c r="FO382" s="71">
        <f t="shared" si="3293"/>
        <v>1.2528623188405797E-4</v>
      </c>
      <c r="FP382" s="71">
        <f t="shared" si="3293"/>
        <v>3.9562826086956514E-3</v>
      </c>
      <c r="FQ382" s="71">
        <f t="shared" si="3293"/>
        <v>3.1722101449275364E-4</v>
      </c>
      <c r="FR382" s="72">
        <f t="shared" si="3293"/>
        <v>68.86285537318841</v>
      </c>
    </row>
    <row r="383" spans="1:174" x14ac:dyDescent="0.2">
      <c r="A383" s="62" t="str">
        <f t="shared" ref="A383" si="3334">A367</f>
        <v>SHEN1</v>
      </c>
      <c r="B383" s="63" t="s">
        <v>78</v>
      </c>
      <c r="C383" s="20"/>
      <c r="D383" s="41"/>
      <c r="E383" s="41"/>
      <c r="F383" s="41"/>
      <c r="G383" s="41"/>
      <c r="H383" s="41"/>
      <c r="I383" s="20"/>
      <c r="J383" s="64">
        <f t="shared" si="3160"/>
        <v>6.8545233438735185</v>
      </c>
      <c r="K383" s="40"/>
      <c r="L383" s="41"/>
      <c r="M383" s="64">
        <f t="shared" si="3290"/>
        <v>20.441121343873515</v>
      </c>
      <c r="N383" s="64">
        <f t="shared" si="3290"/>
        <v>10.441121343873519</v>
      </c>
      <c r="O383" s="64">
        <f t="shared" si="3290"/>
        <v>4.5933852332015803</v>
      </c>
      <c r="P383" s="64">
        <f t="shared" si="3290"/>
        <v>1.8584922490118576</v>
      </c>
      <c r="Q383" s="64">
        <f t="shared" si="3290"/>
        <v>2.1073570632411065</v>
      </c>
      <c r="R383" s="64">
        <f t="shared" si="3290"/>
        <v>0.72332972332015799</v>
      </c>
      <c r="S383" s="64">
        <f t="shared" si="3290"/>
        <v>7.5468557312252965E-2</v>
      </c>
      <c r="T383" s="64">
        <f t="shared" si="3290"/>
        <v>0.97369611857707505</v>
      </c>
      <c r="U383" s="64">
        <f t="shared" si="3290"/>
        <v>0.10939205138339921</v>
      </c>
      <c r="V383" s="65">
        <f t="shared" si="3290"/>
        <v>10</v>
      </c>
      <c r="W383" s="20"/>
      <c r="X383" s="64">
        <f t="shared" si="3162"/>
        <v>17.066933057971013</v>
      </c>
      <c r="Y383" s="40"/>
      <c r="Z383" s="41"/>
      <c r="AA383" s="64">
        <f t="shared" si="3291"/>
        <v>57.511293090579713</v>
      </c>
      <c r="AB383" s="64">
        <f t="shared" si="3291"/>
        <v>47.511293090579713</v>
      </c>
      <c r="AC383" s="64">
        <f t="shared" si="3291"/>
        <v>27.168011318840581</v>
      </c>
      <c r="AD383" s="64">
        <f t="shared" si="3291"/>
        <v>9.730946362318841</v>
      </c>
      <c r="AE383" s="64">
        <f t="shared" si="3291"/>
        <v>6.2053179492753632</v>
      </c>
      <c r="AF383" s="64">
        <f t="shared" si="3291"/>
        <v>2.2709044202898552</v>
      </c>
      <c r="AG383" s="64">
        <f t="shared" si="3291"/>
        <v>0.21881677536231886</v>
      </c>
      <c r="AH383" s="64">
        <f t="shared" si="3291"/>
        <v>1.7229768514492754</v>
      </c>
      <c r="AI383" s="64">
        <f t="shared" si="3291"/>
        <v>0.19431933333333332</v>
      </c>
      <c r="AJ383" s="65">
        <f t="shared" si="3291"/>
        <v>10</v>
      </c>
      <c r="AK383" s="66">
        <f t="shared" ref="AK383" si="3335">J383</f>
        <v>6.8545233438735185</v>
      </c>
      <c r="AL383" s="67">
        <f t="shared" ref="AL383" si="3336">M383/M383</f>
        <v>1</v>
      </c>
      <c r="AM383" s="67">
        <f t="shared" ref="AM383" si="3337">O383/M383</f>
        <v>0.22471297713705324</v>
      </c>
      <c r="AN383" s="67">
        <f t="shared" ref="AN383" si="3338">P383/M383</f>
        <v>9.0919290470768285E-2</v>
      </c>
      <c r="AO383" s="67">
        <f t="shared" ref="AO383" si="3339">Q383/M383</f>
        <v>0.10309400486352038</v>
      </c>
      <c r="AP383" s="67">
        <f t="shared" ref="AP383" si="3340">R383/M383</f>
        <v>3.5386009952773446E-2</v>
      </c>
      <c r="AQ383" s="67">
        <f t="shared" ref="AQ383" si="3341">S383/M383</f>
        <v>3.6919969331756807E-3</v>
      </c>
      <c r="AR383" s="67">
        <f t="shared" ref="AR383" si="3342">T383/M383</f>
        <v>4.7634183183835221E-2</v>
      </c>
      <c r="AS383" s="67">
        <f t="shared" ref="AS383" si="3343">U383/M383</f>
        <v>5.3515680252143065E-3</v>
      </c>
      <c r="AT383" s="68">
        <f t="shared" ref="AT383" si="3344">V383/M383</f>
        <v>0.48920995241766113</v>
      </c>
      <c r="AU383" s="66">
        <f t="shared" ref="AU383" si="3345">X383</f>
        <v>17.066933057971013</v>
      </c>
      <c r="AV383" s="67">
        <f t="shared" ref="AV383" si="3346">AA383/AA383</f>
        <v>1</v>
      </c>
      <c r="AW383" s="67">
        <f t="shared" ref="AW383" si="3347">AC383/AA383</f>
        <v>0.47239437437185133</v>
      </c>
      <c r="AX383" s="67">
        <f t="shared" ref="AX383" si="3348">AD383/AA383</f>
        <v>0.16920061851144083</v>
      </c>
      <c r="AY383" s="67">
        <f t="shared" ref="AY383" si="3349">AE383/AA383</f>
        <v>0.10789738181511671</v>
      </c>
      <c r="AZ383" s="67">
        <f t="shared" ref="AZ383" si="3350">AF383/AA383</f>
        <v>3.9486234759375058E-2</v>
      </c>
      <c r="BA383" s="67">
        <f t="shared" ref="BA383" si="3351">AG383/AA383</f>
        <v>3.8047618755099911E-3</v>
      </c>
      <c r="BB383" s="67">
        <f t="shared" ref="BB383" si="3352">AH383/AA383</f>
        <v>2.9958930826604856E-2</v>
      </c>
      <c r="BC383" s="67">
        <f t="shared" ref="BC383" si="3353">AI383/AA383</f>
        <v>3.3788030644221877E-3</v>
      </c>
      <c r="BD383" s="68">
        <f t="shared" ref="BD383" si="3354">AJ383/AA383</f>
        <v>0.17387889338968782</v>
      </c>
      <c r="BE383" s="66">
        <f t="shared" ref="BE383" si="3355">J383</f>
        <v>6.8545233438735185</v>
      </c>
      <c r="BF383" s="69">
        <f t="shared" ref="BF383" si="3356">BE383</f>
        <v>6.8545233438735185</v>
      </c>
      <c r="BG383" s="69">
        <f t="shared" ref="BG383" si="3357">BE383*AM383</f>
        <v>1.5403003474572476</v>
      </c>
      <c r="BH383" s="69">
        <f t="shared" ref="BH383" si="3358">BE383*AN383</f>
        <v>0.62320839894029834</v>
      </c>
      <c r="BI383" s="69">
        <f t="shared" ref="BI383" si="3359">BE383*AO383</f>
        <v>0.70666026295041051</v>
      </c>
      <c r="BJ383" s="69">
        <f t="shared" ref="BJ383" si="3360">BE383*AP383</f>
        <v>0.24255423126782624</v>
      </c>
      <c r="BK383" s="69">
        <f t="shared" ref="BK383" si="3361">BE383*AQ383</f>
        <v>2.5306879163962143E-2</v>
      </c>
      <c r="BL383" s="69">
        <f t="shared" ref="BL383" si="3362">BE383*AR383</f>
        <v>0.32650962059994593</v>
      </c>
      <c r="BM383" s="69">
        <f t="shared" ref="BM383" si="3363">BE383*AS383</f>
        <v>3.668244795515857E-2</v>
      </c>
      <c r="BN383" s="70">
        <f t="shared" ref="BN383" si="3364">BE383*AT383</f>
        <v>3.3533010389021114</v>
      </c>
      <c r="BO383" s="66">
        <f t="shared" ref="BO383" si="3365">X383</f>
        <v>17.066933057971013</v>
      </c>
      <c r="BP383" s="69">
        <f t="shared" ref="BP383" si="3366">BO383</f>
        <v>17.066933057971013</v>
      </c>
      <c r="BQ383" s="69">
        <f t="shared" ref="BQ383" si="3367">BO383*AW383</f>
        <v>8.0623231643664841</v>
      </c>
      <c r="BR383" s="69">
        <f t="shared" ref="BR383" si="3368">BO383*AX383</f>
        <v>2.8877356295020515</v>
      </c>
      <c r="BS383" s="69">
        <f t="shared" ref="BS383" si="3369">BO383*AY383</f>
        <v>1.8414773925689358</v>
      </c>
      <c r="BT383" s="69">
        <f t="shared" ref="BT383" si="3370">BO383*AZ383</f>
        <v>0.67390892534958224</v>
      </c>
      <c r="BU383" s="69">
        <f t="shared" ref="BU383" si="3371">BO383*BA383</f>
        <v>6.4935616230849258E-2</v>
      </c>
      <c r="BV383" s="69">
        <f t="shared" ref="BV383" si="3372">BO383*BB383</f>
        <v>0.51130706690604932</v>
      </c>
      <c r="BW383" s="69">
        <f t="shared" ref="BW383" si="3373">BO383*BC383</f>
        <v>5.7665805716560797E-2</v>
      </c>
      <c r="BX383" s="70">
        <f t="shared" ref="BX383" si="3374">BO383*BD383</f>
        <v>2.9675794336758807</v>
      </c>
      <c r="BY383" s="71">
        <f t="shared" si="3292"/>
        <v>3.2910792213438733</v>
      </c>
      <c r="BZ383" s="71">
        <f t="shared" si="3292"/>
        <v>1.6954146521739133</v>
      </c>
      <c r="CA383" s="71">
        <f t="shared" si="3292"/>
        <v>3.2722483081121774</v>
      </c>
      <c r="CB383" s="71">
        <f t="shared" si="3292"/>
        <v>1.7257484268774703</v>
      </c>
      <c r="CC383" s="71">
        <f t="shared" si="3292"/>
        <v>0.6147543122529644</v>
      </c>
      <c r="CD383" s="71">
        <f t="shared" si="3292"/>
        <v>0.23306599209486167</v>
      </c>
      <c r="CE383" s="71">
        <f t="shared" si="3292"/>
        <v>0.71220896837944669</v>
      </c>
      <c r="CF383" s="71">
        <f t="shared" si="3292"/>
        <v>7.2332972332015813E-2</v>
      </c>
      <c r="CG383" s="71">
        <f t="shared" si="3292"/>
        <v>7.5468557312252965E-2</v>
      </c>
      <c r="CH383" s="71">
        <f t="shared" si="3292"/>
        <v>1.6228265454545454</v>
      </c>
      <c r="CI383" s="71">
        <f t="shared" si="3292"/>
        <v>1.7916913043478262E-2</v>
      </c>
      <c r="CJ383" s="71">
        <f t="shared" si="3292"/>
        <v>7.1850395256916983E-3</v>
      </c>
      <c r="CK383" s="71">
        <f t="shared" si="3292"/>
        <v>6.3822134387351778E-5</v>
      </c>
      <c r="CL383" s="71">
        <f t="shared" si="3292"/>
        <v>7.3843083003952582E-4</v>
      </c>
      <c r="CM383" s="71">
        <f t="shared" si="3292"/>
        <v>5.8188577075098816E-3</v>
      </c>
      <c r="CN383" s="71">
        <f t="shared" si="3292"/>
        <v>0.13637041501976285</v>
      </c>
      <c r="CO383" s="71">
        <f t="shared" si="3292"/>
        <v>4.2513375494071144E-2</v>
      </c>
      <c r="CP383" s="71">
        <f t="shared" si="3292"/>
        <v>3.3043478260869563E-6</v>
      </c>
      <c r="CQ383" s="71">
        <f t="shared" si="3292"/>
        <v>-5.3665098814229244E-3</v>
      </c>
      <c r="CR383" s="71">
        <f t="shared" si="3292"/>
        <v>6.561720158102767E-2</v>
      </c>
      <c r="CS383" s="71">
        <f t="shared" si="3292"/>
        <v>0.14446865612648221</v>
      </c>
      <c r="CT383" s="71">
        <f t="shared" si="3292"/>
        <v>8.4398339920948612E-2</v>
      </c>
      <c r="CU383" s="71">
        <f t="shared" si="3292"/>
        <v>0.10655412252964425</v>
      </c>
      <c r="CV383" s="71">
        <f t="shared" si="3292"/>
        <v>0.39567181027667991</v>
      </c>
      <c r="CW383" s="71">
        <f t="shared" si="3292"/>
        <v>1.2075980237154152E-2</v>
      </c>
      <c r="CX383" s="71">
        <f t="shared" si="3292"/>
        <v>6.3991304347826101E-4</v>
      </c>
      <c r="CY383" s="71">
        <f t="shared" si="3292"/>
        <v>5.3177865612648226E-5</v>
      </c>
      <c r="CZ383" s="71">
        <f t="shared" si="3292"/>
        <v>2.481106719367589E-4</v>
      </c>
      <c r="DA383" s="71">
        <f t="shared" si="3292"/>
        <v>6.348573122529645E-3</v>
      </c>
      <c r="DB383" s="71">
        <f t="shared" si="3292"/>
        <v>3.8499604743083007E-4</v>
      </c>
      <c r="DC383" s="71">
        <f t="shared" si="3292"/>
        <v>2.9910474308300393E-3</v>
      </c>
      <c r="DD383" s="71">
        <f t="shared" si="3292"/>
        <v>2.4348616600790513E-4</v>
      </c>
      <c r="DE383" s="71">
        <f t="shared" si="3292"/>
        <v>4.1403162055335971E-5</v>
      </c>
      <c r="DF383" s="71">
        <f t="shared" si="3292"/>
        <v>0.18067126877470358</v>
      </c>
      <c r="DG383" s="71">
        <f t="shared" si="3292"/>
        <v>6.4031581027667985E-3</v>
      </c>
      <c r="DH383" s="71">
        <f t="shared" si="3292"/>
        <v>3.5023320158102773E-4</v>
      </c>
      <c r="DI383" s="71">
        <f t="shared" si="3292"/>
        <v>1.1531802371541503E-2</v>
      </c>
      <c r="DJ383" s="71">
        <f t="shared" si="3292"/>
        <v>-2.0553359683794458E-7</v>
      </c>
      <c r="DK383" s="71">
        <f t="shared" si="3292"/>
        <v>8.6434782608695655E-5</v>
      </c>
      <c r="DL383" s="71">
        <f t="shared" si="3292"/>
        <v>1.3084790513833992E-2</v>
      </c>
      <c r="DM383" s="71">
        <f t="shared" si="3292"/>
        <v>9.3345573122529633E-3</v>
      </c>
      <c r="DN383" s="71">
        <f t="shared" si="3292"/>
        <v>7.4300395256916989E-5</v>
      </c>
      <c r="DO383" s="71">
        <f t="shared" si="3292"/>
        <v>0.40674294861660076</v>
      </c>
      <c r="DP383" s="71">
        <f t="shared" si="3292"/>
        <v>0.14979077865612647</v>
      </c>
      <c r="DQ383" s="71">
        <f t="shared" si="3292"/>
        <v>5.1828063241106718E-4</v>
      </c>
      <c r="DR383" s="71">
        <f t="shared" si="3292"/>
        <v>4.9213438735177879E-5</v>
      </c>
      <c r="DS383" s="71">
        <f t="shared" si="3292"/>
        <v>1.4786086956521738E-3</v>
      </c>
      <c r="DT383" s="71">
        <f t="shared" si="3292"/>
        <v>1.0591699604743083E-4</v>
      </c>
      <c r="DU383" s="72">
        <f t="shared" si="3292"/>
        <v>203.59168284584982</v>
      </c>
      <c r="DV383" s="73">
        <f t="shared" si="3292"/>
        <v>10.066874793478259</v>
      </c>
      <c r="DW383" s="71">
        <f t="shared" si="3292"/>
        <v>7.1952473550724632</v>
      </c>
      <c r="DX383" s="71">
        <f t="shared" si="3292"/>
        <v>9.2641145434782608</v>
      </c>
      <c r="DY383" s="71">
        <f t="shared" si="3292"/>
        <v>6.6685208079710137</v>
      </c>
      <c r="DZ383" s="71">
        <f t="shared" si="3292"/>
        <v>3.0969260072463767</v>
      </c>
      <c r="EA383" s="71">
        <f t="shared" si="3292"/>
        <v>1.1661328623188407</v>
      </c>
      <c r="EB383" s="71">
        <f t="shared" si="3292"/>
        <v>1.9276929637681164</v>
      </c>
      <c r="EC383" s="71">
        <f t="shared" si="3292"/>
        <v>0.22709044202898551</v>
      </c>
      <c r="ED383" s="71">
        <f t="shared" si="3292"/>
        <v>0.21881677536231886</v>
      </c>
      <c r="EE383" s="71">
        <f t="shared" si="3292"/>
        <v>2.8716274384057976</v>
      </c>
      <c r="EF383" s="71">
        <f t="shared" si="3292"/>
        <v>3.1862094202898553E-2</v>
      </c>
      <c r="EG383" s="71">
        <f t="shared" si="3292"/>
        <v>2.3630159420289856E-2</v>
      </c>
      <c r="EH383" s="71">
        <f t="shared" si="3292"/>
        <v>1.4718478260869564E-4</v>
      </c>
      <c r="EI383" s="71">
        <f t="shared" si="3292"/>
        <v>2.0867500000000001E-3</v>
      </c>
      <c r="EJ383" s="71">
        <f t="shared" si="3292"/>
        <v>1.680030072463768E-2</v>
      </c>
      <c r="EK383" s="71">
        <f t="shared" si="3293"/>
        <v>0.46894124275362314</v>
      </c>
      <c r="EL383" s="71">
        <f t="shared" si="3293"/>
        <v>8.4879865942028981E-2</v>
      </c>
      <c r="EM383" s="71">
        <f t="shared" si="3293"/>
        <v>1.3458333333333332E-4</v>
      </c>
      <c r="EN383" s="71">
        <f t="shared" si="3293"/>
        <v>3.7838275362318839E-2</v>
      </c>
      <c r="EO383" s="71">
        <f t="shared" si="3293"/>
        <v>0.26631683333333334</v>
      </c>
      <c r="EP383" s="71">
        <f t="shared" si="3293"/>
        <v>0.24398272826086953</v>
      </c>
      <c r="EQ383" s="71">
        <f t="shared" si="3293"/>
        <v>0.19593738043478259</v>
      </c>
      <c r="ER383" s="71">
        <f t="shared" si="3293"/>
        <v>0.32686524999999994</v>
      </c>
      <c r="ES383" s="71">
        <f t="shared" si="3293"/>
        <v>1.0709404673913046</v>
      </c>
      <c r="ET383" s="71">
        <f t="shared" si="3293"/>
        <v>1.934111231884058E-2</v>
      </c>
      <c r="EU383" s="71">
        <f t="shared" si="3293"/>
        <v>1.5154710144927536E-3</v>
      </c>
      <c r="EV383" s="71">
        <f t="shared" si="3293"/>
        <v>1.4976811594202897E-4</v>
      </c>
      <c r="EW383" s="71">
        <f t="shared" si="3293"/>
        <v>6.2240579710144933E-4</v>
      </c>
      <c r="EX383" s="71">
        <f t="shared" si="3293"/>
        <v>1.9948333333333335E-2</v>
      </c>
      <c r="EY383" s="71">
        <f t="shared" si="3293"/>
        <v>1.040985507246377E-3</v>
      </c>
      <c r="EZ383" s="71">
        <f t="shared" si="3293"/>
        <v>7.5679746376811604E-3</v>
      </c>
      <c r="FA383" s="71">
        <f t="shared" si="3293"/>
        <v>8.5358695652173913E-4</v>
      </c>
      <c r="FB383" s="71">
        <f t="shared" si="3293"/>
        <v>9.7329710144927539E-5</v>
      </c>
      <c r="FC383" s="71">
        <f t="shared" si="3293"/>
        <v>0.90397882608695657</v>
      </c>
      <c r="FD383" s="71">
        <f t="shared" si="3293"/>
        <v>8.5448333333333331E-3</v>
      </c>
      <c r="FE383" s="71">
        <f t="shared" si="3293"/>
        <v>1.1260398550724637E-3</v>
      </c>
      <c r="FF383" s="71">
        <f t="shared" si="3293"/>
        <v>2.9971402173913041E-2</v>
      </c>
      <c r="FG383" s="71">
        <f t="shared" si="3293"/>
        <v>1.7260869565217386E-5</v>
      </c>
      <c r="FH383" s="71">
        <f t="shared" si="3293"/>
        <v>4.5888768115942037E-4</v>
      </c>
      <c r="FI383" s="71">
        <f t="shared" si="3293"/>
        <v>3.5422641304347822E-2</v>
      </c>
      <c r="FJ383" s="71">
        <f t="shared" si="3293"/>
        <v>2.1854286231884054E-2</v>
      </c>
      <c r="FK383" s="71">
        <f t="shared" si="3293"/>
        <v>2.1960144927536232E-4</v>
      </c>
      <c r="FL383" s="71">
        <f t="shared" si="3293"/>
        <v>2.0494102753623187</v>
      </c>
      <c r="FM383" s="71">
        <f t="shared" si="3293"/>
        <v>0.75076988768115949</v>
      </c>
      <c r="FN383" s="71">
        <f t="shared" si="3293"/>
        <v>1.5304384057971013E-3</v>
      </c>
      <c r="FO383" s="71">
        <f t="shared" si="3293"/>
        <v>1.1867753623188404E-4</v>
      </c>
      <c r="FP383" s="71">
        <f t="shared" si="3293"/>
        <v>3.9295869565217382E-3</v>
      </c>
      <c r="FQ383" s="71">
        <f t="shared" si="3293"/>
        <v>3.1096014492753627E-4</v>
      </c>
      <c r="FR383" s="72">
        <f t="shared" si="3293"/>
        <v>73.986852068840591</v>
      </c>
    </row>
    <row r="384" spans="1:174" x14ac:dyDescent="0.2">
      <c r="A384" s="62" t="str">
        <f>A383</f>
        <v>SHEN1</v>
      </c>
      <c r="B384" s="63" t="s">
        <v>133</v>
      </c>
      <c r="C384" s="20"/>
      <c r="D384" s="41"/>
      <c r="E384" s="41"/>
      <c r="F384" s="41"/>
      <c r="G384" s="41"/>
      <c r="H384" s="41"/>
      <c r="I384" s="20"/>
      <c r="J384" s="64">
        <f t="shared" si="3160"/>
        <v>6.5384385612648215</v>
      </c>
      <c r="K384" s="40"/>
      <c r="L384" s="41"/>
      <c r="M384" s="64">
        <f t="shared" si="3290"/>
        <v>19.759238822134385</v>
      </c>
      <c r="N384" s="64">
        <f t="shared" si="3290"/>
        <v>9.7592388221343871</v>
      </c>
      <c r="O384" s="64">
        <f t="shared" si="3290"/>
        <v>4.1049176679841892</v>
      </c>
      <c r="P384" s="64">
        <f t="shared" si="3290"/>
        <v>1.7287438142292486</v>
      </c>
      <c r="Q384" s="64">
        <f t="shared" si="3290"/>
        <v>2.1594921936758893</v>
      </c>
      <c r="R384" s="64">
        <f t="shared" si="3290"/>
        <v>0.74069754940711463</v>
      </c>
      <c r="S384" s="64">
        <f t="shared" si="3290"/>
        <v>6.5634296442687742E-2</v>
      </c>
      <c r="T384" s="64">
        <f t="shared" si="3290"/>
        <v>0.84864950988142296</v>
      </c>
      <c r="U384" s="64">
        <f t="shared" si="3290"/>
        <v>0.11110405138339921</v>
      </c>
      <c r="V384" s="65">
        <f t="shared" si="3290"/>
        <v>10</v>
      </c>
      <c r="W384" s="20"/>
      <c r="X384" s="64">
        <f t="shared" si="3162"/>
        <v>16.383058891304344</v>
      </c>
      <c r="Y384" s="40"/>
      <c r="Z384" s="41"/>
      <c r="AA384" s="64">
        <f t="shared" si="3291"/>
        <v>53.640498340579711</v>
      </c>
      <c r="AB384" s="64">
        <f t="shared" si="3291"/>
        <v>43.640498340579718</v>
      </c>
      <c r="AC384" s="64">
        <f t="shared" si="3291"/>
        <v>23.171141568840579</v>
      </c>
      <c r="AD384" s="64">
        <f t="shared" si="3291"/>
        <v>10.13049236231884</v>
      </c>
      <c r="AE384" s="64">
        <f t="shared" si="3291"/>
        <v>6.1055560326086962</v>
      </c>
      <c r="AF384" s="64">
        <f t="shared" si="3291"/>
        <v>2.2160802536231881</v>
      </c>
      <c r="AG384" s="64">
        <f t="shared" si="3291"/>
        <v>0.21009810869565215</v>
      </c>
      <c r="AH384" s="64">
        <f t="shared" si="3291"/>
        <v>1.6146257681159419</v>
      </c>
      <c r="AI384" s="64">
        <f t="shared" si="3291"/>
        <v>0.19250399999999998</v>
      </c>
      <c r="AJ384" s="65">
        <f t="shared" si="3291"/>
        <v>10</v>
      </c>
      <c r="AK384" s="66">
        <f t="shared" ref="AK384" si="3375">J384</f>
        <v>6.5384385612648215</v>
      </c>
      <c r="AL384" s="67">
        <f t="shared" ref="AL384" si="3376">M384/M384</f>
        <v>1</v>
      </c>
      <c r="AM384" s="67">
        <f t="shared" ref="AM384" si="3377">O384/M384</f>
        <v>0.20774675102291099</v>
      </c>
      <c r="AN384" s="67">
        <f t="shared" ref="AN384" si="3378">P384/M384</f>
        <v>8.749040536382921E-2</v>
      </c>
      <c r="AO384" s="67">
        <f t="shared" ref="AO384" si="3379">Q384/M384</f>
        <v>0.10929025217595005</v>
      </c>
      <c r="AP384" s="67">
        <f t="shared" ref="AP384" si="3380">R384/M384</f>
        <v>3.7486137804933158E-2</v>
      </c>
      <c r="AQ384" s="67">
        <f t="shared" ref="AQ384" si="3381">S384/M384</f>
        <v>3.3217016623719288E-3</v>
      </c>
      <c r="AR384" s="67">
        <f t="shared" ref="AR384" si="3382">T384/M384</f>
        <v>4.2949504154520472E-2</v>
      </c>
      <c r="AS384" s="67">
        <f t="shared" ref="AS384" si="3383">U384/M384</f>
        <v>5.6228912653730348E-3</v>
      </c>
      <c r="AT384" s="68">
        <f t="shared" ref="AT384" si="3384">V384/M384</f>
        <v>0.50609236975252081</v>
      </c>
      <c r="AU384" s="66">
        <f t="shared" ref="AU384" si="3385">X384</f>
        <v>16.383058891304344</v>
      </c>
      <c r="AV384" s="67">
        <f t="shared" ref="AV384" si="3386">AA384/AA384</f>
        <v>1</v>
      </c>
      <c r="AW384" s="67">
        <f t="shared" ref="AW384" si="3387">AC384/AA384</f>
        <v>0.43197103467831355</v>
      </c>
      <c r="AX384" s="67">
        <f t="shared" ref="AX384" si="3388">AD384/AA384</f>
        <v>0.18885902770696289</v>
      </c>
      <c r="AY384" s="67">
        <f t="shared" ref="AY384" si="3389">AE384/AA384</f>
        <v>0.11382362620575742</v>
      </c>
      <c r="AZ384" s="67">
        <f t="shared" ref="AZ384" si="3390">AF384/AA384</f>
        <v>4.1313565723282916E-2</v>
      </c>
      <c r="BA384" s="67">
        <f t="shared" ref="BA384" si="3391">AG384/AA384</f>
        <v>3.9167814467657601E-3</v>
      </c>
      <c r="BB384" s="67">
        <f t="shared" ref="BB384" si="3392">AH384/AA384</f>
        <v>3.0100871879753906E-2</v>
      </c>
      <c r="BC384" s="67">
        <f t="shared" ref="BC384" si="3393">AI384/AA384</f>
        <v>3.5887809762268426E-3</v>
      </c>
      <c r="BD384" s="68">
        <f t="shared" ref="BD384" si="3394">AJ384/AA384</f>
        <v>0.18642630678982477</v>
      </c>
      <c r="BE384" s="66">
        <f t="shared" ref="BE384" si="3395">J384</f>
        <v>6.5384385612648215</v>
      </c>
      <c r="BF384" s="69">
        <f t="shared" ref="BF384" si="3396">BE384</f>
        <v>6.5384385612648215</v>
      </c>
      <c r="BG384" s="69">
        <f t="shared" ref="BG384" si="3397">BE384*AM384</f>
        <v>1.3583393678656832</v>
      </c>
      <c r="BH384" s="69">
        <f t="shared" ref="BH384" si="3398">BE384*AN384</f>
        <v>0.57205064017155149</v>
      </c>
      <c r="BI384" s="69">
        <f t="shared" ref="BI384" si="3399">BE384*AO384</f>
        <v>0.71458759919758841</v>
      </c>
      <c r="BJ384" s="69">
        <f t="shared" ref="BJ384" si="3400">BE384*AP384</f>
        <v>0.245100808936662</v>
      </c>
      <c r="BK384" s="69">
        <f t="shared" ref="BK384" si="3401">BE384*AQ384</f>
        <v>2.171874223827008E-2</v>
      </c>
      <c r="BL384" s="69">
        <f t="shared" ref="BL384" si="3402">BE384*AR384</f>
        <v>0.28082269415112032</v>
      </c>
      <c r="BM384" s="69">
        <f t="shared" ref="BM384" si="3403">BE384*AS384</f>
        <v>3.6764929075314194E-2</v>
      </c>
      <c r="BN384" s="70">
        <f t="shared" ref="BN384" si="3404">BE384*AT384</f>
        <v>3.3090538659517761</v>
      </c>
      <c r="BO384" s="66">
        <f t="shared" ref="BO384" si="3405">X384</f>
        <v>16.383058891304344</v>
      </c>
      <c r="BP384" s="69">
        <f t="shared" ref="BP384" si="3406">BO384</f>
        <v>16.383058891304344</v>
      </c>
      <c r="BQ384" s="69">
        <f t="shared" ref="BQ384" si="3407">BO384*AW384</f>
        <v>7.0770069004724823</v>
      </c>
      <c r="BR384" s="69">
        <f t="shared" ref="BR384" si="3408">BO384*AX384</f>
        <v>3.0940885730776517</v>
      </c>
      <c r="BS384" s="69">
        <f t="shared" ref="BS384" si="3409">BO384*AY384</f>
        <v>1.8647791713507362</v>
      </c>
      <c r="BT384" s="69">
        <f t="shared" ref="BT384" si="3410">BO384*AZ384</f>
        <v>0.67684258025431654</v>
      </c>
      <c r="BU384" s="69">
        <f t="shared" ref="BU384" si="3411">BO384*BA384</f>
        <v>6.4168861106731673E-2</v>
      </c>
      <c r="BV384" s="69">
        <f t="shared" ref="BV384" si="3412">BO384*BB384</f>
        <v>0.49314435668561513</v>
      </c>
      <c r="BW384" s="69">
        <f t="shared" ref="BW384" si="3413">BO384*BC384</f>
        <v>5.8795210081517058E-2</v>
      </c>
      <c r="BX384" s="70">
        <f t="shared" ref="BX384" si="3414">BO384*BD384</f>
        <v>3.0542331630260704</v>
      </c>
      <c r="BY384" s="71">
        <f t="shared" si="3292"/>
        <v>2.958196</v>
      </c>
      <c r="BZ384" s="71">
        <f t="shared" si="3292"/>
        <v>1.5831827391304349</v>
      </c>
      <c r="CA384" s="71">
        <f t="shared" si="3292"/>
        <v>2.9921569523809515</v>
      </c>
      <c r="CB384" s="71">
        <f t="shared" si="3292"/>
        <v>1.6612522529644274</v>
      </c>
      <c r="CC384" s="71">
        <f t="shared" si="3292"/>
        <v>0.55531135573122525</v>
      </c>
      <c r="CD384" s="71">
        <f t="shared" si="3292"/>
        <v>0.21795764426877468</v>
      </c>
      <c r="CE384" s="71">
        <f t="shared" si="3292"/>
        <v>0.72963601185770754</v>
      </c>
      <c r="CF384" s="71">
        <f t="shared" si="3292"/>
        <v>7.4069754940711469E-2</v>
      </c>
      <c r="CG384" s="71">
        <f t="shared" si="3292"/>
        <v>6.5634296442687742E-2</v>
      </c>
      <c r="CH384" s="71">
        <f t="shared" si="3292"/>
        <v>1.4144152411067195</v>
      </c>
      <c r="CI384" s="71">
        <f t="shared" si="3292"/>
        <v>1.8642565217391303E-2</v>
      </c>
      <c r="CJ384" s="71">
        <f t="shared" si="3292"/>
        <v>6.0799960474308299E-3</v>
      </c>
      <c r="CK384" s="71">
        <f t="shared" si="3292"/>
        <v>5.0430830039525682E-5</v>
      </c>
      <c r="CL384" s="71">
        <f t="shared" si="3292"/>
        <v>6.4982213438735182E-4</v>
      </c>
      <c r="CM384" s="71">
        <f t="shared" si="3292"/>
        <v>5.0077272727272731E-3</v>
      </c>
      <c r="CN384" s="71">
        <f t="shared" si="3292"/>
        <v>0.13461250197628458</v>
      </c>
      <c r="CO384" s="71">
        <f t="shared" si="3292"/>
        <v>4.449685375494071E-2</v>
      </c>
      <c r="CP384" s="71">
        <f t="shared" si="3292"/>
        <v>2.2521739130434785E-5</v>
      </c>
      <c r="CQ384" s="71">
        <f t="shared" si="3292"/>
        <v>-2.5351185770750993E-3</v>
      </c>
      <c r="CR384" s="71">
        <f t="shared" si="3292"/>
        <v>6.707415810276679E-2</v>
      </c>
      <c r="CS384" s="71">
        <f t="shared" si="3292"/>
        <v>0.14982778656126483</v>
      </c>
      <c r="CT384" s="71">
        <f t="shared" si="3292"/>
        <v>8.5924513833992106E-2</v>
      </c>
      <c r="CU384" s="71">
        <f t="shared" si="3292"/>
        <v>0.10506212252964427</v>
      </c>
      <c r="CV384" s="71">
        <f t="shared" si="3292"/>
        <v>0.40535346245059295</v>
      </c>
      <c r="CW384" s="71">
        <f t="shared" si="3292"/>
        <v>1.2298154150197629E-2</v>
      </c>
      <c r="CX384" s="71">
        <f t="shared" si="3292"/>
        <v>5.9139130434782605E-4</v>
      </c>
      <c r="CY384" s="71">
        <f t="shared" si="3292"/>
        <v>3.5264822134387349E-5</v>
      </c>
      <c r="CZ384" s="71">
        <f t="shared" si="3292"/>
        <v>2.1628458498023717E-4</v>
      </c>
      <c r="DA384" s="71">
        <f t="shared" si="3292"/>
        <v>5.6768339920948612E-3</v>
      </c>
      <c r="DB384" s="71">
        <f t="shared" si="3292"/>
        <v>3.7447430830039527E-4</v>
      </c>
      <c r="DC384" s="71">
        <f t="shared" si="3292"/>
        <v>2.4134822134387348E-3</v>
      </c>
      <c r="DD384" s="71">
        <f t="shared" si="3292"/>
        <v>2.1739920948616603E-4</v>
      </c>
      <c r="DE384" s="71">
        <f t="shared" si="3292"/>
        <v>3.5142292490118575E-5</v>
      </c>
      <c r="DF384" s="71">
        <f t="shared" si="3292"/>
        <v>0.16895952964426877</v>
      </c>
      <c r="DG384" s="71">
        <f t="shared" si="3292"/>
        <v>4.728114624505929E-3</v>
      </c>
      <c r="DH384" s="71">
        <f t="shared" si="3292"/>
        <v>3.4945059288537546E-4</v>
      </c>
      <c r="DI384" s="71">
        <f t="shared" si="3292"/>
        <v>1.0891889328063242E-2</v>
      </c>
      <c r="DJ384" s="71">
        <f t="shared" si="3292"/>
        <v>-4.466403162055337E-6</v>
      </c>
      <c r="DK384" s="71">
        <f t="shared" si="3292"/>
        <v>6.8434782608695652E-5</v>
      </c>
      <c r="DL384" s="71">
        <f t="shared" si="3292"/>
        <v>1.1310616600790514E-2</v>
      </c>
      <c r="DM384" s="71">
        <f t="shared" si="3292"/>
        <v>8.7079486166007913E-3</v>
      </c>
      <c r="DN384" s="71">
        <f t="shared" si="3292"/>
        <v>6.4213438735177857E-5</v>
      </c>
      <c r="DO384" s="71">
        <f t="shared" si="3292"/>
        <v>0.36776529644268774</v>
      </c>
      <c r="DP384" s="71">
        <f t="shared" si="3292"/>
        <v>0.13538034387351777</v>
      </c>
      <c r="DQ384" s="71">
        <f t="shared" si="3292"/>
        <v>4.9384584980237162E-4</v>
      </c>
      <c r="DR384" s="71">
        <f t="shared" si="3292"/>
        <v>4.2865612648221349E-5</v>
      </c>
      <c r="DS384" s="71">
        <f t="shared" si="3292"/>
        <v>1.2295652173913043E-3</v>
      </c>
      <c r="DT384" s="71">
        <f t="shared" si="3292"/>
        <v>1.026126482213439E-4</v>
      </c>
      <c r="DU384" s="72">
        <f t="shared" si="3292"/>
        <v>209.43705380237157</v>
      </c>
      <c r="DV384" s="73">
        <f t="shared" si="3292"/>
        <v>9.3238122101449292</v>
      </c>
      <c r="DW384" s="71">
        <f t="shared" si="3292"/>
        <v>6.6327696884057969</v>
      </c>
      <c r="DX384" s="71">
        <f t="shared" si="3292"/>
        <v>8.7049597934782614</v>
      </c>
      <c r="DY384" s="71">
        <f t="shared" si="3292"/>
        <v>6.25044947463768</v>
      </c>
      <c r="DZ384" s="71">
        <f t="shared" si="3292"/>
        <v>2.6785035072463774</v>
      </c>
      <c r="EA384" s="71">
        <f t="shared" si="3292"/>
        <v>1.2107087789855073</v>
      </c>
      <c r="EB384" s="71">
        <f t="shared" si="3292"/>
        <v>1.8978119637681161</v>
      </c>
      <c r="EC384" s="71">
        <f t="shared" si="3292"/>
        <v>0.22160802536231888</v>
      </c>
      <c r="ED384" s="71">
        <f t="shared" si="3292"/>
        <v>0.21009810869565215</v>
      </c>
      <c r="EE384" s="71">
        <f t="shared" si="3292"/>
        <v>2.6910425217391305</v>
      </c>
      <c r="EF384" s="71">
        <f t="shared" si="3292"/>
        <v>3.1719094202898548E-2</v>
      </c>
      <c r="EG384" s="71">
        <f t="shared" si="3292"/>
        <v>2.164874275362319E-2</v>
      </c>
      <c r="EH384" s="71">
        <f t="shared" si="3292"/>
        <v>1.2885144927536233E-4</v>
      </c>
      <c r="EI384" s="71">
        <f t="shared" si="3292"/>
        <v>1.874416666666667E-3</v>
      </c>
      <c r="EJ384" s="71">
        <f t="shared" ref="EJ384:EJ385" si="3415">IF(COUNT(EJ354:EJ358)&lt;3,"",AVERAGE(EJ354:EJ358))</f>
        <v>1.6681967391304349E-2</v>
      </c>
      <c r="EK384" s="71">
        <f t="shared" si="3293"/>
        <v>0.45006665942028984</v>
      </c>
      <c r="EL384" s="71">
        <f t="shared" si="3293"/>
        <v>8.0197115942028982E-2</v>
      </c>
      <c r="EM384" s="71">
        <f t="shared" si="3293"/>
        <v>5.9583333333333329E-5</v>
      </c>
      <c r="EN384" s="71">
        <f t="shared" si="3293"/>
        <v>4.2872442028985505E-2</v>
      </c>
      <c r="EO384" s="71">
        <f t="shared" si="3293"/>
        <v>0.25931933333333335</v>
      </c>
      <c r="EP384" s="71">
        <f t="shared" si="3293"/>
        <v>0.24926297826086952</v>
      </c>
      <c r="EQ384" s="71">
        <f t="shared" si="3293"/>
        <v>0.19416988043478262</v>
      </c>
      <c r="ER384" s="71">
        <f t="shared" si="3293"/>
        <v>0.30871533333333329</v>
      </c>
      <c r="ES384" s="71">
        <f t="shared" si="3293"/>
        <v>1.0543399673913045</v>
      </c>
      <c r="ET384" s="71">
        <f t="shared" si="3293"/>
        <v>1.9357862318840579E-2</v>
      </c>
      <c r="EU384" s="71">
        <f t="shared" si="3293"/>
        <v>1.4519710144927536E-3</v>
      </c>
      <c r="EV384" s="71">
        <f t="shared" si="3293"/>
        <v>1.4060144927536232E-4</v>
      </c>
      <c r="EW384" s="71">
        <f t="shared" si="3293"/>
        <v>6.1090579710144932E-4</v>
      </c>
      <c r="EX384" s="71">
        <f t="shared" si="3293"/>
        <v>1.9105416666666666E-2</v>
      </c>
      <c r="EY384" s="71">
        <f t="shared" si="3293"/>
        <v>1.0073188405797101E-3</v>
      </c>
      <c r="EZ384" s="71">
        <f t="shared" si="3293"/>
        <v>6.8762246376811598E-3</v>
      </c>
      <c r="FA384" s="71">
        <f t="shared" si="3293"/>
        <v>7.8367028985507265E-4</v>
      </c>
      <c r="FB384" s="71">
        <f t="shared" si="3293"/>
        <v>9.1163043478260889E-5</v>
      </c>
      <c r="FC384" s="71">
        <f t="shared" si="3293"/>
        <v>0.9385339094202898</v>
      </c>
      <c r="FD384" s="71">
        <f t="shared" si="3293"/>
        <v>7.7441666666666657E-3</v>
      </c>
      <c r="FE384" s="71">
        <f t="shared" si="3293"/>
        <v>1.051123188405797E-3</v>
      </c>
      <c r="FF384" s="71">
        <f t="shared" si="3293"/>
        <v>2.8872818840579705E-2</v>
      </c>
      <c r="FG384" s="71">
        <f t="shared" si="3293"/>
        <v>3.0177536231884057E-5</v>
      </c>
      <c r="FH384" s="71">
        <f t="shared" si="3293"/>
        <v>4.2038768115942036E-4</v>
      </c>
      <c r="FI384" s="71">
        <f t="shared" si="3293"/>
        <v>3.461047463768116E-2</v>
      </c>
      <c r="FJ384" s="71">
        <f t="shared" si="3293"/>
        <v>2.1573202898550723E-2</v>
      </c>
      <c r="FK384" s="71">
        <f t="shared" si="3293"/>
        <v>2.3385144927536234E-4</v>
      </c>
      <c r="FL384" s="71">
        <f t="shared" si="3293"/>
        <v>1.7737061920289854</v>
      </c>
      <c r="FM384" s="71">
        <f t="shared" si="3293"/>
        <v>0.64933413768115944</v>
      </c>
      <c r="FN384" s="71">
        <f t="shared" si="3293"/>
        <v>1.4766050724637678E-3</v>
      </c>
      <c r="FO384" s="71">
        <f t="shared" si="3293"/>
        <v>1.0817753623188406E-4</v>
      </c>
      <c r="FP384" s="71">
        <f t="shared" si="3293"/>
        <v>3.8165036231884051E-3</v>
      </c>
      <c r="FQ384" s="71">
        <f t="shared" si="3293"/>
        <v>2.5762681159420292E-4</v>
      </c>
      <c r="FR384" s="72">
        <f t="shared" si="3293"/>
        <v>79.151913735507236</v>
      </c>
    </row>
    <row r="385" spans="1:174" x14ac:dyDescent="0.2">
      <c r="A385" s="62" t="str">
        <f t="shared" ref="A385:A393" si="3416">A384</f>
        <v>SHEN1</v>
      </c>
      <c r="B385" s="63" t="s">
        <v>134</v>
      </c>
      <c r="C385" s="20"/>
      <c r="D385" s="41"/>
      <c r="E385" s="41"/>
      <c r="F385" s="41"/>
      <c r="G385" s="41"/>
      <c r="H385" s="41"/>
      <c r="I385" s="20"/>
      <c r="J385" s="64">
        <f t="shared" si="3160"/>
        <v>6.3097252243083002</v>
      </c>
      <c r="K385" s="40"/>
      <c r="L385" s="41"/>
      <c r="M385" s="64">
        <f t="shared" si="3290"/>
        <v>19.273133488801051</v>
      </c>
      <c r="N385" s="64">
        <f t="shared" si="3290"/>
        <v>9.2731334888010544</v>
      </c>
      <c r="O385" s="64">
        <f t="shared" si="3290"/>
        <v>3.9495099107378122</v>
      </c>
      <c r="P385" s="64">
        <f t="shared" si="3290"/>
        <v>1.6379916584321474</v>
      </c>
      <c r="Q385" s="64">
        <f t="shared" si="3290"/>
        <v>1.9877457407773389</v>
      </c>
      <c r="R385" s="64">
        <f t="shared" si="3290"/>
        <v>0.74928729578392628</v>
      </c>
      <c r="S385" s="64">
        <f t="shared" si="3290"/>
        <v>7.0315531949934132E-2</v>
      </c>
      <c r="T385" s="64">
        <f t="shared" si="3290"/>
        <v>0.75155664756258234</v>
      </c>
      <c r="U385" s="64">
        <f t="shared" si="3290"/>
        <v>0.12672636660079051</v>
      </c>
      <c r="V385" s="65">
        <f t="shared" si="3290"/>
        <v>10</v>
      </c>
      <c r="W385" s="20"/>
      <c r="X385" s="64">
        <f t="shared" si="3162"/>
        <v>15.307564877971013</v>
      </c>
      <c r="Y385" s="40"/>
      <c r="Z385" s="41"/>
      <c r="AA385" s="64">
        <f t="shared" si="3291"/>
        <v>48.062897930579716</v>
      </c>
      <c r="AB385" s="64">
        <f t="shared" si="3291"/>
        <v>38.062897930579709</v>
      </c>
      <c r="AC385" s="64">
        <f t="shared" si="3291"/>
        <v>18.603376585507245</v>
      </c>
      <c r="AD385" s="64">
        <f t="shared" si="3291"/>
        <v>10.332302095652175</v>
      </c>
      <c r="AE385" s="64">
        <f t="shared" si="3291"/>
        <v>5.3256006226086949</v>
      </c>
      <c r="AF385" s="64">
        <f t="shared" si="3291"/>
        <v>1.9785618869565216</v>
      </c>
      <c r="AG385" s="64">
        <f t="shared" si="3291"/>
        <v>0.21448918536231884</v>
      </c>
      <c r="AH385" s="64">
        <f t="shared" si="3291"/>
        <v>1.4226720281159417</v>
      </c>
      <c r="AI385" s="64">
        <f t="shared" si="3291"/>
        <v>0.18589592333333332</v>
      </c>
      <c r="AJ385" s="65">
        <f t="shared" si="3291"/>
        <v>10</v>
      </c>
      <c r="AK385" s="66">
        <f t="shared" ref="AK385" si="3417">J385</f>
        <v>6.3097252243083002</v>
      </c>
      <c r="AL385" s="67">
        <f t="shared" ref="AL385" si="3418">M385/M385</f>
        <v>1</v>
      </c>
      <c r="AM385" s="67">
        <f t="shared" ref="AM385" si="3419">O385/M385</f>
        <v>0.20492308181400473</v>
      </c>
      <c r="AN385" s="67">
        <f t="shared" ref="AN385" si="3420">P385/M385</f>
        <v>8.4988341900082184E-2</v>
      </c>
      <c r="AO385" s="67">
        <f t="shared" ref="AO385" si="3421">Q385/M385</f>
        <v>0.10313557688646473</v>
      </c>
      <c r="AP385" s="67">
        <f t="shared" ref="AP385" si="3422">R385/M385</f>
        <v>3.8877294977451959E-2</v>
      </c>
      <c r="AQ385" s="67">
        <f t="shared" ref="AQ385" si="3423">S385/M385</f>
        <v>3.6483705148823904E-3</v>
      </c>
      <c r="AR385" s="67">
        <f t="shared" ref="AR385" si="3424">T385/M385</f>
        <v>3.8995041880412744E-2</v>
      </c>
      <c r="AS385" s="67">
        <f t="shared" ref="AS385" si="3425">U385/M385</f>
        <v>6.5752860931735258E-3</v>
      </c>
      <c r="AT385" s="68">
        <f t="shared" ref="AT385" si="3426">V385/M385</f>
        <v>0.51885698845030326</v>
      </c>
      <c r="AU385" s="66">
        <f t="shared" ref="AU385" si="3427">X385</f>
        <v>15.307564877971013</v>
      </c>
      <c r="AV385" s="67">
        <f t="shared" ref="AV385" si="3428">AA385/AA385</f>
        <v>1</v>
      </c>
      <c r="AW385" s="67">
        <f t="shared" ref="AW385" si="3429">AC385/AA385</f>
        <v>0.3870631482183467</v>
      </c>
      <c r="AX385" s="67">
        <f t="shared" ref="AX385" si="3430">AD385/AA385</f>
        <v>0.21497459663326526</v>
      </c>
      <c r="AY385" s="67">
        <f t="shared" ref="AY385" si="3431">AE385/AA385</f>
        <v>0.11080481726883795</v>
      </c>
      <c r="AZ385" s="67">
        <f t="shared" ref="AZ385" si="3432">AF385/AA385</f>
        <v>4.1166096347629383E-2</v>
      </c>
      <c r="BA385" s="67">
        <f t="shared" ref="BA385" si="3433">AG385/AA385</f>
        <v>4.4626769212318231E-3</v>
      </c>
      <c r="BB385" s="67">
        <f t="shared" ref="BB385" si="3434">AH385/AA385</f>
        <v>2.9600213249121952E-2</v>
      </c>
      <c r="BC385" s="67">
        <f t="shared" ref="BC385" si="3435">AI385/AA385</f>
        <v>3.8677635210809503E-3</v>
      </c>
      <c r="BD385" s="68">
        <f t="shared" ref="BD385" si="3436">AJ385/AA385</f>
        <v>0.20806069609959085</v>
      </c>
      <c r="BE385" s="66">
        <f t="shared" ref="BE385" si="3437">J385</f>
        <v>6.3097252243083002</v>
      </c>
      <c r="BF385" s="69">
        <f t="shared" ref="BF385" si="3438">BE385</f>
        <v>6.3097252243083002</v>
      </c>
      <c r="BG385" s="69">
        <f t="shared" ref="BG385" si="3439">BE385*AM385</f>
        <v>1.2930083383648192</v>
      </c>
      <c r="BH385" s="69">
        <f t="shared" ref="BH385" si="3440">BE385*AN385</f>
        <v>0.53625308465908661</v>
      </c>
      <c r="BI385" s="69">
        <f t="shared" ref="BI385" si="3441">BE385*AO385</f>
        <v>0.65075715100411458</v>
      </c>
      <c r="BJ385" s="69">
        <f t="shared" ref="BJ385" si="3442">BE385*AP385</f>
        <v>0.24530504877210302</v>
      </c>
      <c r="BK385" s="69">
        <f t="shared" ref="BK385" si="3443">BE385*AQ385</f>
        <v>2.3020215465376078E-2</v>
      </c>
      <c r="BL385" s="69">
        <f t="shared" ref="BL385" si="3444">BE385*AR385</f>
        <v>0.24604799937579885</v>
      </c>
      <c r="BM385" s="69">
        <f t="shared" ref="BM385" si="3445">BE385*AS385</f>
        <v>4.1488248519140569E-2</v>
      </c>
      <c r="BN385" s="70">
        <f t="shared" ref="BN385" si="3446">BE385*AT385</f>
        <v>3.2738450278335187</v>
      </c>
      <c r="BO385" s="66">
        <f t="shared" ref="BO385" si="3447">X385</f>
        <v>15.307564877971013</v>
      </c>
      <c r="BP385" s="69">
        <f t="shared" ref="BP385" si="3448">BO385</f>
        <v>15.307564877971013</v>
      </c>
      <c r="BQ385" s="69">
        <f t="shared" ref="BQ385" si="3449">BO385*AW385</f>
        <v>5.9249942532240523</v>
      </c>
      <c r="BR385" s="69">
        <f t="shared" ref="BR385" si="3450">BO385*AX385</f>
        <v>3.290737585079357</v>
      </c>
      <c r="BS385" s="69">
        <f t="shared" ref="BS385" si="3451">BO385*AY385</f>
        <v>1.6961519291344598</v>
      </c>
      <c r="BT385" s="69">
        <f t="shared" ref="BT385" si="3452">BO385*AZ385</f>
        <v>0.63015269061414236</v>
      </c>
      <c r="BU385" s="69">
        <f t="shared" ref="BU385" si="3453">BO385*BA385</f>
        <v>6.8312716501180065E-2</v>
      </c>
      <c r="BV385" s="69">
        <f t="shared" ref="BV385" si="3454">BO385*BB385</f>
        <v>0.45310718471271144</v>
      </c>
      <c r="BW385" s="69">
        <f t="shared" ref="BW385" si="3455">BO385*BC385</f>
        <v>5.9206041031596247E-2</v>
      </c>
      <c r="BX385" s="70">
        <f t="shared" ref="BX385" si="3456">BO385*BD385</f>
        <v>3.1849026041002975</v>
      </c>
      <c r="BY385" s="71">
        <f t="shared" ref="BY385:EI385" si="3457">IF(COUNT(BY355:BY359)&lt;3,"",AVERAGE(BY355:BY359))</f>
        <v>2.6957694545454545</v>
      </c>
      <c r="BZ385" s="71">
        <f t="shared" si="3457"/>
        <v>1.4878472391304347</v>
      </c>
      <c r="CA385" s="71">
        <f t="shared" si="3457"/>
        <v>2.7512054145021638</v>
      </c>
      <c r="CB385" s="71">
        <f t="shared" si="3457"/>
        <v>1.5840818073122531</v>
      </c>
      <c r="CC385" s="71">
        <f t="shared" si="3457"/>
        <v>0.53571868906455866</v>
      </c>
      <c r="CD385" s="71">
        <f t="shared" si="3457"/>
        <v>0.20797467325428193</v>
      </c>
      <c r="CE385" s="71">
        <f t="shared" si="3457"/>
        <v>0.67361861693017133</v>
      </c>
      <c r="CF385" s="71">
        <f t="shared" si="3457"/>
        <v>7.4928729578392625E-2</v>
      </c>
      <c r="CG385" s="71">
        <f t="shared" si="3457"/>
        <v>7.0315531949934132E-2</v>
      </c>
      <c r="CH385" s="71">
        <f t="shared" si="3457"/>
        <v>1.2525940889328064</v>
      </c>
      <c r="CI385" s="71">
        <f t="shared" si="3457"/>
        <v>2.1524855072463767E-2</v>
      </c>
      <c r="CJ385" s="71">
        <f t="shared" si="3457"/>
        <v>6.4105576416337269E-3</v>
      </c>
      <c r="CK385" s="71">
        <f t="shared" si="3457"/>
        <v>3.8209815546772069E-5</v>
      </c>
      <c r="CL385" s="71">
        <f t="shared" si="3457"/>
        <v>5.9014822134387365E-4</v>
      </c>
      <c r="CM385" s="71">
        <f t="shared" si="3457"/>
        <v>5.0643613306982872E-3</v>
      </c>
      <c r="CN385" s="71">
        <f t="shared" si="3457"/>
        <v>0.12743009255599475</v>
      </c>
      <c r="CO385" s="71">
        <f t="shared" si="3457"/>
        <v>4.6275252305665357E-2</v>
      </c>
      <c r="CP385" s="71">
        <f t="shared" si="3457"/>
        <v>1.9217391304347827E-5</v>
      </c>
      <c r="CQ385" s="71">
        <f t="shared" si="3457"/>
        <v>-1.949593214756258E-3</v>
      </c>
      <c r="CR385" s="71">
        <f t="shared" si="3457"/>
        <v>6.4220473320158095E-2</v>
      </c>
      <c r="CS385" s="71">
        <f t="shared" si="3457"/>
        <v>0.13404041699604743</v>
      </c>
      <c r="CT385" s="71">
        <f t="shared" si="3457"/>
        <v>7.912551021080369E-2</v>
      </c>
      <c r="CU385" s="71">
        <f t="shared" si="3457"/>
        <v>9.8795832674571787E-2</v>
      </c>
      <c r="CV385" s="71">
        <f t="shared" si="3457"/>
        <v>0.37423263998682482</v>
      </c>
      <c r="CW385" s="71">
        <f t="shared" si="3457"/>
        <v>1.3532030961791831E-2</v>
      </c>
      <c r="CX385" s="71">
        <f t="shared" si="3457"/>
        <v>7.3358695652173925E-4</v>
      </c>
      <c r="CY385" s="71">
        <f t="shared" si="3457"/>
        <v>3.4677865612648217E-5</v>
      </c>
      <c r="CZ385" s="71">
        <f t="shared" si="3457"/>
        <v>1.8695125164690384E-4</v>
      </c>
      <c r="DA385" s="71">
        <f t="shared" si="3457"/>
        <v>5.7483883399209483E-3</v>
      </c>
      <c r="DB385" s="71">
        <f t="shared" si="3457"/>
        <v>3.251989459815546E-4</v>
      </c>
      <c r="DC385" s="71">
        <f t="shared" si="3457"/>
        <v>2.148732213438735E-3</v>
      </c>
      <c r="DD385" s="71">
        <f t="shared" si="3457"/>
        <v>2.2321442687747036E-4</v>
      </c>
      <c r="DE385" s="71">
        <f t="shared" si="3457"/>
        <v>3.0468379446640318E-5</v>
      </c>
      <c r="DF385" s="71">
        <f t="shared" si="3457"/>
        <v>0.16122079051383401</v>
      </c>
      <c r="DG385" s="71">
        <f t="shared" si="3457"/>
        <v>4.1071110013175234E-3</v>
      </c>
      <c r="DH385" s="71">
        <f t="shared" si="3457"/>
        <v>3.24225955204216E-4</v>
      </c>
      <c r="DI385" s="71">
        <f t="shared" si="3457"/>
        <v>1.0536632081686427E-2</v>
      </c>
      <c r="DJ385" s="71">
        <f t="shared" si="3457"/>
        <v>-3.1584321475625865E-6</v>
      </c>
      <c r="DK385" s="71">
        <f t="shared" si="3457"/>
        <v>5.4818840579710142E-5</v>
      </c>
      <c r="DL385" s="71">
        <f t="shared" si="3457"/>
        <v>1.2768667325428196E-2</v>
      </c>
      <c r="DM385" s="71">
        <f t="shared" si="3457"/>
        <v>9.9173616600790517E-3</v>
      </c>
      <c r="DN385" s="71">
        <f t="shared" si="3457"/>
        <v>4.2680830039525683E-5</v>
      </c>
      <c r="DO385" s="71">
        <f t="shared" si="3457"/>
        <v>0.35567984716732537</v>
      </c>
      <c r="DP385" s="71">
        <f t="shared" si="3457"/>
        <v>0.13063059387351778</v>
      </c>
      <c r="DQ385" s="71">
        <f t="shared" si="3457"/>
        <v>5.2549802371541505E-4</v>
      </c>
      <c r="DR385" s="71">
        <f t="shared" si="3457"/>
        <v>3.9807641633728591E-5</v>
      </c>
      <c r="DS385" s="71">
        <f t="shared" si="3457"/>
        <v>1.1582681159420288E-3</v>
      </c>
      <c r="DT385" s="71">
        <f t="shared" si="3457"/>
        <v>4.3627140974967059E-5</v>
      </c>
      <c r="DU385" s="72">
        <f t="shared" si="3457"/>
        <v>213.88663984584983</v>
      </c>
      <c r="DV385" s="73">
        <f t="shared" si="3457"/>
        <v>8.058602076811594</v>
      </c>
      <c r="DW385" s="71">
        <f t="shared" si="3457"/>
        <v>5.6874821050724638</v>
      </c>
      <c r="DX385" s="71">
        <f t="shared" si="3457"/>
        <v>7.7559459468115959</v>
      </c>
      <c r="DY385" s="71">
        <f t="shared" si="3457"/>
        <v>5.5633469079710132</v>
      </c>
      <c r="DZ385" s="71">
        <f t="shared" si="3457"/>
        <v>2.2027875072463763</v>
      </c>
      <c r="EA385" s="71">
        <f t="shared" si="3457"/>
        <v>1.2395358989855072</v>
      </c>
      <c r="EB385" s="71">
        <f t="shared" si="3457"/>
        <v>1.6782402204347828</v>
      </c>
      <c r="EC385" s="71">
        <f t="shared" si="3457"/>
        <v>0.19785618869565219</v>
      </c>
      <c r="ED385" s="71">
        <f t="shared" si="3457"/>
        <v>0.21448918536231884</v>
      </c>
      <c r="EE385" s="71">
        <f t="shared" si="3457"/>
        <v>2.3711199717391307</v>
      </c>
      <c r="EF385" s="71">
        <f t="shared" si="3457"/>
        <v>3.0438964202898544E-2</v>
      </c>
      <c r="EG385" s="71">
        <f t="shared" si="3457"/>
        <v>2.1384189420289853E-2</v>
      </c>
      <c r="EH385" s="71">
        <f t="shared" si="3457"/>
        <v>1.1309144927536231E-4</v>
      </c>
      <c r="EI385" s="71">
        <f t="shared" si="3457"/>
        <v>1.6011499999999998E-3</v>
      </c>
      <c r="EJ385" s="71">
        <f t="shared" si="3415"/>
        <v>1.5623410724637679E-2</v>
      </c>
      <c r="EK385" s="71">
        <f t="shared" si="3293"/>
        <v>0.39407361608695651</v>
      </c>
      <c r="EL385" s="71">
        <f t="shared" si="3293"/>
        <v>7.5522405942028983E-2</v>
      </c>
      <c r="EM385" s="71">
        <f t="shared" si="3293"/>
        <v>0</v>
      </c>
      <c r="EN385" s="71">
        <f t="shared" si="3293"/>
        <v>4.1788142028985509E-2</v>
      </c>
      <c r="EO385" s="71">
        <f t="shared" si="3293"/>
        <v>0.22014091000000002</v>
      </c>
      <c r="EP385" s="71">
        <f t="shared" si="3293"/>
        <v>0.21678462159420286</v>
      </c>
      <c r="EQ385" s="71">
        <f t="shared" si="3293"/>
        <v>0.18190201710144929</v>
      </c>
      <c r="ER385" s="71">
        <f t="shared" si="3293"/>
        <v>0.27173983333333329</v>
      </c>
      <c r="ES385" s="71">
        <f t="shared" si="3293"/>
        <v>0.93235552405797117</v>
      </c>
      <c r="ET385" s="71">
        <f t="shared" si="3293"/>
        <v>1.8219302318840579E-2</v>
      </c>
      <c r="EU385" s="71">
        <f t="shared" si="3293"/>
        <v>1.2626643478260869E-3</v>
      </c>
      <c r="EV385" s="71">
        <f t="shared" si="3293"/>
        <v>1.3924478260869563E-4</v>
      </c>
      <c r="EW385" s="71">
        <f t="shared" si="3293"/>
        <v>5.2670913043478275E-4</v>
      </c>
      <c r="EX385" s="71">
        <f t="shared" si="3293"/>
        <v>1.8648000000000005E-2</v>
      </c>
      <c r="EY385" s="71">
        <f t="shared" si="3293"/>
        <v>9.2526217391304352E-4</v>
      </c>
      <c r="EZ385" s="71">
        <f t="shared" si="3293"/>
        <v>6.3290446376811586E-3</v>
      </c>
      <c r="FA385" s="71">
        <f t="shared" si="3293"/>
        <v>7.3375695652173911E-4</v>
      </c>
      <c r="FB385" s="71">
        <f t="shared" si="3293"/>
        <v>8.2879710144927553E-5</v>
      </c>
      <c r="FC385" s="71">
        <f t="shared" si="3293"/>
        <v>0.96088038608695658</v>
      </c>
      <c r="FD385" s="71">
        <f t="shared" si="3293"/>
        <v>6.526849999999999E-3</v>
      </c>
      <c r="FE385" s="71">
        <f t="shared" si="3293"/>
        <v>9.0273652173913032E-4</v>
      </c>
      <c r="FF385" s="71">
        <f t="shared" si="3293"/>
        <v>2.6152855507246376E-2</v>
      </c>
      <c r="FG385" s="71">
        <f t="shared" si="3293"/>
        <v>3.7424202898550723E-5</v>
      </c>
      <c r="FH385" s="71">
        <f t="shared" si="3293"/>
        <v>3.560510144927537E-4</v>
      </c>
      <c r="FI385" s="71">
        <f t="shared" si="3293"/>
        <v>3.7756891304347825E-2</v>
      </c>
      <c r="FJ385" s="71">
        <f t="shared" si="3293"/>
        <v>2.4097349565217391E-2</v>
      </c>
      <c r="FK385" s="71">
        <f t="shared" si="3293"/>
        <v>2.0164478260869569E-4</v>
      </c>
      <c r="FL385" s="71">
        <f t="shared" si="3293"/>
        <v>1.4704796220289855</v>
      </c>
      <c r="FM385" s="71">
        <f t="shared" si="3293"/>
        <v>0.5340090543478262</v>
      </c>
      <c r="FN385" s="71">
        <f t="shared" si="3293"/>
        <v>1.4612850724637679E-3</v>
      </c>
      <c r="FO385" s="71">
        <f t="shared" si="3293"/>
        <v>9.4284202898550711E-5</v>
      </c>
      <c r="FP385" s="71">
        <f t="shared" si="3293"/>
        <v>3.5489369565217393E-3</v>
      </c>
      <c r="FQ385" s="71">
        <f t="shared" si="3293"/>
        <v>1.7334014492753622E-4</v>
      </c>
      <c r="FR385" s="72">
        <f t="shared" si="3293"/>
        <v>87.887800545507247</v>
      </c>
    </row>
    <row r="386" spans="1:174" x14ac:dyDescent="0.2">
      <c r="A386" s="62" t="str">
        <f t="shared" si="3416"/>
        <v>SHEN1</v>
      </c>
      <c r="B386" s="63" t="s">
        <v>135</v>
      </c>
      <c r="C386" s="20"/>
      <c r="D386" s="41"/>
      <c r="E386" s="41"/>
      <c r="F386" s="41"/>
      <c r="G386" s="41"/>
      <c r="H386" s="41"/>
      <c r="I386" s="20"/>
      <c r="J386" s="64" t="str">
        <f t="shared" ref="J386:J393" si="3458">IF(J360="","",J360)</f>
        <v/>
      </c>
      <c r="K386" s="40"/>
      <c r="L386" s="41"/>
      <c r="M386" s="64"/>
      <c r="N386" s="64"/>
      <c r="O386" s="64"/>
      <c r="P386" s="64"/>
      <c r="Q386" s="64"/>
      <c r="R386" s="64"/>
      <c r="S386" s="64"/>
      <c r="T386" s="64"/>
      <c r="U386" s="64"/>
      <c r="V386" s="65"/>
      <c r="W386" s="20"/>
      <c r="X386" s="64"/>
      <c r="Y386" s="40"/>
      <c r="Z386" s="41"/>
      <c r="AA386" s="64"/>
      <c r="AB386" s="64"/>
      <c r="AC386" s="64"/>
      <c r="AD386" s="64"/>
      <c r="AE386" s="64"/>
      <c r="AF386" s="64"/>
      <c r="AG386" s="64"/>
      <c r="AH386" s="64"/>
      <c r="AI386" s="64"/>
      <c r="AJ386" s="65"/>
      <c r="AK386" s="66"/>
      <c r="AL386" s="67"/>
      <c r="AM386" s="67"/>
      <c r="AN386" s="67"/>
      <c r="AO386" s="67"/>
      <c r="AP386" s="67"/>
      <c r="AQ386" s="67"/>
      <c r="AR386" s="67"/>
      <c r="AS386" s="67"/>
      <c r="AT386" s="68"/>
      <c r="AU386" s="66"/>
      <c r="AV386" s="67"/>
      <c r="AW386" s="67"/>
      <c r="AX386" s="67"/>
      <c r="AY386" s="67"/>
      <c r="AZ386" s="67"/>
      <c r="BA386" s="67"/>
      <c r="BB386" s="67"/>
      <c r="BC386" s="67"/>
      <c r="BD386" s="68"/>
      <c r="BE386" s="66"/>
      <c r="BF386" s="69"/>
      <c r="BG386" s="69"/>
      <c r="BH386" s="69"/>
      <c r="BI386" s="69"/>
      <c r="BJ386" s="69"/>
      <c r="BK386" s="69"/>
      <c r="BL386" s="69"/>
      <c r="BM386" s="69"/>
      <c r="BN386" s="70"/>
      <c r="BO386" s="66"/>
      <c r="BP386" s="69"/>
      <c r="BQ386" s="69"/>
      <c r="BR386" s="69"/>
      <c r="BS386" s="69"/>
      <c r="BT386" s="69"/>
      <c r="BU386" s="69"/>
      <c r="BV386" s="69"/>
      <c r="BW386" s="69"/>
      <c r="BX386" s="70"/>
      <c r="BY386" s="73"/>
      <c r="BZ386" s="71"/>
      <c r="CA386" s="71"/>
      <c r="CB386" s="71"/>
      <c r="CC386" s="71"/>
      <c r="CD386" s="71"/>
      <c r="CE386" s="71"/>
      <c r="CF386" s="71"/>
      <c r="CG386" s="71"/>
      <c r="CH386" s="71"/>
      <c r="CI386" s="71"/>
      <c r="CJ386" s="71"/>
      <c r="CK386" s="71"/>
      <c r="CL386" s="71"/>
      <c r="CM386" s="71"/>
      <c r="CN386" s="71"/>
      <c r="CO386" s="71"/>
      <c r="CP386" s="71"/>
      <c r="CQ386" s="71"/>
      <c r="CR386" s="71"/>
      <c r="CS386" s="71"/>
      <c r="CT386" s="71"/>
      <c r="CU386" s="71"/>
      <c r="CV386" s="71"/>
      <c r="CW386" s="71"/>
      <c r="CX386" s="71"/>
      <c r="CY386" s="71"/>
      <c r="CZ386" s="71"/>
      <c r="DA386" s="71"/>
      <c r="DB386" s="71"/>
      <c r="DC386" s="71"/>
      <c r="DD386" s="71"/>
      <c r="DE386" s="71"/>
      <c r="DF386" s="71"/>
      <c r="DG386" s="71"/>
      <c r="DH386" s="71"/>
      <c r="DI386" s="71"/>
      <c r="DJ386" s="71"/>
      <c r="DK386" s="71"/>
      <c r="DL386" s="71"/>
      <c r="DM386" s="71"/>
      <c r="DN386" s="71"/>
      <c r="DO386" s="71"/>
      <c r="DP386" s="71"/>
      <c r="DQ386" s="71"/>
      <c r="DR386" s="71"/>
      <c r="DS386" s="71"/>
      <c r="DT386" s="71"/>
      <c r="DU386" s="72"/>
      <c r="DV386" s="73"/>
      <c r="DW386" s="71"/>
      <c r="DX386" s="71"/>
      <c r="DY386" s="71"/>
      <c r="DZ386" s="71"/>
      <c r="EA386" s="71"/>
      <c r="EB386" s="71"/>
      <c r="EC386" s="71"/>
      <c r="ED386" s="71"/>
      <c r="EE386" s="71"/>
      <c r="EF386" s="71"/>
      <c r="EG386" s="71"/>
      <c r="EH386" s="71"/>
      <c r="EI386" s="71"/>
      <c r="EJ386" s="71"/>
      <c r="EK386" s="71"/>
      <c r="EL386" s="71"/>
      <c r="EM386" s="71"/>
      <c r="EN386" s="71"/>
      <c r="EO386" s="71"/>
      <c r="EP386" s="71"/>
      <c r="EQ386" s="71"/>
      <c r="ER386" s="71"/>
      <c r="ES386" s="71"/>
      <c r="ET386" s="71"/>
      <c r="EU386" s="71"/>
      <c r="EV386" s="71"/>
      <c r="EW386" s="71"/>
      <c r="EX386" s="71"/>
      <c r="EY386" s="71"/>
      <c r="EZ386" s="71"/>
      <c r="FA386" s="71"/>
      <c r="FB386" s="71"/>
      <c r="FC386" s="71"/>
      <c r="FD386" s="71"/>
      <c r="FE386" s="71"/>
      <c r="FF386" s="71"/>
      <c r="FG386" s="71"/>
      <c r="FH386" s="71"/>
      <c r="FI386" s="71"/>
      <c r="FJ386" s="71"/>
      <c r="FK386" s="71"/>
      <c r="FL386" s="71"/>
      <c r="FM386" s="71"/>
      <c r="FN386" s="71"/>
      <c r="FO386" s="71"/>
      <c r="FP386" s="71"/>
      <c r="FQ386" s="71"/>
      <c r="FR386" s="72"/>
    </row>
    <row r="387" spans="1:174" x14ac:dyDescent="0.2">
      <c r="A387" s="62" t="str">
        <f t="shared" si="3416"/>
        <v>SHEN1</v>
      </c>
      <c r="B387" s="63" t="s">
        <v>136</v>
      </c>
      <c r="C387" s="20"/>
      <c r="D387" s="41"/>
      <c r="E387" s="41"/>
      <c r="F387" s="41"/>
      <c r="G387" s="41"/>
      <c r="H387" s="41"/>
      <c r="I387" s="20"/>
      <c r="J387" s="64" t="str">
        <f t="shared" si="3458"/>
        <v/>
      </c>
      <c r="K387" s="40"/>
      <c r="L387" s="41"/>
      <c r="M387" s="64"/>
      <c r="N387" s="64"/>
      <c r="O387" s="64"/>
      <c r="P387" s="64"/>
      <c r="Q387" s="64"/>
      <c r="R387" s="64"/>
      <c r="S387" s="64"/>
      <c r="T387" s="64"/>
      <c r="U387" s="64"/>
      <c r="V387" s="65"/>
      <c r="W387" s="20"/>
      <c r="X387" s="64"/>
      <c r="Y387" s="40"/>
      <c r="Z387" s="41"/>
      <c r="AA387" s="64"/>
      <c r="AB387" s="64"/>
      <c r="AC387" s="64"/>
      <c r="AD387" s="64"/>
      <c r="AE387" s="64"/>
      <c r="AF387" s="64"/>
      <c r="AG387" s="64"/>
      <c r="AH387" s="64"/>
      <c r="AI387" s="64"/>
      <c r="AJ387" s="65"/>
      <c r="AK387" s="66"/>
      <c r="AL387" s="67"/>
      <c r="AM387" s="67"/>
      <c r="AN387" s="67"/>
      <c r="AO387" s="67"/>
      <c r="AP387" s="67"/>
      <c r="AQ387" s="67"/>
      <c r="AR387" s="67"/>
      <c r="AS387" s="67"/>
      <c r="AT387" s="68"/>
      <c r="AU387" s="66"/>
      <c r="AV387" s="67"/>
      <c r="AW387" s="67"/>
      <c r="AX387" s="67"/>
      <c r="AY387" s="67"/>
      <c r="AZ387" s="67"/>
      <c r="BA387" s="67"/>
      <c r="BB387" s="67"/>
      <c r="BC387" s="67"/>
      <c r="BD387" s="68"/>
      <c r="BE387" s="66"/>
      <c r="BF387" s="69"/>
      <c r="BG387" s="69"/>
      <c r="BH387" s="69"/>
      <c r="BI387" s="69"/>
      <c r="BJ387" s="69"/>
      <c r="BK387" s="69"/>
      <c r="BL387" s="69"/>
      <c r="BM387" s="69"/>
      <c r="BN387" s="70"/>
      <c r="BO387" s="66"/>
      <c r="BP387" s="69"/>
      <c r="BQ387" s="69"/>
      <c r="BR387" s="69"/>
      <c r="BS387" s="69"/>
      <c r="BT387" s="69"/>
      <c r="BU387" s="69"/>
      <c r="BV387" s="69"/>
      <c r="BW387" s="69"/>
      <c r="BX387" s="70"/>
      <c r="BY387" s="73"/>
      <c r="BZ387" s="71"/>
      <c r="CA387" s="71"/>
      <c r="CB387" s="71"/>
      <c r="CC387" s="71"/>
      <c r="CD387" s="71"/>
      <c r="CE387" s="71"/>
      <c r="CF387" s="71"/>
      <c r="CG387" s="71"/>
      <c r="CH387" s="71"/>
      <c r="CI387" s="71"/>
      <c r="CJ387" s="71"/>
      <c r="CK387" s="71"/>
      <c r="CL387" s="71"/>
      <c r="CM387" s="71"/>
      <c r="CN387" s="71"/>
      <c r="CO387" s="71"/>
      <c r="CP387" s="71"/>
      <c r="CQ387" s="71"/>
      <c r="CR387" s="71"/>
      <c r="CS387" s="71"/>
      <c r="CT387" s="71"/>
      <c r="CU387" s="71"/>
      <c r="CV387" s="71"/>
      <c r="CW387" s="71"/>
      <c r="CX387" s="71"/>
      <c r="CY387" s="71"/>
      <c r="CZ387" s="71"/>
      <c r="DA387" s="71"/>
      <c r="DB387" s="71"/>
      <c r="DC387" s="71"/>
      <c r="DD387" s="71"/>
      <c r="DE387" s="71"/>
      <c r="DF387" s="71"/>
      <c r="DG387" s="71"/>
      <c r="DH387" s="71"/>
      <c r="DI387" s="71"/>
      <c r="DJ387" s="71"/>
      <c r="DK387" s="71"/>
      <c r="DL387" s="71"/>
      <c r="DM387" s="71"/>
      <c r="DN387" s="71"/>
      <c r="DO387" s="71"/>
      <c r="DP387" s="71"/>
      <c r="DQ387" s="71"/>
      <c r="DR387" s="71"/>
      <c r="DS387" s="71"/>
      <c r="DT387" s="71"/>
      <c r="DU387" s="72"/>
      <c r="DV387" s="73"/>
      <c r="DW387" s="71"/>
      <c r="DX387" s="71"/>
      <c r="DY387" s="71"/>
      <c r="DZ387" s="71"/>
      <c r="EA387" s="71"/>
      <c r="EB387" s="71"/>
      <c r="EC387" s="71"/>
      <c r="ED387" s="71"/>
      <c r="EE387" s="71"/>
      <c r="EF387" s="71"/>
      <c r="EG387" s="71"/>
      <c r="EH387" s="71"/>
      <c r="EI387" s="71"/>
      <c r="EJ387" s="71"/>
      <c r="EK387" s="71"/>
      <c r="EL387" s="71"/>
      <c r="EM387" s="71"/>
      <c r="EN387" s="71"/>
      <c r="EO387" s="71"/>
      <c r="EP387" s="71"/>
      <c r="EQ387" s="71"/>
      <c r="ER387" s="71"/>
      <c r="ES387" s="71"/>
      <c r="ET387" s="71"/>
      <c r="EU387" s="71"/>
      <c r="EV387" s="71"/>
      <c r="EW387" s="71"/>
      <c r="EX387" s="71"/>
      <c r="EY387" s="71"/>
      <c r="EZ387" s="71"/>
      <c r="FA387" s="71"/>
      <c r="FB387" s="71"/>
      <c r="FC387" s="71"/>
      <c r="FD387" s="71"/>
      <c r="FE387" s="71"/>
      <c r="FF387" s="71"/>
      <c r="FG387" s="71"/>
      <c r="FH387" s="71"/>
      <c r="FI387" s="71"/>
      <c r="FJ387" s="71"/>
      <c r="FK387" s="71"/>
      <c r="FL387" s="71"/>
      <c r="FM387" s="71"/>
      <c r="FN387" s="71"/>
      <c r="FO387" s="71"/>
      <c r="FP387" s="71"/>
      <c r="FQ387" s="71"/>
      <c r="FR387" s="72"/>
    </row>
    <row r="388" spans="1:174" x14ac:dyDescent="0.2">
      <c r="A388" s="62" t="str">
        <f t="shared" si="3416"/>
        <v>SHEN1</v>
      </c>
      <c r="B388" s="63" t="s">
        <v>137</v>
      </c>
      <c r="C388" s="20"/>
      <c r="D388" s="41"/>
      <c r="E388" s="41"/>
      <c r="F388" s="41"/>
      <c r="G388" s="41"/>
      <c r="H388" s="41"/>
      <c r="I388" s="20"/>
      <c r="J388" s="64" t="str">
        <f t="shared" si="3458"/>
        <v/>
      </c>
      <c r="K388" s="40"/>
      <c r="L388" s="41"/>
      <c r="M388" s="64"/>
      <c r="N388" s="64"/>
      <c r="O388" s="64"/>
      <c r="P388" s="64"/>
      <c r="Q388" s="64"/>
      <c r="R388" s="64"/>
      <c r="S388" s="64"/>
      <c r="T388" s="64"/>
      <c r="U388" s="64"/>
      <c r="V388" s="65"/>
      <c r="W388" s="20"/>
      <c r="X388" s="64"/>
      <c r="Y388" s="40"/>
      <c r="Z388" s="41"/>
      <c r="AA388" s="64"/>
      <c r="AB388" s="64"/>
      <c r="AC388" s="64"/>
      <c r="AD388" s="64"/>
      <c r="AE388" s="64"/>
      <c r="AF388" s="64"/>
      <c r="AG388" s="64"/>
      <c r="AH388" s="64"/>
      <c r="AI388" s="64"/>
      <c r="AJ388" s="65"/>
      <c r="AK388" s="66"/>
      <c r="AL388" s="67"/>
      <c r="AM388" s="67"/>
      <c r="AN388" s="67"/>
      <c r="AO388" s="67"/>
      <c r="AP388" s="67"/>
      <c r="AQ388" s="67"/>
      <c r="AR388" s="67"/>
      <c r="AS388" s="67"/>
      <c r="AT388" s="68"/>
      <c r="AU388" s="66"/>
      <c r="AV388" s="67"/>
      <c r="AW388" s="67"/>
      <c r="AX388" s="67"/>
      <c r="AY388" s="67"/>
      <c r="AZ388" s="67"/>
      <c r="BA388" s="67"/>
      <c r="BB388" s="67"/>
      <c r="BC388" s="67"/>
      <c r="BD388" s="68"/>
      <c r="BE388" s="66"/>
      <c r="BF388" s="69"/>
      <c r="BG388" s="69"/>
      <c r="BH388" s="69"/>
      <c r="BI388" s="69"/>
      <c r="BJ388" s="69"/>
      <c r="BK388" s="69"/>
      <c r="BL388" s="69"/>
      <c r="BM388" s="69"/>
      <c r="BN388" s="70"/>
      <c r="BO388" s="66"/>
      <c r="BP388" s="69"/>
      <c r="BQ388" s="69"/>
      <c r="BR388" s="69"/>
      <c r="BS388" s="69"/>
      <c r="BT388" s="69"/>
      <c r="BU388" s="69"/>
      <c r="BV388" s="69"/>
      <c r="BW388" s="69"/>
      <c r="BX388" s="70"/>
      <c r="BY388" s="73"/>
      <c r="BZ388" s="71"/>
      <c r="CA388" s="71"/>
      <c r="CB388" s="71"/>
      <c r="CC388" s="71"/>
      <c r="CD388" s="71"/>
      <c r="CE388" s="71"/>
      <c r="CF388" s="71"/>
      <c r="CG388" s="71"/>
      <c r="CH388" s="71"/>
      <c r="CI388" s="71"/>
      <c r="CJ388" s="71"/>
      <c r="CK388" s="71"/>
      <c r="CL388" s="71"/>
      <c r="CM388" s="71"/>
      <c r="CN388" s="71"/>
      <c r="CO388" s="71"/>
      <c r="CP388" s="71"/>
      <c r="CQ388" s="71"/>
      <c r="CR388" s="71"/>
      <c r="CS388" s="71"/>
      <c r="CT388" s="71"/>
      <c r="CU388" s="71"/>
      <c r="CV388" s="71"/>
      <c r="CW388" s="71"/>
      <c r="CX388" s="71"/>
      <c r="CY388" s="71"/>
      <c r="CZ388" s="71"/>
      <c r="DA388" s="71"/>
      <c r="DB388" s="71"/>
      <c r="DC388" s="71"/>
      <c r="DD388" s="71"/>
      <c r="DE388" s="71"/>
      <c r="DF388" s="71"/>
      <c r="DG388" s="71"/>
      <c r="DH388" s="71"/>
      <c r="DI388" s="71"/>
      <c r="DJ388" s="71"/>
      <c r="DK388" s="71"/>
      <c r="DL388" s="71"/>
      <c r="DM388" s="71"/>
      <c r="DN388" s="71"/>
      <c r="DO388" s="71"/>
      <c r="DP388" s="71"/>
      <c r="DQ388" s="71"/>
      <c r="DR388" s="71"/>
      <c r="DS388" s="71"/>
      <c r="DT388" s="71"/>
      <c r="DU388" s="72"/>
      <c r="DV388" s="73"/>
      <c r="DW388" s="71"/>
      <c r="DX388" s="71"/>
      <c r="DY388" s="71"/>
      <c r="DZ388" s="71"/>
      <c r="EA388" s="71"/>
      <c r="EB388" s="71"/>
      <c r="EC388" s="71"/>
      <c r="ED388" s="71"/>
      <c r="EE388" s="71"/>
      <c r="EF388" s="71"/>
      <c r="EG388" s="71"/>
      <c r="EH388" s="71"/>
      <c r="EI388" s="71"/>
      <c r="EJ388" s="71"/>
      <c r="EK388" s="71"/>
      <c r="EL388" s="71"/>
      <c r="EM388" s="71"/>
      <c r="EN388" s="71"/>
      <c r="EO388" s="71"/>
      <c r="EP388" s="71"/>
      <c r="EQ388" s="71"/>
      <c r="ER388" s="71"/>
      <c r="ES388" s="71"/>
      <c r="ET388" s="71"/>
      <c r="EU388" s="71"/>
      <c r="EV388" s="71"/>
      <c r="EW388" s="71"/>
      <c r="EX388" s="71"/>
      <c r="EY388" s="71"/>
      <c r="EZ388" s="71"/>
      <c r="FA388" s="71"/>
      <c r="FB388" s="71"/>
      <c r="FC388" s="71"/>
      <c r="FD388" s="71"/>
      <c r="FE388" s="71"/>
      <c r="FF388" s="71"/>
      <c r="FG388" s="71"/>
      <c r="FH388" s="71"/>
      <c r="FI388" s="71"/>
      <c r="FJ388" s="71"/>
      <c r="FK388" s="71"/>
      <c r="FL388" s="71"/>
      <c r="FM388" s="71"/>
      <c r="FN388" s="71"/>
      <c r="FO388" s="71"/>
      <c r="FP388" s="71"/>
      <c r="FQ388" s="71"/>
      <c r="FR388" s="72"/>
    </row>
    <row r="389" spans="1:174" x14ac:dyDescent="0.2">
      <c r="A389" s="62" t="str">
        <f t="shared" si="3416"/>
        <v>SHEN1</v>
      </c>
      <c r="B389" s="63" t="s">
        <v>138</v>
      </c>
      <c r="C389" s="20"/>
      <c r="D389" s="41"/>
      <c r="E389" s="41"/>
      <c r="F389" s="41"/>
      <c r="G389" s="41"/>
      <c r="H389" s="41"/>
      <c r="I389" s="20"/>
      <c r="J389" s="64" t="str">
        <f t="shared" si="3458"/>
        <v/>
      </c>
      <c r="K389" s="40"/>
      <c r="L389" s="41"/>
      <c r="M389" s="64"/>
      <c r="N389" s="64"/>
      <c r="O389" s="64"/>
      <c r="P389" s="64"/>
      <c r="Q389" s="64"/>
      <c r="R389" s="64"/>
      <c r="S389" s="64"/>
      <c r="T389" s="64"/>
      <c r="U389" s="64"/>
      <c r="V389" s="65"/>
      <c r="W389" s="20"/>
      <c r="X389" s="64"/>
      <c r="Y389" s="40"/>
      <c r="Z389" s="41"/>
      <c r="AA389" s="64"/>
      <c r="AB389" s="64"/>
      <c r="AC389" s="64"/>
      <c r="AD389" s="64"/>
      <c r="AE389" s="64"/>
      <c r="AF389" s="64"/>
      <c r="AG389" s="64"/>
      <c r="AH389" s="64"/>
      <c r="AI389" s="64"/>
      <c r="AJ389" s="65"/>
      <c r="AK389" s="66"/>
      <c r="AL389" s="67"/>
      <c r="AM389" s="67"/>
      <c r="AN389" s="67"/>
      <c r="AO389" s="67"/>
      <c r="AP389" s="67"/>
      <c r="AQ389" s="67"/>
      <c r="AR389" s="67"/>
      <c r="AS389" s="67"/>
      <c r="AT389" s="68"/>
      <c r="AU389" s="66"/>
      <c r="AV389" s="67"/>
      <c r="AW389" s="67"/>
      <c r="AX389" s="67"/>
      <c r="AY389" s="67"/>
      <c r="AZ389" s="67"/>
      <c r="BA389" s="67"/>
      <c r="BB389" s="67"/>
      <c r="BC389" s="67"/>
      <c r="BD389" s="68"/>
      <c r="BE389" s="66"/>
      <c r="BF389" s="69"/>
      <c r="BG389" s="69"/>
      <c r="BH389" s="69"/>
      <c r="BI389" s="69"/>
      <c r="BJ389" s="69"/>
      <c r="BK389" s="69"/>
      <c r="BL389" s="69"/>
      <c r="BM389" s="69"/>
      <c r="BN389" s="70"/>
      <c r="BO389" s="66"/>
      <c r="BP389" s="69"/>
      <c r="BQ389" s="69"/>
      <c r="BR389" s="69"/>
      <c r="BS389" s="69"/>
      <c r="BT389" s="69"/>
      <c r="BU389" s="69"/>
      <c r="BV389" s="69"/>
      <c r="BW389" s="69"/>
      <c r="BX389" s="70"/>
      <c r="BY389" s="73"/>
      <c r="BZ389" s="71"/>
      <c r="CA389" s="71"/>
      <c r="CB389" s="71"/>
      <c r="CC389" s="71"/>
      <c r="CD389" s="71"/>
      <c r="CE389" s="71"/>
      <c r="CF389" s="71"/>
      <c r="CG389" s="71"/>
      <c r="CH389" s="71"/>
      <c r="CI389" s="71"/>
      <c r="CJ389" s="71"/>
      <c r="CK389" s="71"/>
      <c r="CL389" s="71"/>
      <c r="CM389" s="71"/>
      <c r="CN389" s="71"/>
      <c r="CO389" s="71"/>
      <c r="CP389" s="71"/>
      <c r="CQ389" s="71"/>
      <c r="CR389" s="71"/>
      <c r="CS389" s="71"/>
      <c r="CT389" s="71"/>
      <c r="CU389" s="71"/>
      <c r="CV389" s="71"/>
      <c r="CW389" s="71"/>
      <c r="CX389" s="71"/>
      <c r="CY389" s="71"/>
      <c r="CZ389" s="71"/>
      <c r="DA389" s="71"/>
      <c r="DB389" s="71"/>
      <c r="DC389" s="71"/>
      <c r="DD389" s="71"/>
      <c r="DE389" s="71"/>
      <c r="DF389" s="71"/>
      <c r="DG389" s="71"/>
      <c r="DH389" s="71"/>
      <c r="DI389" s="71"/>
      <c r="DJ389" s="71"/>
      <c r="DK389" s="71"/>
      <c r="DL389" s="71"/>
      <c r="DM389" s="71"/>
      <c r="DN389" s="71"/>
      <c r="DO389" s="71"/>
      <c r="DP389" s="71"/>
      <c r="DQ389" s="71"/>
      <c r="DR389" s="71"/>
      <c r="DS389" s="71"/>
      <c r="DT389" s="71"/>
      <c r="DU389" s="72"/>
      <c r="DV389" s="73"/>
      <c r="DW389" s="71"/>
      <c r="DX389" s="71"/>
      <c r="DY389" s="71"/>
      <c r="DZ389" s="71"/>
      <c r="EA389" s="71"/>
      <c r="EB389" s="71"/>
      <c r="EC389" s="71"/>
      <c r="ED389" s="71"/>
      <c r="EE389" s="71"/>
      <c r="EF389" s="71"/>
      <c r="EG389" s="71"/>
      <c r="EH389" s="71"/>
      <c r="EI389" s="71"/>
      <c r="EJ389" s="71"/>
      <c r="EK389" s="71"/>
      <c r="EL389" s="71"/>
      <c r="EM389" s="71"/>
      <c r="EN389" s="71"/>
      <c r="EO389" s="71"/>
      <c r="EP389" s="71"/>
      <c r="EQ389" s="71"/>
      <c r="ER389" s="71"/>
      <c r="ES389" s="71"/>
      <c r="ET389" s="71"/>
      <c r="EU389" s="71"/>
      <c r="EV389" s="71"/>
      <c r="EW389" s="71"/>
      <c r="EX389" s="71"/>
      <c r="EY389" s="71"/>
      <c r="EZ389" s="71"/>
      <c r="FA389" s="71"/>
      <c r="FB389" s="71"/>
      <c r="FC389" s="71"/>
      <c r="FD389" s="71"/>
      <c r="FE389" s="71"/>
      <c r="FF389" s="71"/>
      <c r="FG389" s="71"/>
      <c r="FH389" s="71"/>
      <c r="FI389" s="71"/>
      <c r="FJ389" s="71"/>
      <c r="FK389" s="71"/>
      <c r="FL389" s="71"/>
      <c r="FM389" s="71"/>
      <c r="FN389" s="71"/>
      <c r="FO389" s="71"/>
      <c r="FP389" s="71"/>
      <c r="FQ389" s="71"/>
      <c r="FR389" s="72"/>
    </row>
    <row r="390" spans="1:174" x14ac:dyDescent="0.2">
      <c r="A390" s="62" t="str">
        <f t="shared" si="3416"/>
        <v>SHEN1</v>
      </c>
      <c r="B390" s="63" t="s">
        <v>139</v>
      </c>
      <c r="C390" s="20"/>
      <c r="D390" s="41"/>
      <c r="E390" s="41"/>
      <c r="F390" s="41"/>
      <c r="G390" s="41"/>
      <c r="H390" s="41"/>
      <c r="I390" s="20"/>
      <c r="J390" s="64" t="str">
        <f t="shared" si="3458"/>
        <v/>
      </c>
      <c r="K390" s="40"/>
      <c r="L390" s="41"/>
      <c r="M390" s="64"/>
      <c r="N390" s="64"/>
      <c r="O390" s="64"/>
      <c r="P390" s="64"/>
      <c r="Q390" s="64"/>
      <c r="R390" s="64"/>
      <c r="S390" s="64"/>
      <c r="T390" s="64"/>
      <c r="U390" s="64"/>
      <c r="V390" s="65"/>
      <c r="W390" s="20"/>
      <c r="X390" s="64"/>
      <c r="Y390" s="40"/>
      <c r="Z390" s="41"/>
      <c r="AA390" s="64"/>
      <c r="AB390" s="64"/>
      <c r="AC390" s="64"/>
      <c r="AD390" s="64"/>
      <c r="AE390" s="64"/>
      <c r="AF390" s="64"/>
      <c r="AG390" s="64"/>
      <c r="AH390" s="64"/>
      <c r="AI390" s="64"/>
      <c r="AJ390" s="65"/>
      <c r="AK390" s="66"/>
      <c r="AL390" s="67"/>
      <c r="AM390" s="67"/>
      <c r="AN390" s="67"/>
      <c r="AO390" s="67"/>
      <c r="AP390" s="67"/>
      <c r="AQ390" s="67"/>
      <c r="AR390" s="67"/>
      <c r="AS390" s="67"/>
      <c r="AT390" s="68"/>
      <c r="AU390" s="66"/>
      <c r="AV390" s="67"/>
      <c r="AW390" s="67"/>
      <c r="AX390" s="67"/>
      <c r="AY390" s="67"/>
      <c r="AZ390" s="67"/>
      <c r="BA390" s="67"/>
      <c r="BB390" s="67"/>
      <c r="BC390" s="67"/>
      <c r="BD390" s="68"/>
      <c r="BE390" s="66"/>
      <c r="BF390" s="69"/>
      <c r="BG390" s="69"/>
      <c r="BH390" s="69"/>
      <c r="BI390" s="69"/>
      <c r="BJ390" s="69"/>
      <c r="BK390" s="69"/>
      <c r="BL390" s="69"/>
      <c r="BM390" s="69"/>
      <c r="BN390" s="70"/>
      <c r="BO390" s="66"/>
      <c r="BP390" s="69"/>
      <c r="BQ390" s="69"/>
      <c r="BR390" s="69"/>
      <c r="BS390" s="69"/>
      <c r="BT390" s="69"/>
      <c r="BU390" s="69"/>
      <c r="BV390" s="69"/>
      <c r="BW390" s="69"/>
      <c r="BX390" s="70"/>
      <c r="BY390" s="73"/>
      <c r="BZ390" s="71"/>
      <c r="CA390" s="71"/>
      <c r="CB390" s="71"/>
      <c r="CC390" s="71"/>
      <c r="CD390" s="71"/>
      <c r="CE390" s="71"/>
      <c r="CF390" s="71"/>
      <c r="CG390" s="71"/>
      <c r="CH390" s="71"/>
      <c r="CI390" s="71"/>
      <c r="CJ390" s="71"/>
      <c r="CK390" s="71"/>
      <c r="CL390" s="71"/>
      <c r="CM390" s="71"/>
      <c r="CN390" s="71"/>
      <c r="CO390" s="71"/>
      <c r="CP390" s="71"/>
      <c r="CQ390" s="71"/>
      <c r="CR390" s="71"/>
      <c r="CS390" s="71"/>
      <c r="CT390" s="71"/>
      <c r="CU390" s="71"/>
      <c r="CV390" s="71"/>
      <c r="CW390" s="71"/>
      <c r="CX390" s="71"/>
      <c r="CY390" s="71"/>
      <c r="CZ390" s="71"/>
      <c r="DA390" s="71"/>
      <c r="DB390" s="71"/>
      <c r="DC390" s="71"/>
      <c r="DD390" s="71"/>
      <c r="DE390" s="71"/>
      <c r="DF390" s="71"/>
      <c r="DG390" s="71"/>
      <c r="DH390" s="71"/>
      <c r="DI390" s="71"/>
      <c r="DJ390" s="71"/>
      <c r="DK390" s="71"/>
      <c r="DL390" s="71"/>
      <c r="DM390" s="71"/>
      <c r="DN390" s="71"/>
      <c r="DO390" s="71"/>
      <c r="DP390" s="71"/>
      <c r="DQ390" s="71"/>
      <c r="DR390" s="71"/>
      <c r="DS390" s="71"/>
      <c r="DT390" s="71"/>
      <c r="DU390" s="72"/>
      <c r="DV390" s="73"/>
      <c r="DW390" s="71"/>
      <c r="DX390" s="71"/>
      <c r="DY390" s="71"/>
      <c r="DZ390" s="71"/>
      <c r="EA390" s="71"/>
      <c r="EB390" s="71"/>
      <c r="EC390" s="71"/>
      <c r="ED390" s="71"/>
      <c r="EE390" s="71"/>
      <c r="EF390" s="71"/>
      <c r="EG390" s="71"/>
      <c r="EH390" s="71"/>
      <c r="EI390" s="71"/>
      <c r="EJ390" s="71"/>
      <c r="EK390" s="71"/>
      <c r="EL390" s="71"/>
      <c r="EM390" s="71"/>
      <c r="EN390" s="71"/>
      <c r="EO390" s="71"/>
      <c r="EP390" s="71"/>
      <c r="EQ390" s="71"/>
      <c r="ER390" s="71"/>
      <c r="ES390" s="71"/>
      <c r="ET390" s="71"/>
      <c r="EU390" s="71"/>
      <c r="EV390" s="71"/>
      <c r="EW390" s="71"/>
      <c r="EX390" s="71"/>
      <c r="EY390" s="71"/>
      <c r="EZ390" s="71"/>
      <c r="FA390" s="71"/>
      <c r="FB390" s="71"/>
      <c r="FC390" s="71"/>
      <c r="FD390" s="71"/>
      <c r="FE390" s="71"/>
      <c r="FF390" s="71"/>
      <c r="FG390" s="71"/>
      <c r="FH390" s="71"/>
      <c r="FI390" s="71"/>
      <c r="FJ390" s="71"/>
      <c r="FK390" s="71"/>
      <c r="FL390" s="71"/>
      <c r="FM390" s="71"/>
      <c r="FN390" s="71"/>
      <c r="FO390" s="71"/>
      <c r="FP390" s="71"/>
      <c r="FQ390" s="71"/>
      <c r="FR390" s="72"/>
    </row>
    <row r="391" spans="1:174" x14ac:dyDescent="0.2">
      <c r="A391" s="62" t="str">
        <f t="shared" si="3416"/>
        <v>SHEN1</v>
      </c>
      <c r="B391" s="63" t="s">
        <v>140</v>
      </c>
      <c r="C391" s="20"/>
      <c r="D391" s="41"/>
      <c r="E391" s="41"/>
      <c r="F391" s="41"/>
      <c r="G391" s="41"/>
      <c r="H391" s="41"/>
      <c r="I391" s="20"/>
      <c r="J391" s="64" t="str">
        <f t="shared" si="3458"/>
        <v/>
      </c>
      <c r="K391" s="40"/>
      <c r="L391" s="41"/>
      <c r="M391" s="64"/>
      <c r="N391" s="64"/>
      <c r="O391" s="64"/>
      <c r="P391" s="64"/>
      <c r="Q391" s="64"/>
      <c r="R391" s="64"/>
      <c r="S391" s="64"/>
      <c r="T391" s="64"/>
      <c r="U391" s="64"/>
      <c r="V391" s="65"/>
      <c r="W391" s="20"/>
      <c r="X391" s="64"/>
      <c r="Y391" s="40"/>
      <c r="Z391" s="41"/>
      <c r="AA391" s="64"/>
      <c r="AB391" s="64"/>
      <c r="AC391" s="64"/>
      <c r="AD391" s="64"/>
      <c r="AE391" s="64"/>
      <c r="AF391" s="64"/>
      <c r="AG391" s="64"/>
      <c r="AH391" s="64"/>
      <c r="AI391" s="64"/>
      <c r="AJ391" s="65"/>
      <c r="AK391" s="66"/>
      <c r="AL391" s="67"/>
      <c r="AM391" s="67"/>
      <c r="AN391" s="67"/>
      <c r="AO391" s="67"/>
      <c r="AP391" s="67"/>
      <c r="AQ391" s="67"/>
      <c r="AR391" s="67"/>
      <c r="AS391" s="67"/>
      <c r="AT391" s="68"/>
      <c r="AU391" s="66"/>
      <c r="AV391" s="67"/>
      <c r="AW391" s="67"/>
      <c r="AX391" s="67"/>
      <c r="AY391" s="67"/>
      <c r="AZ391" s="67"/>
      <c r="BA391" s="67"/>
      <c r="BB391" s="67"/>
      <c r="BC391" s="67"/>
      <c r="BD391" s="68"/>
      <c r="BE391" s="66"/>
      <c r="BF391" s="69"/>
      <c r="BG391" s="69"/>
      <c r="BH391" s="69"/>
      <c r="BI391" s="69"/>
      <c r="BJ391" s="69"/>
      <c r="BK391" s="69"/>
      <c r="BL391" s="69"/>
      <c r="BM391" s="69"/>
      <c r="BN391" s="70"/>
      <c r="BO391" s="66"/>
      <c r="BP391" s="69"/>
      <c r="BQ391" s="69"/>
      <c r="BR391" s="69"/>
      <c r="BS391" s="69"/>
      <c r="BT391" s="69"/>
      <c r="BU391" s="69"/>
      <c r="BV391" s="69"/>
      <c r="BW391" s="69"/>
      <c r="BX391" s="70"/>
      <c r="BY391" s="73"/>
      <c r="BZ391" s="71"/>
      <c r="CA391" s="71"/>
      <c r="CB391" s="71"/>
      <c r="CC391" s="71"/>
      <c r="CD391" s="71"/>
      <c r="CE391" s="71"/>
      <c r="CF391" s="71"/>
      <c r="CG391" s="71"/>
      <c r="CH391" s="71"/>
      <c r="CI391" s="71"/>
      <c r="CJ391" s="71"/>
      <c r="CK391" s="71"/>
      <c r="CL391" s="71"/>
      <c r="CM391" s="71"/>
      <c r="CN391" s="71"/>
      <c r="CO391" s="71"/>
      <c r="CP391" s="71"/>
      <c r="CQ391" s="71"/>
      <c r="CR391" s="71"/>
      <c r="CS391" s="71"/>
      <c r="CT391" s="71"/>
      <c r="CU391" s="71"/>
      <c r="CV391" s="71"/>
      <c r="CW391" s="71"/>
      <c r="CX391" s="71"/>
      <c r="CY391" s="71"/>
      <c r="CZ391" s="71"/>
      <c r="DA391" s="71"/>
      <c r="DB391" s="71"/>
      <c r="DC391" s="71"/>
      <c r="DD391" s="71"/>
      <c r="DE391" s="71"/>
      <c r="DF391" s="71"/>
      <c r="DG391" s="71"/>
      <c r="DH391" s="71"/>
      <c r="DI391" s="71"/>
      <c r="DJ391" s="71"/>
      <c r="DK391" s="71"/>
      <c r="DL391" s="71"/>
      <c r="DM391" s="71"/>
      <c r="DN391" s="71"/>
      <c r="DO391" s="71"/>
      <c r="DP391" s="71"/>
      <c r="DQ391" s="71"/>
      <c r="DR391" s="71"/>
      <c r="DS391" s="71"/>
      <c r="DT391" s="71"/>
      <c r="DU391" s="72"/>
      <c r="DV391" s="73"/>
      <c r="DW391" s="71"/>
      <c r="DX391" s="71"/>
      <c r="DY391" s="71"/>
      <c r="DZ391" s="71"/>
      <c r="EA391" s="71"/>
      <c r="EB391" s="71"/>
      <c r="EC391" s="71"/>
      <c r="ED391" s="71"/>
      <c r="EE391" s="71"/>
      <c r="EF391" s="71"/>
      <c r="EG391" s="71"/>
      <c r="EH391" s="71"/>
      <c r="EI391" s="71"/>
      <c r="EJ391" s="71"/>
      <c r="EK391" s="71"/>
      <c r="EL391" s="71"/>
      <c r="EM391" s="71"/>
      <c r="EN391" s="71"/>
      <c r="EO391" s="71"/>
      <c r="EP391" s="71"/>
      <c r="EQ391" s="71"/>
      <c r="ER391" s="71"/>
      <c r="ES391" s="71"/>
      <c r="ET391" s="71"/>
      <c r="EU391" s="71"/>
      <c r="EV391" s="71"/>
      <c r="EW391" s="71"/>
      <c r="EX391" s="71"/>
      <c r="EY391" s="71"/>
      <c r="EZ391" s="71"/>
      <c r="FA391" s="71"/>
      <c r="FB391" s="71"/>
      <c r="FC391" s="71"/>
      <c r="FD391" s="71"/>
      <c r="FE391" s="71"/>
      <c r="FF391" s="71"/>
      <c r="FG391" s="71"/>
      <c r="FH391" s="71"/>
      <c r="FI391" s="71"/>
      <c r="FJ391" s="71"/>
      <c r="FK391" s="71"/>
      <c r="FL391" s="71"/>
      <c r="FM391" s="71"/>
      <c r="FN391" s="71"/>
      <c r="FO391" s="71"/>
      <c r="FP391" s="71"/>
      <c r="FQ391" s="71"/>
      <c r="FR391" s="72"/>
    </row>
    <row r="392" spans="1:174" x14ac:dyDescent="0.2">
      <c r="A392" s="62" t="str">
        <f t="shared" si="3416"/>
        <v>SHEN1</v>
      </c>
      <c r="B392" s="63" t="s">
        <v>141</v>
      </c>
      <c r="C392" s="20"/>
      <c r="D392" s="41"/>
      <c r="E392" s="41"/>
      <c r="F392" s="41"/>
      <c r="G392" s="41"/>
      <c r="H392" s="41"/>
      <c r="I392" s="20"/>
      <c r="J392" s="64" t="str">
        <f t="shared" si="3458"/>
        <v/>
      </c>
      <c r="K392" s="40"/>
      <c r="L392" s="41"/>
      <c r="M392" s="64"/>
      <c r="N392" s="64"/>
      <c r="O392" s="64"/>
      <c r="P392" s="64"/>
      <c r="Q392" s="64"/>
      <c r="R392" s="64"/>
      <c r="S392" s="64"/>
      <c r="T392" s="64"/>
      <c r="U392" s="64"/>
      <c r="V392" s="65"/>
      <c r="W392" s="20"/>
      <c r="X392" s="64"/>
      <c r="Y392" s="40"/>
      <c r="Z392" s="41"/>
      <c r="AA392" s="64"/>
      <c r="AB392" s="64"/>
      <c r="AC392" s="64"/>
      <c r="AD392" s="64"/>
      <c r="AE392" s="64"/>
      <c r="AF392" s="64"/>
      <c r="AG392" s="64"/>
      <c r="AH392" s="64"/>
      <c r="AI392" s="64"/>
      <c r="AJ392" s="65"/>
      <c r="AK392" s="66"/>
      <c r="AL392" s="67"/>
      <c r="AM392" s="67"/>
      <c r="AN392" s="67"/>
      <c r="AO392" s="67"/>
      <c r="AP392" s="67"/>
      <c r="AQ392" s="67"/>
      <c r="AR392" s="67"/>
      <c r="AS392" s="67"/>
      <c r="AT392" s="68"/>
      <c r="AU392" s="66"/>
      <c r="AV392" s="67"/>
      <c r="AW392" s="67"/>
      <c r="AX392" s="67"/>
      <c r="AY392" s="67"/>
      <c r="AZ392" s="67"/>
      <c r="BA392" s="67"/>
      <c r="BB392" s="67"/>
      <c r="BC392" s="67"/>
      <c r="BD392" s="68"/>
      <c r="BE392" s="66"/>
      <c r="BF392" s="69"/>
      <c r="BG392" s="69"/>
      <c r="BH392" s="69"/>
      <c r="BI392" s="69"/>
      <c r="BJ392" s="69"/>
      <c r="BK392" s="69"/>
      <c r="BL392" s="69"/>
      <c r="BM392" s="69"/>
      <c r="BN392" s="70"/>
      <c r="BO392" s="66"/>
      <c r="BP392" s="69"/>
      <c r="BQ392" s="69"/>
      <c r="BR392" s="69"/>
      <c r="BS392" s="69"/>
      <c r="BT392" s="69"/>
      <c r="BU392" s="69"/>
      <c r="BV392" s="69"/>
      <c r="BW392" s="69"/>
      <c r="BX392" s="70"/>
      <c r="BY392" s="73"/>
      <c r="BZ392" s="71"/>
      <c r="CA392" s="71"/>
      <c r="CB392" s="71"/>
      <c r="CC392" s="71"/>
      <c r="CD392" s="71"/>
      <c r="CE392" s="71"/>
      <c r="CF392" s="71"/>
      <c r="CG392" s="71"/>
      <c r="CH392" s="71"/>
      <c r="CI392" s="71"/>
      <c r="CJ392" s="71"/>
      <c r="CK392" s="71"/>
      <c r="CL392" s="71"/>
      <c r="CM392" s="71"/>
      <c r="CN392" s="71"/>
      <c r="CO392" s="71"/>
      <c r="CP392" s="71"/>
      <c r="CQ392" s="71"/>
      <c r="CR392" s="71"/>
      <c r="CS392" s="71"/>
      <c r="CT392" s="71"/>
      <c r="CU392" s="71"/>
      <c r="CV392" s="71"/>
      <c r="CW392" s="71"/>
      <c r="CX392" s="71"/>
      <c r="CY392" s="71"/>
      <c r="CZ392" s="71"/>
      <c r="DA392" s="71"/>
      <c r="DB392" s="71"/>
      <c r="DC392" s="71"/>
      <c r="DD392" s="71"/>
      <c r="DE392" s="71"/>
      <c r="DF392" s="71"/>
      <c r="DG392" s="71"/>
      <c r="DH392" s="71"/>
      <c r="DI392" s="71"/>
      <c r="DJ392" s="71"/>
      <c r="DK392" s="71"/>
      <c r="DL392" s="71"/>
      <c r="DM392" s="71"/>
      <c r="DN392" s="71"/>
      <c r="DO392" s="71"/>
      <c r="DP392" s="71"/>
      <c r="DQ392" s="71"/>
      <c r="DR392" s="71"/>
      <c r="DS392" s="71"/>
      <c r="DT392" s="71"/>
      <c r="DU392" s="72"/>
      <c r="DV392" s="73"/>
      <c r="DW392" s="71"/>
      <c r="DX392" s="71"/>
      <c r="DY392" s="71"/>
      <c r="DZ392" s="71"/>
      <c r="EA392" s="71"/>
      <c r="EB392" s="71"/>
      <c r="EC392" s="71"/>
      <c r="ED392" s="71"/>
      <c r="EE392" s="71"/>
      <c r="EF392" s="71"/>
      <c r="EG392" s="71"/>
      <c r="EH392" s="71"/>
      <c r="EI392" s="71"/>
      <c r="EJ392" s="71"/>
      <c r="EK392" s="71"/>
      <c r="EL392" s="71"/>
      <c r="EM392" s="71"/>
      <c r="EN392" s="71"/>
      <c r="EO392" s="71"/>
      <c r="EP392" s="71"/>
      <c r="EQ392" s="71"/>
      <c r="ER392" s="71"/>
      <c r="ES392" s="71"/>
      <c r="ET392" s="71"/>
      <c r="EU392" s="71"/>
      <c r="EV392" s="71"/>
      <c r="EW392" s="71"/>
      <c r="EX392" s="71"/>
      <c r="EY392" s="71"/>
      <c r="EZ392" s="71"/>
      <c r="FA392" s="71"/>
      <c r="FB392" s="71"/>
      <c r="FC392" s="71"/>
      <c r="FD392" s="71"/>
      <c r="FE392" s="71"/>
      <c r="FF392" s="71"/>
      <c r="FG392" s="71"/>
      <c r="FH392" s="71"/>
      <c r="FI392" s="71"/>
      <c r="FJ392" s="71"/>
      <c r="FK392" s="71"/>
      <c r="FL392" s="71"/>
      <c r="FM392" s="71"/>
      <c r="FN392" s="71"/>
      <c r="FO392" s="71"/>
      <c r="FP392" s="71"/>
      <c r="FQ392" s="71"/>
      <c r="FR392" s="72"/>
    </row>
    <row r="393" spans="1:174" x14ac:dyDescent="0.2">
      <c r="A393" s="62" t="str">
        <f t="shared" si="3416"/>
        <v>SHEN1</v>
      </c>
      <c r="B393" s="63" t="s">
        <v>142</v>
      </c>
      <c r="C393" s="20"/>
      <c r="D393" s="41"/>
      <c r="E393" s="41"/>
      <c r="F393" s="41"/>
      <c r="G393" s="41"/>
      <c r="H393" s="41"/>
      <c r="I393" s="20"/>
      <c r="J393" s="64" t="str">
        <f t="shared" si="3458"/>
        <v/>
      </c>
      <c r="K393" s="40"/>
      <c r="L393" s="41"/>
      <c r="M393" s="64"/>
      <c r="N393" s="64"/>
      <c r="O393" s="64"/>
      <c r="P393" s="64"/>
      <c r="Q393" s="64"/>
      <c r="R393" s="64"/>
      <c r="S393" s="64"/>
      <c r="T393" s="64"/>
      <c r="U393" s="64"/>
      <c r="V393" s="65"/>
      <c r="W393" s="20"/>
      <c r="X393" s="64"/>
      <c r="Y393" s="40"/>
      <c r="Z393" s="41"/>
      <c r="AA393" s="64"/>
      <c r="AB393" s="64"/>
      <c r="AC393" s="64"/>
      <c r="AD393" s="64"/>
      <c r="AE393" s="64"/>
      <c r="AF393" s="64"/>
      <c r="AG393" s="64"/>
      <c r="AH393" s="64"/>
      <c r="AI393" s="64"/>
      <c r="AJ393" s="65"/>
      <c r="AK393" s="66"/>
      <c r="AL393" s="67"/>
      <c r="AM393" s="67"/>
      <c r="AN393" s="67"/>
      <c r="AO393" s="67"/>
      <c r="AP393" s="67"/>
      <c r="AQ393" s="67"/>
      <c r="AR393" s="67"/>
      <c r="AS393" s="67"/>
      <c r="AT393" s="68"/>
      <c r="AU393" s="66"/>
      <c r="AV393" s="67"/>
      <c r="AW393" s="67"/>
      <c r="AX393" s="67"/>
      <c r="AY393" s="67"/>
      <c r="AZ393" s="67"/>
      <c r="BA393" s="67"/>
      <c r="BB393" s="67"/>
      <c r="BC393" s="67"/>
      <c r="BD393" s="68"/>
      <c r="BE393" s="66"/>
      <c r="BF393" s="69"/>
      <c r="BG393" s="69"/>
      <c r="BH393" s="69"/>
      <c r="BI393" s="69"/>
      <c r="BJ393" s="69"/>
      <c r="BK393" s="69"/>
      <c r="BL393" s="69"/>
      <c r="BM393" s="69"/>
      <c r="BN393" s="70"/>
      <c r="BO393" s="66"/>
      <c r="BP393" s="69"/>
      <c r="BQ393" s="69"/>
      <c r="BR393" s="69"/>
      <c r="BS393" s="69"/>
      <c r="BT393" s="69"/>
      <c r="BU393" s="69"/>
      <c r="BV393" s="69"/>
      <c r="BW393" s="69"/>
      <c r="BX393" s="70"/>
      <c r="BY393" s="73"/>
      <c r="BZ393" s="71"/>
      <c r="CA393" s="71"/>
      <c r="CB393" s="71"/>
      <c r="CC393" s="71"/>
      <c r="CD393" s="71"/>
      <c r="CE393" s="71"/>
      <c r="CF393" s="71"/>
      <c r="CG393" s="71"/>
      <c r="CH393" s="71"/>
      <c r="CI393" s="71"/>
      <c r="CJ393" s="71"/>
      <c r="CK393" s="71"/>
      <c r="CL393" s="71"/>
      <c r="CM393" s="71"/>
      <c r="CN393" s="71"/>
      <c r="CO393" s="71"/>
      <c r="CP393" s="71"/>
      <c r="CQ393" s="71"/>
      <c r="CR393" s="71"/>
      <c r="CS393" s="71"/>
      <c r="CT393" s="71"/>
      <c r="CU393" s="71"/>
      <c r="CV393" s="71"/>
      <c r="CW393" s="71"/>
      <c r="CX393" s="71"/>
      <c r="CY393" s="71"/>
      <c r="CZ393" s="71"/>
      <c r="DA393" s="71"/>
      <c r="DB393" s="71"/>
      <c r="DC393" s="71"/>
      <c r="DD393" s="71"/>
      <c r="DE393" s="71"/>
      <c r="DF393" s="71"/>
      <c r="DG393" s="71"/>
      <c r="DH393" s="71"/>
      <c r="DI393" s="71"/>
      <c r="DJ393" s="71"/>
      <c r="DK393" s="71"/>
      <c r="DL393" s="71"/>
      <c r="DM393" s="71"/>
      <c r="DN393" s="71"/>
      <c r="DO393" s="71"/>
      <c r="DP393" s="71"/>
      <c r="DQ393" s="71"/>
      <c r="DR393" s="71"/>
      <c r="DS393" s="71"/>
      <c r="DT393" s="71"/>
      <c r="DU393" s="72"/>
      <c r="DV393" s="73"/>
      <c r="DW393" s="71"/>
      <c r="DX393" s="71"/>
      <c r="DY393" s="71"/>
      <c r="DZ393" s="71"/>
      <c r="EA393" s="71"/>
      <c r="EB393" s="71"/>
      <c r="EC393" s="71"/>
      <c r="ED393" s="71"/>
      <c r="EE393" s="71"/>
      <c r="EF393" s="71"/>
      <c r="EG393" s="71"/>
      <c r="EH393" s="71"/>
      <c r="EI393" s="71"/>
      <c r="EJ393" s="71"/>
      <c r="EK393" s="71"/>
      <c r="EL393" s="71"/>
      <c r="EM393" s="71"/>
      <c r="EN393" s="71"/>
      <c r="EO393" s="71"/>
      <c r="EP393" s="71"/>
      <c r="EQ393" s="71"/>
      <c r="ER393" s="71"/>
      <c r="ES393" s="71"/>
      <c r="ET393" s="71"/>
      <c r="EU393" s="71"/>
      <c r="EV393" s="71"/>
      <c r="EW393" s="71"/>
      <c r="EX393" s="71"/>
      <c r="EY393" s="71"/>
      <c r="EZ393" s="71"/>
      <c r="FA393" s="71"/>
      <c r="FB393" s="71"/>
      <c r="FC393" s="71"/>
      <c r="FD393" s="71"/>
      <c r="FE393" s="71"/>
      <c r="FF393" s="71"/>
      <c r="FG393" s="71"/>
      <c r="FH393" s="71"/>
      <c r="FI393" s="71"/>
      <c r="FJ393" s="71"/>
      <c r="FK393" s="71"/>
      <c r="FL393" s="71"/>
      <c r="FM393" s="71"/>
      <c r="FN393" s="71"/>
      <c r="FO393" s="71"/>
      <c r="FP393" s="71"/>
      <c r="FQ393" s="71"/>
      <c r="FR393" s="72"/>
    </row>
    <row r="394" spans="1:174" s="27" customFormat="1" ht="12" thickBot="1" x14ac:dyDescent="0.25">
      <c r="B394" s="89"/>
      <c r="C394" s="90"/>
      <c r="D394" s="40"/>
      <c r="E394" s="40"/>
      <c r="F394" s="40"/>
      <c r="G394" s="40"/>
      <c r="H394" s="40"/>
      <c r="I394" s="90"/>
      <c r="J394" s="40"/>
      <c r="K394" s="40"/>
      <c r="L394" s="40"/>
      <c r="M394" s="40"/>
      <c r="N394" s="40"/>
      <c r="O394" s="40"/>
      <c r="P394" s="40"/>
      <c r="Q394" s="40"/>
      <c r="R394" s="40"/>
      <c r="S394" s="40"/>
      <c r="T394" s="40"/>
      <c r="U394" s="40"/>
      <c r="V394" s="28"/>
      <c r="W394" s="40"/>
      <c r="X394" s="40"/>
      <c r="Y394" s="40"/>
      <c r="Z394" s="40"/>
      <c r="AA394" s="40"/>
      <c r="AB394" s="40"/>
      <c r="AC394" s="40"/>
      <c r="AD394" s="40"/>
      <c r="AE394" s="40"/>
      <c r="AF394" s="40"/>
      <c r="AG394" s="40"/>
      <c r="AH394" s="40"/>
      <c r="AI394" s="40"/>
      <c r="AJ394" s="28"/>
      <c r="AK394" s="90"/>
      <c r="AL394" s="91"/>
      <c r="AM394" s="91"/>
      <c r="AN394" s="91"/>
      <c r="AO394" s="91"/>
      <c r="AP394" s="91"/>
      <c r="AQ394" s="91"/>
      <c r="AR394" s="91"/>
      <c r="AS394" s="91"/>
      <c r="AT394" s="92"/>
      <c r="AU394" s="90"/>
      <c r="AV394" s="91"/>
      <c r="AW394" s="91"/>
      <c r="AX394" s="91"/>
      <c r="AY394" s="91"/>
      <c r="AZ394" s="91"/>
      <c r="BA394" s="91"/>
      <c r="BB394" s="91"/>
      <c r="BC394" s="91"/>
      <c r="BD394" s="92"/>
      <c r="BE394" s="90"/>
      <c r="BF394" s="93"/>
      <c r="BG394" s="93"/>
      <c r="BH394" s="93"/>
      <c r="BI394" s="93"/>
      <c r="BJ394" s="93"/>
      <c r="BK394" s="93"/>
      <c r="BL394" s="93"/>
      <c r="BM394" s="93"/>
      <c r="BN394" s="94"/>
      <c r="BO394" s="90"/>
      <c r="BP394" s="93"/>
      <c r="BQ394" s="93"/>
      <c r="BR394" s="93"/>
      <c r="BS394" s="93"/>
      <c r="BT394" s="93"/>
      <c r="BU394" s="93"/>
      <c r="BV394" s="93"/>
      <c r="BW394" s="93"/>
      <c r="BX394" s="94"/>
      <c r="BY394" s="76"/>
      <c r="BZ394" s="77"/>
      <c r="CA394" s="77"/>
      <c r="CB394" s="77"/>
      <c r="CC394" s="77"/>
      <c r="CD394" s="77"/>
      <c r="CE394" s="77"/>
      <c r="CF394" s="77"/>
      <c r="CG394" s="77"/>
      <c r="CH394" s="77"/>
      <c r="CI394" s="77"/>
      <c r="CJ394" s="77"/>
      <c r="CK394" s="77"/>
      <c r="CL394" s="77"/>
      <c r="CM394" s="77"/>
      <c r="CN394" s="77"/>
      <c r="CO394" s="77"/>
      <c r="CP394" s="77"/>
      <c r="CQ394" s="77"/>
      <c r="CR394" s="77"/>
      <c r="CS394" s="77"/>
      <c r="CT394" s="77"/>
      <c r="CU394" s="77"/>
      <c r="CV394" s="77"/>
      <c r="CW394" s="77"/>
      <c r="CX394" s="77"/>
      <c r="CY394" s="77"/>
      <c r="CZ394" s="77"/>
      <c r="DA394" s="77"/>
      <c r="DB394" s="77"/>
      <c r="DC394" s="77"/>
      <c r="DD394" s="77"/>
      <c r="DE394" s="77"/>
      <c r="DF394" s="77"/>
      <c r="DG394" s="77"/>
      <c r="DH394" s="77"/>
      <c r="DI394" s="77"/>
      <c r="DJ394" s="77"/>
      <c r="DK394" s="77"/>
      <c r="DL394" s="77"/>
      <c r="DM394" s="77"/>
      <c r="DN394" s="77"/>
      <c r="DO394" s="77"/>
      <c r="DP394" s="77"/>
      <c r="DQ394" s="77"/>
      <c r="DR394" s="77"/>
      <c r="DS394" s="77"/>
      <c r="DT394" s="77"/>
      <c r="DU394" s="78"/>
      <c r="DV394" s="76"/>
      <c r="DW394" s="77"/>
      <c r="DX394" s="77"/>
      <c r="DY394" s="77"/>
      <c r="DZ394" s="77"/>
      <c r="EA394" s="77"/>
      <c r="EB394" s="77"/>
      <c r="EC394" s="77"/>
      <c r="ED394" s="77"/>
      <c r="EE394" s="77"/>
      <c r="EF394" s="77"/>
      <c r="EG394" s="77"/>
      <c r="EH394" s="77"/>
      <c r="EI394" s="77"/>
      <c r="EJ394" s="77"/>
      <c r="EK394" s="77"/>
      <c r="EL394" s="77"/>
      <c r="EM394" s="77"/>
      <c r="EN394" s="77"/>
      <c r="EO394" s="77"/>
      <c r="EP394" s="77"/>
      <c r="EQ394" s="77"/>
      <c r="ER394" s="77"/>
      <c r="ES394" s="77"/>
      <c r="ET394" s="77"/>
      <c r="EU394" s="77"/>
      <c r="EV394" s="77"/>
      <c r="EW394" s="77"/>
      <c r="EX394" s="77"/>
      <c r="EY394" s="77"/>
      <c r="EZ394" s="77"/>
      <c r="FA394" s="77"/>
      <c r="FB394" s="77"/>
      <c r="FC394" s="77"/>
      <c r="FD394" s="77"/>
      <c r="FE394" s="77"/>
      <c r="FF394" s="77"/>
      <c r="FG394" s="77"/>
      <c r="FH394" s="77"/>
      <c r="FI394" s="77"/>
      <c r="FJ394" s="77"/>
      <c r="FK394" s="77"/>
      <c r="FL394" s="77"/>
      <c r="FM394" s="77"/>
      <c r="FN394" s="77"/>
      <c r="FO394" s="77"/>
      <c r="FP394" s="77"/>
      <c r="FQ394" s="77"/>
      <c r="FR394" s="78"/>
    </row>
    <row r="395" spans="1:174" x14ac:dyDescent="0.2">
      <c r="A395" s="34" t="s">
        <v>98</v>
      </c>
      <c r="B395" s="35">
        <v>2000</v>
      </c>
      <c r="C395" s="36"/>
      <c r="D395" s="37"/>
      <c r="E395" s="37"/>
      <c r="F395" s="37"/>
      <c r="G395" s="125">
        <f>Tracking!DO23</f>
        <v>4.3893142560999996</v>
      </c>
      <c r="H395" s="125">
        <f>Tracking!DP20</f>
        <v>9.4668398269999994</v>
      </c>
      <c r="I395" s="36"/>
      <c r="J395" s="37"/>
      <c r="K395" s="39"/>
      <c r="L395" s="37"/>
      <c r="M395" s="39" t="s">
        <v>99</v>
      </c>
      <c r="N395" s="39" t="s">
        <v>99</v>
      </c>
      <c r="O395" s="39"/>
      <c r="P395" s="39"/>
      <c r="Q395" s="39"/>
      <c r="R395" s="39"/>
      <c r="S395" s="39"/>
      <c r="T395" s="39"/>
      <c r="U395" s="39"/>
      <c r="V395" s="79"/>
      <c r="W395" s="37"/>
      <c r="X395" s="37"/>
      <c r="Y395" s="39"/>
      <c r="Z395" s="37"/>
      <c r="AA395" s="39"/>
      <c r="AB395" s="39" t="s">
        <v>99</v>
      </c>
      <c r="AC395" s="39"/>
      <c r="AD395" s="39"/>
      <c r="AE395" s="39"/>
      <c r="AF395" s="39"/>
      <c r="AG395" s="39"/>
      <c r="AH395" s="39"/>
      <c r="AI395" s="39"/>
      <c r="AJ395" s="79"/>
      <c r="AK395" s="36"/>
      <c r="AL395" s="80"/>
      <c r="AM395" s="80"/>
      <c r="AN395" s="80"/>
      <c r="AO395" s="80"/>
      <c r="AP395" s="80"/>
      <c r="AQ395" s="80"/>
      <c r="AR395" s="80"/>
      <c r="AS395" s="80"/>
      <c r="AT395" s="81"/>
      <c r="AU395" s="36"/>
      <c r="AV395" s="80"/>
      <c r="AW395" s="80"/>
      <c r="AX395" s="80"/>
      <c r="AY395" s="80"/>
      <c r="AZ395" s="80"/>
      <c r="BA395" s="80"/>
      <c r="BB395" s="80"/>
      <c r="BC395" s="80"/>
      <c r="BD395" s="81"/>
      <c r="BE395" s="82"/>
      <c r="BF395" s="34"/>
      <c r="BG395" s="34"/>
      <c r="BH395" s="34"/>
      <c r="BI395" s="34"/>
      <c r="BJ395" s="34"/>
      <c r="BK395" s="34"/>
      <c r="BL395" s="34"/>
      <c r="BM395" s="34"/>
      <c r="BN395" s="35"/>
      <c r="BO395" s="82"/>
      <c r="BP395" s="34"/>
      <c r="BQ395" s="34"/>
      <c r="BR395" s="34"/>
      <c r="BS395" s="34"/>
      <c r="BT395" s="34"/>
      <c r="BU395" s="34"/>
      <c r="BV395" s="34"/>
      <c r="BW395" s="34"/>
      <c r="BX395" s="35"/>
      <c r="BY395" s="83"/>
      <c r="BZ395" s="84"/>
      <c r="CA395" s="84"/>
      <c r="CB395" s="84"/>
      <c r="CC395" s="84"/>
      <c r="CD395" s="84"/>
      <c r="CE395" s="84"/>
      <c r="CF395" s="84"/>
      <c r="CG395" s="84"/>
      <c r="CH395" s="84"/>
      <c r="CI395" s="84"/>
      <c r="CJ395" s="84"/>
      <c r="CK395" s="84"/>
      <c r="CL395" s="84"/>
      <c r="CM395" s="84"/>
      <c r="CN395" s="84"/>
      <c r="CO395" s="84"/>
      <c r="CP395" s="84"/>
      <c r="CQ395" s="84"/>
      <c r="CR395" s="84"/>
      <c r="CS395" s="84"/>
      <c r="CT395" s="84"/>
      <c r="CU395" s="84"/>
      <c r="CV395" s="84"/>
      <c r="CW395" s="84"/>
      <c r="CX395" s="84"/>
      <c r="CY395" s="84"/>
      <c r="CZ395" s="84"/>
      <c r="DA395" s="84"/>
      <c r="DB395" s="84"/>
      <c r="DC395" s="84"/>
      <c r="DD395" s="84"/>
      <c r="DE395" s="84"/>
      <c r="DF395" s="84"/>
      <c r="DG395" s="84"/>
      <c r="DH395" s="84"/>
      <c r="DI395" s="84"/>
      <c r="DJ395" s="84"/>
      <c r="DK395" s="84"/>
      <c r="DL395" s="84"/>
      <c r="DM395" s="84"/>
      <c r="DN395" s="84"/>
      <c r="DO395" s="84"/>
      <c r="DP395" s="84"/>
      <c r="DQ395" s="84"/>
      <c r="DR395" s="84"/>
      <c r="DS395" s="84"/>
      <c r="DT395" s="84"/>
      <c r="DU395" s="85"/>
      <c r="DV395" s="83"/>
      <c r="DW395" s="84"/>
      <c r="DX395" s="84"/>
      <c r="DY395" s="84"/>
      <c r="DZ395" s="84"/>
      <c r="EA395" s="84"/>
      <c r="EB395" s="84"/>
      <c r="EC395" s="84"/>
      <c r="ED395" s="84"/>
      <c r="EE395" s="84"/>
      <c r="EF395" s="84"/>
      <c r="EG395" s="84"/>
      <c r="EH395" s="84"/>
      <c r="EI395" s="84"/>
      <c r="EJ395" s="84"/>
      <c r="EK395" s="84"/>
      <c r="EL395" s="84"/>
      <c r="EM395" s="84"/>
      <c r="EN395" s="84"/>
      <c r="EO395" s="84"/>
      <c r="EP395" s="84"/>
      <c r="EQ395" s="84"/>
      <c r="ER395" s="84"/>
      <c r="ES395" s="84"/>
      <c r="ET395" s="84"/>
      <c r="EU395" s="84"/>
      <c r="EV395" s="84"/>
      <c r="EW395" s="84"/>
      <c r="EX395" s="84"/>
      <c r="EY395" s="84"/>
      <c r="EZ395" s="84"/>
      <c r="FA395" s="84"/>
      <c r="FB395" s="84"/>
      <c r="FC395" s="84"/>
      <c r="FD395" s="84"/>
      <c r="FE395" s="84"/>
      <c r="FF395" s="84"/>
      <c r="FG395" s="84"/>
      <c r="FH395" s="84"/>
      <c r="FI395" s="84"/>
      <c r="FJ395" s="84"/>
      <c r="FK395" s="84"/>
      <c r="FL395" s="84"/>
      <c r="FM395" s="84"/>
      <c r="FN395" s="84"/>
      <c r="FO395" s="84"/>
      <c r="FP395" s="84"/>
      <c r="FQ395" s="84"/>
      <c r="FR395" s="85"/>
    </row>
    <row r="396" spans="1:174" x14ac:dyDescent="0.2">
      <c r="A396" s="2" t="s">
        <v>98</v>
      </c>
      <c r="B396" s="21">
        <v>2001</v>
      </c>
      <c r="C396" s="20"/>
      <c r="D396" s="15"/>
      <c r="E396" s="15"/>
      <c r="F396" s="15"/>
      <c r="G396" s="42">
        <f>G395</f>
        <v>4.3893142560999996</v>
      </c>
      <c r="H396" s="104">
        <f>H395</f>
        <v>9.4668398269999994</v>
      </c>
      <c r="I396" s="38">
        <f>Tracking!DK24</f>
        <v>14.542399090909093</v>
      </c>
      <c r="J396" s="41"/>
      <c r="K396" s="40"/>
      <c r="L396" s="41"/>
      <c r="M396" s="108">
        <v>43.149893181818186</v>
      </c>
      <c r="N396" s="108">
        <v>32.149893181818179</v>
      </c>
      <c r="O396" s="108">
        <v>19.18487318181818</v>
      </c>
      <c r="P396" s="108">
        <v>3.2609245454545457</v>
      </c>
      <c r="Q396" s="108">
        <v>5.3708999999999998</v>
      </c>
      <c r="R396" s="108">
        <v>2.8101363636363637</v>
      </c>
      <c r="S396" s="108">
        <v>0.22445545454545454</v>
      </c>
      <c r="T396" s="108">
        <v>1.2455481818181822</v>
      </c>
      <c r="U396" s="108">
        <v>5.3055909090909077E-2</v>
      </c>
      <c r="V396" s="110">
        <v>11</v>
      </c>
      <c r="W396" s="38">
        <f>Tracking!DJ24</f>
        <v>28.356976086956518</v>
      </c>
      <c r="X396" s="41"/>
      <c r="Y396" s="40"/>
      <c r="Z396" s="41"/>
      <c r="AA396" s="108">
        <v>178.55001304347826</v>
      </c>
      <c r="AB396" s="108">
        <v>167.55001304347829</v>
      </c>
      <c r="AC396" s="108">
        <v>132.29035826086957</v>
      </c>
      <c r="AD396" s="108">
        <v>7.2127260869565228</v>
      </c>
      <c r="AE396" s="108">
        <v>16.83227304347826</v>
      </c>
      <c r="AF396" s="108">
        <v>6.9203478260869566</v>
      </c>
      <c r="AG396" s="108">
        <v>0.79879043478260903</v>
      </c>
      <c r="AH396" s="108">
        <v>2.9930582608695651</v>
      </c>
      <c r="AI396" s="108">
        <v>0.50245826086956524</v>
      </c>
      <c r="AJ396" s="110">
        <v>11</v>
      </c>
      <c r="AK396" s="38">
        <f t="shared" ref="AK396:AK411" si="3459">I396</f>
        <v>14.542399090909093</v>
      </c>
      <c r="AL396" s="121">
        <f t="shared" ref="AL396:AL411" si="3460">M396/M396</f>
        <v>1</v>
      </c>
      <c r="AM396" s="121">
        <f t="shared" ref="AM396:AM411" si="3461">O396/M396</f>
        <v>0.44460998086322023</v>
      </c>
      <c r="AN396" s="121">
        <f t="shared" ref="AN396:AN411" si="3462">P396/M396</f>
        <v>7.5572018955277098E-2</v>
      </c>
      <c r="AO396" s="121">
        <f t="shared" ref="AO396:AO411" si="3463">Q396/M396</f>
        <v>0.12447076004033085</v>
      </c>
      <c r="AP396" s="121">
        <f t="shared" ref="AP396:AP411" si="3464">R396/M396</f>
        <v>6.5124990038688074E-2</v>
      </c>
      <c r="AQ396" s="121">
        <f t="shared" ref="AQ396:AQ411" si="3465">S396/M396</f>
        <v>5.2017615339087792E-3</v>
      </c>
      <c r="AR396" s="121">
        <f t="shared" ref="AR396:AR411" si="3466">T396/M396</f>
        <v>2.8865614488774942E-2</v>
      </c>
      <c r="AS396" s="121">
        <f t="shared" ref="AS396:AS411" si="3467">U396/M396</f>
        <v>1.2295722000365214E-3</v>
      </c>
      <c r="AT396" s="122">
        <f t="shared" ref="AT396:AT411" si="3468">V396/M396</f>
        <v>0.25492531241386723</v>
      </c>
      <c r="AU396" s="38">
        <f t="shared" ref="AU396:AU411" si="3469">W396</f>
        <v>28.356976086956518</v>
      </c>
      <c r="AV396" s="121">
        <f>AA396/AA396</f>
        <v>1</v>
      </c>
      <c r="AW396" s="121">
        <f>AC396/AA396</f>
        <v>0.74091486192530198</v>
      </c>
      <c r="AX396" s="121">
        <f>AD396/AA396</f>
        <v>4.0396110669564445E-2</v>
      </c>
      <c r="AY396" s="121">
        <f>AE396/AA396</f>
        <v>9.427203480169713E-2</v>
      </c>
      <c r="AZ396" s="121">
        <f>AF396/AA396</f>
        <v>3.8758596026547479E-2</v>
      </c>
      <c r="BA396" s="121">
        <f>AG396/AA396</f>
        <v>4.4737629595585499E-3</v>
      </c>
      <c r="BB396" s="121">
        <f>AH396/AA396</f>
        <v>1.6763136612825299E-2</v>
      </c>
      <c r="BC396" s="121">
        <f>AI396/AA396</f>
        <v>2.8141037477673716E-3</v>
      </c>
      <c r="BD396" s="122">
        <f>AJ396/AA396</f>
        <v>6.1607388386588455E-2</v>
      </c>
      <c r="BE396" s="38">
        <f t="shared" ref="BE396:BE411" si="3470">I396</f>
        <v>14.542399090909093</v>
      </c>
      <c r="BF396" s="123">
        <f>BE396</f>
        <v>14.542399090909093</v>
      </c>
      <c r="BG396" s="123">
        <f t="shared" ref="BG396:BG411" si="3471">BE396*AM396</f>
        <v>6.4656957815144036</v>
      </c>
      <c r="BH396" s="123">
        <f t="shared" ref="BH396:BH411" si="3472">BE396*AN396</f>
        <v>1.0989984597533864</v>
      </c>
      <c r="BI396" s="123">
        <f t="shared" ref="BI396:BI411" si="3473">BE396*AO396</f>
        <v>1.8101034676552712</v>
      </c>
      <c r="BJ396" s="123">
        <f t="shared" ref="BJ396:BJ411" si="3474">BE396*AP396</f>
        <v>0.94707359593408125</v>
      </c>
      <c r="BK396" s="123">
        <f t="shared" ref="BK396:BK411" si="3475">BE396*AQ396</f>
        <v>7.5646092201840917E-2</v>
      </c>
      <c r="BL396" s="123">
        <f t="shared" ref="BL396:BL411" si="3476">BE396*AR396</f>
        <v>0.41977528590009305</v>
      </c>
      <c r="BM396" s="123">
        <f t="shared" ref="BM396:BM411" si="3477">BE396*AS396</f>
        <v>1.7880929644018204E-2</v>
      </c>
      <c r="BN396" s="124">
        <f t="shared" ref="BN396:BN411" si="3478">BE396*AT396</f>
        <v>3.7072256314971392</v>
      </c>
      <c r="BO396" s="38">
        <f t="shared" ref="BO396:BO411" si="3479">W396</f>
        <v>28.356976086956518</v>
      </c>
      <c r="BP396" s="123">
        <f>BO396</f>
        <v>28.356976086956518</v>
      </c>
      <c r="BQ396" s="123">
        <f t="shared" ref="BQ396:BQ411" si="3480">BO396*AW396</f>
        <v>21.010105022086478</v>
      </c>
      <c r="BR396" s="123">
        <f t="shared" ref="BR396:BR411" si="3481">BO396*AX396</f>
        <v>1.145511544262888</v>
      </c>
      <c r="BS396" s="123">
        <f t="shared" ref="BS396:BS411" si="3482">BO396*AY396</f>
        <v>2.6732698365404581</v>
      </c>
      <c r="BT396" s="123">
        <f t="shared" ref="BT396:BT411" si="3483">BO396*AZ396</f>
        <v>1.0990765806888148</v>
      </c>
      <c r="BU396" s="123">
        <f t="shared" ref="BU396:BU411" si="3484">BO396*BA396</f>
        <v>0.12686238926291363</v>
      </c>
      <c r="BV396" s="123">
        <f t="shared" ref="BV396:BV411" si="3485">BO396*BB396</f>
        <v>0.47535186407227226</v>
      </c>
      <c r="BW396" s="123">
        <f t="shared" ref="BW396:BW411" si="3486">BO396*BC396</f>
        <v>7.9799472681654077E-2</v>
      </c>
      <c r="BX396" s="124">
        <f t="shared" ref="BX396:BX411" si="3487">BO396*BD396</f>
        <v>1.7469992392583316</v>
      </c>
      <c r="BY396" s="114">
        <v>6.8216136363636357</v>
      </c>
      <c r="BZ396" s="115">
        <v>4.7456999999999994</v>
      </c>
      <c r="CA396" s="115">
        <v>6.962800909090908</v>
      </c>
      <c r="CB396" s="115">
        <v>5.047820909090909</v>
      </c>
      <c r="CC396" s="115">
        <v>2.3998054545454548</v>
      </c>
      <c r="CD396" s="115">
        <v>0.40471909090909092</v>
      </c>
      <c r="CE396" s="115">
        <v>1.7284009090909094</v>
      </c>
      <c r="CF396" s="115">
        <v>0.28101363636363641</v>
      </c>
      <c r="CG396" s="115">
        <v>0.22445545454545454</v>
      </c>
      <c r="CH396" s="115">
        <v>2.0759136363636363</v>
      </c>
      <c r="CI396" s="115">
        <v>9.4259090909090924E-3</v>
      </c>
      <c r="CJ396" s="115">
        <v>5.8186363636363644E-3</v>
      </c>
      <c r="CK396" s="115">
        <v>1.3499999999999997E-4</v>
      </c>
      <c r="CL396" s="115">
        <v>1.3981818181818182E-3</v>
      </c>
      <c r="CM396" s="115">
        <v>1.8125454545454542E-2</v>
      </c>
      <c r="CN396" s="115">
        <v>0.36097272727272728</v>
      </c>
      <c r="CO396" s="115">
        <v>9.3200000000000005E-2</v>
      </c>
      <c r="CP396" s="115">
        <v>5.7681818181818173E-3</v>
      </c>
      <c r="CQ396" s="115">
        <v>8.8568181818181824E-2</v>
      </c>
      <c r="CR396" s="115">
        <v>0.15155909090909089</v>
      </c>
      <c r="CS396" s="115">
        <v>0.27190909090909082</v>
      </c>
      <c r="CT396" s="115">
        <v>0.26925909090909089</v>
      </c>
      <c r="CU396" s="115">
        <v>0.17892727272727271</v>
      </c>
      <c r="CV396" s="115">
        <v>0.96022272727272717</v>
      </c>
      <c r="CW396" s="115">
        <v>-7.4613636363636368E-2</v>
      </c>
      <c r="CX396" s="115">
        <v>1.9636363636363636E-4</v>
      </c>
      <c r="CY396" s="115">
        <v>4.9409090909090909E-4</v>
      </c>
      <c r="CZ396" s="115">
        <v>5.1181818181818186E-4</v>
      </c>
      <c r="DA396" s="115">
        <v>1.8545909090909092E-2</v>
      </c>
      <c r="DB396" s="115">
        <v>1.2272727272727277E-3</v>
      </c>
      <c r="DC396" s="115">
        <v>0</v>
      </c>
      <c r="DD396" s="115">
        <v>8.6227272727272726E-4</v>
      </c>
      <c r="DE396" s="115">
        <v>1.4954545454545453E-4</v>
      </c>
      <c r="DF396" s="115">
        <v>0.31373636363636365</v>
      </c>
      <c r="DG396" s="115">
        <v>1.5295454545454546E-2</v>
      </c>
      <c r="DH396" s="115">
        <v>0</v>
      </c>
      <c r="DI396" s="115">
        <v>4.5011363636363634E-2</v>
      </c>
      <c r="DJ396" s="115">
        <v>1.7772727272727271E-4</v>
      </c>
      <c r="DK396" s="115">
        <v>6.7772727272727299E-4</v>
      </c>
      <c r="DL396" s="115">
        <v>5.0587272727272731E-2</v>
      </c>
      <c r="DM396" s="115">
        <v>1.3826818181818183E-2</v>
      </c>
      <c r="DN396" s="115">
        <v>1.0727272727272728E-4</v>
      </c>
      <c r="DO396" s="115">
        <v>1.7328000000000001</v>
      </c>
      <c r="DP396" s="115">
        <v>0.58177090909090901</v>
      </c>
      <c r="DQ396" s="115">
        <v>2.7527272727272726E-3</v>
      </c>
      <c r="DR396" s="115">
        <v>7.7499999999999997E-4</v>
      </c>
      <c r="DS396" s="115">
        <v>3.1272727272727272E-3</v>
      </c>
      <c r="DT396" s="115">
        <v>8.636363636363637E-6</v>
      </c>
      <c r="DU396" s="116">
        <v>94.352530454545459</v>
      </c>
      <c r="DV396" s="114">
        <v>26.139943478260875</v>
      </c>
      <c r="DW396" s="115">
        <v>21.151513043478253</v>
      </c>
      <c r="DX396" s="115">
        <v>22.815994444444446</v>
      </c>
      <c r="DY396" s="115">
        <v>19.00197956521739</v>
      </c>
      <c r="DZ396" s="115">
        <v>11.976677391304344</v>
      </c>
      <c r="EA396" s="115">
        <v>0.83858478260869562</v>
      </c>
      <c r="EB396" s="115">
        <v>4.622368695652173</v>
      </c>
      <c r="EC396" s="115">
        <v>0.69203478260869555</v>
      </c>
      <c r="ED396" s="115">
        <v>0.79879043478260903</v>
      </c>
      <c r="EE396" s="115">
        <v>4.9884304347826074</v>
      </c>
      <c r="EF396" s="115">
        <v>7.3523478260869538E-2</v>
      </c>
      <c r="EG396" s="115">
        <v>1.0964782608695654E-2</v>
      </c>
      <c r="EH396" s="115">
        <v>6.9739130434782603E-4</v>
      </c>
      <c r="EI396" s="115">
        <v>3.5291304347826085E-3</v>
      </c>
      <c r="EJ396" s="115">
        <v>4.6884347826086949E-2</v>
      </c>
      <c r="EK396" s="115">
        <v>0.95934782608695657</v>
      </c>
      <c r="EL396" s="115">
        <v>9.7004347826086953E-2</v>
      </c>
      <c r="EM396" s="115">
        <v>2.3391304347826088E-3</v>
      </c>
      <c r="EN396" s="115">
        <v>0.23896086956521739</v>
      </c>
      <c r="EO396" s="115">
        <v>0.59738260869565207</v>
      </c>
      <c r="EP396" s="115">
        <v>0.65991739130434779</v>
      </c>
      <c r="EQ396" s="115">
        <v>0.70506521739130423</v>
      </c>
      <c r="ER396" s="115">
        <v>0.36665652173913044</v>
      </c>
      <c r="ES396" s="115">
        <v>2.5679826086956523</v>
      </c>
      <c r="ET396" s="115">
        <v>-0.3596304347826087</v>
      </c>
      <c r="EU396" s="115">
        <v>0</v>
      </c>
      <c r="EV396" s="115">
        <v>9.4130434782608706E-4</v>
      </c>
      <c r="EW396" s="115">
        <v>1.0226086956521738E-3</v>
      </c>
      <c r="EX396" s="115">
        <v>4.8524782608695659E-2</v>
      </c>
      <c r="EY396" s="115">
        <v>5.594347826086957E-3</v>
      </c>
      <c r="EZ396" s="115">
        <v>0</v>
      </c>
      <c r="FA396" s="115">
        <v>1.5034782608695652E-3</v>
      </c>
      <c r="FB396" s="115">
        <v>2.4130434782608696E-4</v>
      </c>
      <c r="FC396" s="115">
        <v>0.65006521739130441</v>
      </c>
      <c r="FD396" s="115">
        <v>3.3334782608695664E-2</v>
      </c>
      <c r="FE396" s="115">
        <v>0</v>
      </c>
      <c r="FF396" s="115">
        <v>6.4629565217391299E-2</v>
      </c>
      <c r="FG396" s="115">
        <v>1.6173913043478257E-4</v>
      </c>
      <c r="FH396" s="115">
        <v>1.7908695652173914E-3</v>
      </c>
      <c r="FI396" s="115">
        <v>0.21462695652173913</v>
      </c>
      <c r="FJ396" s="115">
        <v>5.4522173913043481E-2</v>
      </c>
      <c r="FK396" s="115">
        <v>2.7565217391304345E-4</v>
      </c>
      <c r="FL396" s="115">
        <v>10.04583043478261</v>
      </c>
      <c r="FM396" s="115">
        <v>2.9034369565217388</v>
      </c>
      <c r="FN396" s="115">
        <v>2.0358695652173912E-2</v>
      </c>
      <c r="FO396" s="115">
        <v>0</v>
      </c>
      <c r="FP396" s="115">
        <v>8.0434782608695635E-3</v>
      </c>
      <c r="FQ396" s="115">
        <v>9.5652173913043487E-6</v>
      </c>
      <c r="FR396" s="116">
        <v>24.183348695652175</v>
      </c>
    </row>
    <row r="397" spans="1:174" x14ac:dyDescent="0.2">
      <c r="A397" s="2" t="s">
        <v>98</v>
      </c>
      <c r="B397" s="21">
        <v>2002</v>
      </c>
      <c r="C397" s="20"/>
      <c r="D397" s="15"/>
      <c r="E397" s="15"/>
      <c r="F397" s="15"/>
      <c r="G397" s="42">
        <f>G395</f>
        <v>4.3893142560999996</v>
      </c>
      <c r="H397" s="104">
        <f>H395</f>
        <v>9.4668398269999994</v>
      </c>
      <c r="I397" s="38">
        <f>Tracking!DK25</f>
        <v>15.647092173913041</v>
      </c>
      <c r="J397" s="41"/>
      <c r="K397" s="40"/>
      <c r="L397" s="41"/>
      <c r="M397" s="108">
        <v>48.33261695652174</v>
      </c>
      <c r="N397" s="108">
        <v>37.33261695652174</v>
      </c>
      <c r="O397" s="108">
        <v>21.156806086956522</v>
      </c>
      <c r="P397" s="108">
        <v>4.9388082608695649</v>
      </c>
      <c r="Q397" s="108">
        <v>6.2412095652173916</v>
      </c>
      <c r="R397" s="108">
        <v>3.4438695652173918</v>
      </c>
      <c r="S397" s="108">
        <v>0.23790956521739126</v>
      </c>
      <c r="T397" s="108">
        <v>1.3101000000000003</v>
      </c>
      <c r="U397" s="108">
        <v>3.9165217391304349E-3</v>
      </c>
      <c r="V397" s="110">
        <v>11</v>
      </c>
      <c r="W397" s="38">
        <f>Tracking!DJ25</f>
        <v>28.914346250000005</v>
      </c>
      <c r="X397" s="41"/>
      <c r="Y397" s="40"/>
      <c r="Z397" s="41"/>
      <c r="AA397" s="108">
        <v>188.02086624999995</v>
      </c>
      <c r="AB397" s="108">
        <v>177.02086624999995</v>
      </c>
      <c r="AC397" s="108">
        <v>148.07978375000002</v>
      </c>
      <c r="AD397" s="108">
        <v>4.0817379166666665</v>
      </c>
      <c r="AE397" s="108">
        <v>15.064472916666666</v>
      </c>
      <c r="AF397" s="108">
        <v>5.7829583333333332</v>
      </c>
      <c r="AG397" s="108">
        <v>1.0156799999999999</v>
      </c>
      <c r="AH397" s="108">
        <v>2.8610525</v>
      </c>
      <c r="AI397" s="108">
        <v>0.13517958333333335</v>
      </c>
      <c r="AJ397" s="110">
        <v>11</v>
      </c>
      <c r="AK397" s="38">
        <f t="shared" si="3459"/>
        <v>15.647092173913041</v>
      </c>
      <c r="AL397" s="121">
        <f t="shared" si="3460"/>
        <v>1</v>
      </c>
      <c r="AM397" s="121">
        <f t="shared" si="3461"/>
        <v>0.43773351039502811</v>
      </c>
      <c r="AN397" s="121">
        <f t="shared" si="3462"/>
        <v>0.10218375440569123</v>
      </c>
      <c r="AO397" s="121">
        <f t="shared" si="3463"/>
        <v>0.12913038768067858</v>
      </c>
      <c r="AP397" s="121">
        <f t="shared" si="3464"/>
        <v>7.1253529853667383E-2</v>
      </c>
      <c r="AQ397" s="121">
        <f t="shared" si="3465"/>
        <v>4.9223398234655089E-3</v>
      </c>
      <c r="AR397" s="121">
        <f t="shared" si="3466"/>
        <v>2.7105918994175682E-2</v>
      </c>
      <c r="AS397" s="121">
        <f t="shared" si="3467"/>
        <v>8.1032685291044661E-5</v>
      </c>
      <c r="AT397" s="122">
        <f t="shared" si="3468"/>
        <v>0.22758958013581593</v>
      </c>
      <c r="AU397" s="38">
        <f t="shared" si="3469"/>
        <v>28.914346250000005</v>
      </c>
      <c r="AV397" s="121">
        <f t="shared" ref="AV397:AV411" si="3488">AA397/AA397</f>
        <v>1</v>
      </c>
      <c r="AW397" s="121">
        <f t="shared" ref="AW397:AW411" si="3489">AC397/AA397</f>
        <v>0.78757101115100336</v>
      </c>
      <c r="AX397" s="121">
        <f t="shared" ref="AX397:AX411" si="3490">AD397/AA397</f>
        <v>2.1708962404414344E-2</v>
      </c>
      <c r="AY397" s="121">
        <f t="shared" ref="AY397:AY411" si="3491">AE397/AA397</f>
        <v>8.0121282372119004E-2</v>
      </c>
      <c r="AZ397" s="121">
        <f t="shared" ref="AZ397:AZ411" si="3492">AF397/AA397</f>
        <v>3.0757002925643817E-2</v>
      </c>
      <c r="BA397" s="121">
        <f t="shared" ref="BA397:BA411" si="3493">AG397/AA397</f>
        <v>5.4019536249211393E-3</v>
      </c>
      <c r="BB397" s="121">
        <f t="shared" ref="BB397:BB411" si="3494">AH397/AA397</f>
        <v>1.5216675452371504E-2</v>
      </c>
      <c r="BC397" s="121">
        <f t="shared" ref="BC397:BC411" si="3495">AI397/AA397</f>
        <v>7.1896053895206108E-4</v>
      </c>
      <c r="BD397" s="122">
        <f t="shared" ref="BD397:BD411" si="3496">AJ397/AA397</f>
        <v>5.8504144882376867E-2</v>
      </c>
      <c r="BE397" s="38">
        <f t="shared" si="3470"/>
        <v>15.647092173913041</v>
      </c>
      <c r="BF397" s="123">
        <f t="shared" ref="BF397:BF411" si="3497">BE397</f>
        <v>15.647092173913041</v>
      </c>
      <c r="BG397" s="123">
        <f t="shared" si="3471"/>
        <v>6.8492565847615277</v>
      </c>
      <c r="BH397" s="123">
        <f t="shared" si="3472"/>
        <v>1.5988786238623436</v>
      </c>
      <c r="BI397" s="123">
        <f t="shared" si="3473"/>
        <v>2.0205150784927026</v>
      </c>
      <c r="BJ397" s="123">
        <f t="shared" si="3474"/>
        <v>1.1149105493369982</v>
      </c>
      <c r="BK397" s="123">
        <f t="shared" si="3475"/>
        <v>7.7020304929087666E-2</v>
      </c>
      <c r="BL397" s="123">
        <f t="shared" si="3476"/>
        <v>0.42412881296048716</v>
      </c>
      <c r="BM397" s="123">
        <f t="shared" si="3477"/>
        <v>1.2679258958486633E-3</v>
      </c>
      <c r="BN397" s="124">
        <f t="shared" si="3478"/>
        <v>3.5611151382072803</v>
      </c>
      <c r="BO397" s="38">
        <f t="shared" si="3479"/>
        <v>28.914346250000005</v>
      </c>
      <c r="BP397" s="123">
        <f t="shared" ref="BP397:BP411" si="3498">BO397</f>
        <v>28.914346250000005</v>
      </c>
      <c r="BQ397" s="123">
        <f t="shared" si="3480"/>
        <v>22.772100912882728</v>
      </c>
      <c r="BR397" s="123">
        <f t="shared" si="3481"/>
        <v>0.62770045568946897</v>
      </c>
      <c r="BS397" s="123">
        <f t="shared" si="3482"/>
        <v>2.3166545005014707</v>
      </c>
      <c r="BT397" s="123">
        <f t="shared" si="3483"/>
        <v>0.8893186322043285</v>
      </c>
      <c r="BU397" s="123">
        <f t="shared" si="3484"/>
        <v>0.15619395753741247</v>
      </c>
      <c r="BV397" s="123">
        <f t="shared" si="3485"/>
        <v>0.4399802228037451</v>
      </c>
      <c r="BW397" s="123">
        <f t="shared" si="3486"/>
        <v>2.078827396334651E-2</v>
      </c>
      <c r="BX397" s="124">
        <f t="shared" si="3487"/>
        <v>1.6916091021892106</v>
      </c>
      <c r="BY397" s="114">
        <v>7.4653956521739122</v>
      </c>
      <c r="BZ397" s="115">
        <v>5.2818956521739127</v>
      </c>
      <c r="CA397" s="115">
        <v>7.974125217391304</v>
      </c>
      <c r="CB397" s="115">
        <v>5.8989347826086957</v>
      </c>
      <c r="CC397" s="115">
        <v>2.7415386956521739</v>
      </c>
      <c r="CD397" s="115">
        <v>0.62540217391304354</v>
      </c>
      <c r="CE397" s="115">
        <v>1.9490086956521742</v>
      </c>
      <c r="CF397" s="115">
        <v>0.34438695652173917</v>
      </c>
      <c r="CG397" s="115">
        <v>0.23790956521739126</v>
      </c>
      <c r="CH397" s="115">
        <v>2.1834999999999996</v>
      </c>
      <c r="CI397" s="115">
        <v>6.8695652173913048E-4</v>
      </c>
      <c r="CJ397" s="115">
        <v>8.0434782608695651E-4</v>
      </c>
      <c r="CK397" s="115">
        <v>2.1434782608695653E-4</v>
      </c>
      <c r="CL397" s="115">
        <v>1.7126086956521739E-3</v>
      </c>
      <c r="CM397" s="115">
        <v>2.4137826086956519E-2</v>
      </c>
      <c r="CN397" s="115">
        <v>0.4263565217391303</v>
      </c>
      <c r="CO397" s="115">
        <v>9.0139130434782611E-2</v>
      </c>
      <c r="CP397" s="115">
        <v>6.2913043478260875E-3</v>
      </c>
      <c r="CQ397" s="115">
        <v>5.8404347826086965E-2</v>
      </c>
      <c r="CR397" s="115">
        <v>0.17923478260869566</v>
      </c>
      <c r="CS397" s="115">
        <v>0.33942173913043477</v>
      </c>
      <c r="CT397" s="115">
        <v>0.32732173913043483</v>
      </c>
      <c r="CU397" s="115">
        <v>0.1784</v>
      </c>
      <c r="CV397" s="115">
        <v>1.0827826086956522</v>
      </c>
      <c r="CW397" s="115">
        <v>-0.10835652173913043</v>
      </c>
      <c r="CX397" s="115">
        <v>6.4347826086956516E-5</v>
      </c>
      <c r="CY397" s="115">
        <v>7.6521739130434789E-5</v>
      </c>
      <c r="CZ397" s="115">
        <v>6.8565217391304361E-4</v>
      </c>
      <c r="DA397" s="115">
        <v>2.0658695652173913E-2</v>
      </c>
      <c r="DB397" s="115">
        <v>1.5030434782608694E-3</v>
      </c>
      <c r="DC397" s="115">
        <v>5.9382608695652166E-3</v>
      </c>
      <c r="DD397" s="115">
        <v>6.6782608695652168E-4</v>
      </c>
      <c r="DE397" s="115">
        <v>9.3913043478260875E-5</v>
      </c>
      <c r="DF397" s="115">
        <v>0.48480869565217394</v>
      </c>
      <c r="DG397" s="115">
        <v>1.3095652173913046E-2</v>
      </c>
      <c r="DH397" s="115">
        <v>0</v>
      </c>
      <c r="DI397" s="115">
        <v>4.373565217391305E-2</v>
      </c>
      <c r="DJ397" s="115">
        <v>1.6695652173913045E-4</v>
      </c>
      <c r="DK397" s="115">
        <v>7.6956521739130455E-4</v>
      </c>
      <c r="DL397" s="115">
        <v>5.3948695652173903E-2</v>
      </c>
      <c r="DM397" s="115">
        <v>8.3150869565217389E-2</v>
      </c>
      <c r="DN397" s="115">
        <v>2.4695652173913047E-4</v>
      </c>
      <c r="DO397" s="115">
        <v>2.057426086956522</v>
      </c>
      <c r="DP397" s="115">
        <v>0.66461565217391305</v>
      </c>
      <c r="DQ397" s="115">
        <v>1.1847826086956519E-3</v>
      </c>
      <c r="DR397" s="115">
        <v>2.2000000000000001E-4</v>
      </c>
      <c r="DS397" s="115">
        <v>3.7252173913043464E-3</v>
      </c>
      <c r="DT397" s="115">
        <v>7.6086956521739137E-5</v>
      </c>
      <c r="DU397" s="116">
        <v>84.515168695652179</v>
      </c>
      <c r="DV397" s="114">
        <v>24.835954166666671</v>
      </c>
      <c r="DW397" s="115">
        <v>20.067533333333333</v>
      </c>
      <c r="DX397" s="115">
        <v>23.940058333333326</v>
      </c>
      <c r="DY397" s="115">
        <v>19.134915416666665</v>
      </c>
      <c r="DZ397" s="115">
        <v>12.893677499999997</v>
      </c>
      <c r="EA397" s="115">
        <v>0.44564666666666669</v>
      </c>
      <c r="EB397" s="115">
        <v>4.1817975000000009</v>
      </c>
      <c r="EC397" s="115">
        <v>0.57829583333333312</v>
      </c>
      <c r="ED397" s="115">
        <v>1.0156799999999999</v>
      </c>
      <c r="EE397" s="115">
        <v>4.7684208333333338</v>
      </c>
      <c r="EF397" s="115">
        <v>1.9817083333333336E-2</v>
      </c>
      <c r="EG397" s="115">
        <v>4.3137916666666665E-2</v>
      </c>
      <c r="EH397" s="115">
        <v>4.1625000000000012E-4</v>
      </c>
      <c r="EI397" s="115">
        <v>2.8675000000000003E-3</v>
      </c>
      <c r="EJ397" s="115">
        <v>4.0839583333333332E-2</v>
      </c>
      <c r="EK397" s="115">
        <v>0.61675000000000002</v>
      </c>
      <c r="EL397" s="115">
        <v>0.103825</v>
      </c>
      <c r="EM397" s="115">
        <v>5.7333333333333333E-3</v>
      </c>
      <c r="EN397" s="115">
        <v>0.27548333333333336</v>
      </c>
      <c r="EO397" s="115">
        <v>0.55712916666666656</v>
      </c>
      <c r="EP397" s="115">
        <v>0.60450833333333343</v>
      </c>
      <c r="EQ397" s="115">
        <v>0.7380874999999999</v>
      </c>
      <c r="ER397" s="115">
        <v>0.14801249999999999</v>
      </c>
      <c r="ES397" s="115">
        <v>2.323220833333334</v>
      </c>
      <c r="ET397" s="115">
        <v>-0.29203333333333331</v>
      </c>
      <c r="EU397" s="115">
        <v>0</v>
      </c>
      <c r="EV397" s="115">
        <v>1.2083333333333335E-4</v>
      </c>
      <c r="EW397" s="115">
        <v>9.9749999999999991E-4</v>
      </c>
      <c r="EX397" s="115">
        <v>4.9807500000000005E-2</v>
      </c>
      <c r="EY397" s="115">
        <v>3.6087499999999995E-3</v>
      </c>
      <c r="EZ397" s="115">
        <v>1.1246249999999999E-2</v>
      </c>
      <c r="FA397" s="115">
        <v>1.2783333333333334E-3</v>
      </c>
      <c r="FB397" s="115">
        <v>2.6708333333333331E-4</v>
      </c>
      <c r="FC397" s="115">
        <v>0.34546250000000006</v>
      </c>
      <c r="FD397" s="115">
        <v>2.7279166666666674E-2</v>
      </c>
      <c r="FE397" s="115">
        <v>0</v>
      </c>
      <c r="FF397" s="115">
        <v>6.5476666666666669E-2</v>
      </c>
      <c r="FG397" s="115">
        <v>2.0958333333333332E-4</v>
      </c>
      <c r="FH397" s="115">
        <v>1.5333333333333329E-3</v>
      </c>
      <c r="FI397" s="115">
        <v>0.28554166666666664</v>
      </c>
      <c r="FJ397" s="115">
        <v>0.19781458333333335</v>
      </c>
      <c r="FK397" s="115">
        <v>4.6374999999999997E-4</v>
      </c>
      <c r="FL397" s="115">
        <v>9.8006416666666656</v>
      </c>
      <c r="FM397" s="115">
        <v>3.1257400000000004</v>
      </c>
      <c r="FN397" s="115">
        <v>4.5425000000000005E-3</v>
      </c>
      <c r="FO397" s="115">
        <v>6.7083333333333318E-4</v>
      </c>
      <c r="FP397" s="115">
        <v>6.3483333333333343E-3</v>
      </c>
      <c r="FQ397" s="115">
        <v>8.8750000000000002E-5</v>
      </c>
      <c r="FR397" s="116">
        <v>22.811370833333331</v>
      </c>
    </row>
    <row r="398" spans="1:174" x14ac:dyDescent="0.2">
      <c r="A398" s="2" t="s">
        <v>98</v>
      </c>
      <c r="B398" s="21">
        <v>2003</v>
      </c>
      <c r="C398" s="20"/>
      <c r="D398" s="15"/>
      <c r="E398" s="15"/>
      <c r="F398" s="15"/>
      <c r="G398" s="42">
        <f>G395</f>
        <v>4.3893142560999996</v>
      </c>
      <c r="H398" s="104">
        <f>H395</f>
        <v>9.4668398269999994</v>
      </c>
      <c r="I398" s="38">
        <f>Tracking!DK26</f>
        <v>12.846782173913041</v>
      </c>
      <c r="J398" s="41"/>
      <c r="K398" s="40"/>
      <c r="L398" s="41"/>
      <c r="M398" s="108">
        <v>37.43156086956521</v>
      </c>
      <c r="N398" s="108">
        <v>26.431560869565214</v>
      </c>
      <c r="O398" s="108">
        <v>14.084956956521738</v>
      </c>
      <c r="P398" s="108">
        <v>3.8127834782608701</v>
      </c>
      <c r="Q398" s="108">
        <v>4.5797130434782609</v>
      </c>
      <c r="R398" s="108">
        <v>2.4596956521739126</v>
      </c>
      <c r="S398" s="108">
        <v>0.2739304347826087</v>
      </c>
      <c r="T398" s="108">
        <v>1.1917747826086953</v>
      </c>
      <c r="U398" s="108">
        <v>2.8706086956521725E-2</v>
      </c>
      <c r="V398" s="110">
        <v>11</v>
      </c>
      <c r="W398" s="38">
        <f>Tracking!DJ26</f>
        <v>27.608840833333332</v>
      </c>
      <c r="X398" s="41"/>
      <c r="Y398" s="40"/>
      <c r="Z398" s="41"/>
      <c r="AA398" s="108">
        <v>165.16544249999998</v>
      </c>
      <c r="AB398" s="108">
        <v>154.16544249999998</v>
      </c>
      <c r="AC398" s="108">
        <v>124.72953833333332</v>
      </c>
      <c r="AD398" s="108">
        <v>4.8801691666666676</v>
      </c>
      <c r="AE398" s="108">
        <v>14.773646250000001</v>
      </c>
      <c r="AF398" s="108">
        <v>6.4410833333333324</v>
      </c>
      <c r="AG398" s="108">
        <v>0.49139874999999994</v>
      </c>
      <c r="AH398" s="108">
        <v>2.8454600000000005</v>
      </c>
      <c r="AI398" s="108">
        <v>4.1466666666666666E-3</v>
      </c>
      <c r="AJ398" s="110">
        <v>11</v>
      </c>
      <c r="AK398" s="38">
        <f t="shared" si="3459"/>
        <v>12.846782173913041</v>
      </c>
      <c r="AL398" s="121">
        <f t="shared" si="3460"/>
        <v>1</v>
      </c>
      <c r="AM398" s="121">
        <f t="shared" si="3461"/>
        <v>0.37628558973542325</v>
      </c>
      <c r="AN398" s="121">
        <f t="shared" si="3462"/>
        <v>0.10186012524422837</v>
      </c>
      <c r="AO398" s="121">
        <f t="shared" si="3463"/>
        <v>0.12234897335531435</v>
      </c>
      <c r="AP398" s="121">
        <f t="shared" si="3464"/>
        <v>6.5711810970026568E-2</v>
      </c>
      <c r="AQ398" s="121">
        <f t="shared" si="3465"/>
        <v>7.3181675681960566E-3</v>
      </c>
      <c r="AR398" s="121">
        <f t="shared" si="3466"/>
        <v>3.1838768005469455E-2</v>
      </c>
      <c r="AS398" s="121">
        <f t="shared" si="3467"/>
        <v>7.668952693838108E-4</v>
      </c>
      <c r="AT398" s="122">
        <f t="shared" si="3468"/>
        <v>0.29386965823655675</v>
      </c>
      <c r="AU398" s="38">
        <f t="shared" si="3469"/>
        <v>27.608840833333332</v>
      </c>
      <c r="AV398" s="121">
        <f t="shared" si="3488"/>
        <v>1</v>
      </c>
      <c r="AW398" s="121">
        <f t="shared" si="3489"/>
        <v>0.75517939131445933</v>
      </c>
      <c r="AX398" s="121">
        <f t="shared" si="3490"/>
        <v>2.9547156431749749E-2</v>
      </c>
      <c r="AY398" s="121">
        <f t="shared" si="3491"/>
        <v>8.9447562555345084E-2</v>
      </c>
      <c r="AZ398" s="121">
        <f t="shared" si="3492"/>
        <v>3.8997766335614262E-2</v>
      </c>
      <c r="BA398" s="121">
        <f t="shared" si="3493"/>
        <v>2.9751910724302995E-3</v>
      </c>
      <c r="BB398" s="121">
        <f t="shared" si="3494"/>
        <v>1.7227937981033781E-2</v>
      </c>
      <c r="BC398" s="121">
        <f t="shared" si="3495"/>
        <v>2.5106139661549764E-5</v>
      </c>
      <c r="BD398" s="122">
        <f t="shared" si="3496"/>
        <v>6.6599888169705967E-2</v>
      </c>
      <c r="BE398" s="38">
        <f t="shared" si="3470"/>
        <v>12.846782173913041</v>
      </c>
      <c r="BF398" s="123">
        <f t="shared" si="3497"/>
        <v>12.846782173913041</v>
      </c>
      <c r="BG398" s="123">
        <f t="shared" si="3471"/>
        <v>4.8340590065133915</v>
      </c>
      <c r="BH398" s="123">
        <f t="shared" si="3472"/>
        <v>1.3085748412201028</v>
      </c>
      <c r="BI398" s="123">
        <f t="shared" si="3473"/>
        <v>1.571790609897614</v>
      </c>
      <c r="BJ398" s="123">
        <f t="shared" si="3474"/>
        <v>0.84418532178528072</v>
      </c>
      <c r="BK398" s="123">
        <f t="shared" si="3475"/>
        <v>9.4014904660809653E-2</v>
      </c>
      <c r="BL398" s="123">
        <f t="shared" si="3476"/>
        <v>0.40902571725201786</v>
      </c>
      <c r="BM398" s="123">
        <f t="shared" si="3477"/>
        <v>9.8521364759781797E-3</v>
      </c>
      <c r="BN398" s="124">
        <f t="shared" si="3478"/>
        <v>3.7752794868873152</v>
      </c>
      <c r="BO398" s="38">
        <f t="shared" si="3479"/>
        <v>27.608840833333332</v>
      </c>
      <c r="BP398" s="123">
        <f t="shared" si="3498"/>
        <v>27.608840833333332</v>
      </c>
      <c r="BQ398" s="123">
        <f t="shared" si="3480"/>
        <v>20.849627615414455</v>
      </c>
      <c r="BR398" s="123">
        <f t="shared" si="3481"/>
        <v>0.81576273900178009</v>
      </c>
      <c r="BS398" s="123">
        <f t="shared" si="3482"/>
        <v>2.4695435175201488</v>
      </c>
      <c r="BT398" s="123">
        <f t="shared" si="3483"/>
        <v>1.076683123615499</v>
      </c>
      <c r="BU398" s="123">
        <f t="shared" si="3484"/>
        <v>8.2141576767482433E-2</v>
      </c>
      <c r="BV398" s="123">
        <f t="shared" si="3485"/>
        <v>0.47564339760489965</v>
      </c>
      <c r="BW398" s="123">
        <f t="shared" si="3486"/>
        <v>6.9315141385516458E-4</v>
      </c>
      <c r="BX398" s="124">
        <f t="shared" si="3487"/>
        <v>1.8387457119952115</v>
      </c>
      <c r="BY398" s="114">
        <v>5.9279956521739123</v>
      </c>
      <c r="BZ398" s="115">
        <v>3.9417043478260876</v>
      </c>
      <c r="CA398" s="115">
        <v>6.2067478260869553</v>
      </c>
      <c r="CB398" s="115">
        <v>4.3204530434782606</v>
      </c>
      <c r="CC398" s="115">
        <v>1.8396121739130435</v>
      </c>
      <c r="CD398" s="115">
        <v>0.48292565217391314</v>
      </c>
      <c r="CE398" s="115">
        <v>1.4731669565217389</v>
      </c>
      <c r="CF398" s="115">
        <v>0.2459695652173913</v>
      </c>
      <c r="CG398" s="115">
        <v>0.2739304347826087</v>
      </c>
      <c r="CH398" s="115">
        <v>1.9862913043478261</v>
      </c>
      <c r="CI398" s="115">
        <v>4.8486956521739122E-3</v>
      </c>
      <c r="CJ398" s="115">
        <v>7.997391304347826E-3</v>
      </c>
      <c r="CK398" s="115">
        <v>1.2652173913043477E-4</v>
      </c>
      <c r="CL398" s="115">
        <v>1.5069565217391309E-3</v>
      </c>
      <c r="CM398" s="115">
        <v>1.9314782608695652E-2</v>
      </c>
      <c r="CN398" s="115">
        <v>0.29694782608695647</v>
      </c>
      <c r="CO398" s="115">
        <v>7.7386956521739131E-2</v>
      </c>
      <c r="CP398" s="115">
        <v>3.0347826086956522E-3</v>
      </c>
      <c r="CQ398" s="115">
        <v>4.7634782608695657E-2</v>
      </c>
      <c r="CR398" s="115">
        <v>0.13993043478260869</v>
      </c>
      <c r="CS398" s="115">
        <v>0.26382608695652171</v>
      </c>
      <c r="CT398" s="115">
        <v>0.23563478260869561</v>
      </c>
      <c r="CU398" s="115">
        <v>0.13139999999999999</v>
      </c>
      <c r="CV398" s="115">
        <v>0.81842608695652164</v>
      </c>
      <c r="CW398" s="115">
        <v>-4.6078260869565221E-2</v>
      </c>
      <c r="CX398" s="115">
        <v>1.4217391304347825E-4</v>
      </c>
      <c r="CY398" s="115">
        <v>7.6521739130434789E-5</v>
      </c>
      <c r="CZ398" s="115">
        <v>4.573913043478261E-4</v>
      </c>
      <c r="DA398" s="115">
        <v>2.1109565217391303E-2</v>
      </c>
      <c r="DB398" s="115">
        <v>1.0434782608695653E-3</v>
      </c>
      <c r="DC398" s="115">
        <v>7.0169565217391297E-3</v>
      </c>
      <c r="DD398" s="115">
        <v>5.7478260869565229E-4</v>
      </c>
      <c r="DE398" s="115">
        <v>4.3913043478260872E-5</v>
      </c>
      <c r="DF398" s="115">
        <v>0.37436086956521741</v>
      </c>
      <c r="DG398" s="115">
        <v>1.9391304347826089E-2</v>
      </c>
      <c r="DH398" s="115">
        <v>2.7043478260869563E-4</v>
      </c>
      <c r="DI398" s="115">
        <v>3.2111739130434788E-2</v>
      </c>
      <c r="DJ398" s="115">
        <v>9.2608695652173891E-5</v>
      </c>
      <c r="DK398" s="115">
        <v>8.6521739130434791E-4</v>
      </c>
      <c r="DL398" s="115">
        <v>6.6643478260869568E-2</v>
      </c>
      <c r="DM398" s="115">
        <v>8.1913478260869574E-2</v>
      </c>
      <c r="DN398" s="115">
        <v>1.0173913043478261E-4</v>
      </c>
      <c r="DO398" s="115">
        <v>1.3290217391304351</v>
      </c>
      <c r="DP398" s="115">
        <v>0.44596652173913043</v>
      </c>
      <c r="DQ398" s="115">
        <v>1.5813043478260873E-3</v>
      </c>
      <c r="DR398" s="115">
        <v>1.5478260869565213E-4</v>
      </c>
      <c r="DS398" s="115">
        <v>3.5486956521739131E-3</v>
      </c>
      <c r="DT398" s="115">
        <v>5.6521739130434778E-6</v>
      </c>
      <c r="DU398" s="116">
        <v>116.98431130434783</v>
      </c>
      <c r="DV398" s="114">
        <v>22.624812499999994</v>
      </c>
      <c r="DW398" s="115">
        <v>17.88237916666667</v>
      </c>
      <c r="DX398" s="115">
        <v>21.818524999999998</v>
      </c>
      <c r="DY398" s="115">
        <v>17.158293749999995</v>
      </c>
      <c r="DZ398" s="115">
        <v>11.318188749999999</v>
      </c>
      <c r="EA398" s="115">
        <v>0.55166833333333332</v>
      </c>
      <c r="EB398" s="115">
        <v>4.1522850000000009</v>
      </c>
      <c r="EC398" s="115">
        <v>0.64410833333333339</v>
      </c>
      <c r="ED398" s="115">
        <v>0.49139874999999994</v>
      </c>
      <c r="EE398" s="115">
        <v>4.7424333333333326</v>
      </c>
      <c r="EF398" s="115">
        <v>6.4208333333333337E-4</v>
      </c>
      <c r="EG398" s="115">
        <v>9.2770833333333334E-3</v>
      </c>
      <c r="EH398" s="115">
        <v>6.3708333333333336E-4</v>
      </c>
      <c r="EI398" s="115">
        <v>2.9816666666666672E-3</v>
      </c>
      <c r="EJ398" s="115">
        <v>2.147166666666667E-2</v>
      </c>
      <c r="EK398" s="115">
        <v>0.52289166666666664</v>
      </c>
      <c r="EL398" s="115">
        <v>0.13800833333333334</v>
      </c>
      <c r="EM398" s="115">
        <v>1.3320833333333336E-2</v>
      </c>
      <c r="EN398" s="115">
        <v>0.14386249999999998</v>
      </c>
      <c r="EO398" s="115">
        <v>0.54229166666666673</v>
      </c>
      <c r="EP398" s="115">
        <v>0.7609499999999999</v>
      </c>
      <c r="EQ398" s="115">
        <v>0.82960833333333317</v>
      </c>
      <c r="ER398" s="115">
        <v>3.0112500000000011E-2</v>
      </c>
      <c r="ES398" s="115">
        <v>2.3068249999999999</v>
      </c>
      <c r="ET398" s="115">
        <v>-0.27124166666666666</v>
      </c>
      <c r="EU398" s="115">
        <v>0</v>
      </c>
      <c r="EV398" s="115">
        <v>6.4999999999999994E-5</v>
      </c>
      <c r="EW398" s="115">
        <v>1.4720833333333337E-3</v>
      </c>
      <c r="EX398" s="115">
        <v>3.3561250000000008E-2</v>
      </c>
      <c r="EY398" s="115">
        <v>6.1262499999999998E-3</v>
      </c>
      <c r="EZ398" s="115">
        <v>2.6202083333333331E-2</v>
      </c>
      <c r="FA398" s="115">
        <v>7.2000000000000005E-4</v>
      </c>
      <c r="FB398" s="115">
        <v>2.7083333333333332E-4</v>
      </c>
      <c r="FC398" s="115">
        <v>0.42765000000000009</v>
      </c>
      <c r="FD398" s="115">
        <v>3.1395833333333338E-2</v>
      </c>
      <c r="FE398" s="115">
        <v>0</v>
      </c>
      <c r="FF398" s="115">
        <v>6.9748333333333343E-2</v>
      </c>
      <c r="FG398" s="115">
        <v>1.6208333333333333E-4</v>
      </c>
      <c r="FH398" s="115">
        <v>1.3875000000000001E-3</v>
      </c>
      <c r="FI398" s="115">
        <v>0.13471791666666669</v>
      </c>
      <c r="FJ398" s="115">
        <v>0.42938833333333332</v>
      </c>
      <c r="FK398" s="115">
        <v>2.2958333333333338E-4</v>
      </c>
      <c r="FL398" s="115">
        <v>8.5271749999999997</v>
      </c>
      <c r="FM398" s="115">
        <v>2.7438033333333327</v>
      </c>
      <c r="FN398" s="115">
        <v>2.1674999999999997E-3</v>
      </c>
      <c r="FO398" s="115">
        <v>7.5374999999999997E-4</v>
      </c>
      <c r="FP398" s="115">
        <v>6.0054166666666658E-3</v>
      </c>
      <c r="FQ398" s="115">
        <v>0</v>
      </c>
      <c r="FR398" s="116">
        <v>25.831530000000004</v>
      </c>
    </row>
    <row r="399" spans="1:174" x14ac:dyDescent="0.2">
      <c r="A399" s="2" t="s">
        <v>98</v>
      </c>
      <c r="B399" s="21">
        <v>2004</v>
      </c>
      <c r="C399" s="38">
        <f>J399</f>
        <v>14.209834922183795</v>
      </c>
      <c r="D399" s="42">
        <f>Tracking!DQ27</f>
        <v>28.081298892572462</v>
      </c>
      <c r="E399" s="42">
        <f>Tracking!DV27</f>
        <v>14.209834922183795</v>
      </c>
      <c r="F399" s="42">
        <f>Tracking!DW27</f>
        <v>28.081298892572462</v>
      </c>
      <c r="G399" s="42">
        <f>G395</f>
        <v>4.3893142560999996</v>
      </c>
      <c r="H399" s="104">
        <f>H395</f>
        <v>9.4668398269999994</v>
      </c>
      <c r="I399" s="38">
        <f>Tracking!DK27</f>
        <v>13.803066250000001</v>
      </c>
      <c r="J399" s="42">
        <f>Tracking!DY27</f>
        <v>14.209834922183795</v>
      </c>
      <c r="K399" s="40"/>
      <c r="L399" s="41"/>
      <c r="M399" s="108">
        <v>40.270580833333327</v>
      </c>
      <c r="N399" s="108">
        <v>29.270580833333327</v>
      </c>
      <c r="O399" s="108">
        <v>15.476395833333335</v>
      </c>
      <c r="P399" s="108">
        <v>2.9258437500000003</v>
      </c>
      <c r="Q399" s="108">
        <v>6.049735000000001</v>
      </c>
      <c r="R399" s="108">
        <v>3.1613333333333338</v>
      </c>
      <c r="S399" s="108">
        <v>0.2444925</v>
      </c>
      <c r="T399" s="108">
        <v>1.1898449999999998</v>
      </c>
      <c r="U399" s="108">
        <v>0.22293749999999998</v>
      </c>
      <c r="V399" s="110">
        <v>11</v>
      </c>
      <c r="W399" s="38">
        <f>Tracking!DJ27</f>
        <v>27.445032400000006</v>
      </c>
      <c r="X399" s="42">
        <f>Tracking!DX27</f>
        <v>28.081298892572462</v>
      </c>
      <c r="Y399" s="40"/>
      <c r="Z399" s="41"/>
      <c r="AA399" s="108">
        <v>161.51362999999998</v>
      </c>
      <c r="AB399" s="108">
        <v>150.51362999999998</v>
      </c>
      <c r="AC399" s="108">
        <v>122.23926760000002</v>
      </c>
      <c r="AD399" s="108">
        <v>3.6224452000000009</v>
      </c>
      <c r="AE399" s="108">
        <v>15.362227200000001</v>
      </c>
      <c r="AF399" s="108">
        <v>5.8388400000000003</v>
      </c>
      <c r="AG399" s="108">
        <v>0.9053507999999999</v>
      </c>
      <c r="AH399" s="108">
        <v>2.1932135999999995</v>
      </c>
      <c r="AI399" s="108">
        <v>0.35228119999999996</v>
      </c>
      <c r="AJ399" s="110">
        <v>11</v>
      </c>
      <c r="AK399" s="38">
        <f t="shared" si="3459"/>
        <v>13.803066250000001</v>
      </c>
      <c r="AL399" s="121">
        <f t="shared" si="3460"/>
        <v>1</v>
      </c>
      <c r="AM399" s="121">
        <f t="shared" si="3461"/>
        <v>0.38431022133465226</v>
      </c>
      <c r="AN399" s="121">
        <f t="shared" si="3462"/>
        <v>7.2654620058973177E-2</v>
      </c>
      <c r="AO399" s="121">
        <f t="shared" si="3463"/>
        <v>0.15022716024479166</v>
      </c>
      <c r="AP399" s="121">
        <f t="shared" si="3464"/>
        <v>7.8502302870103902E-2</v>
      </c>
      <c r="AQ399" s="121">
        <f t="shared" si="3465"/>
        <v>6.0712434472170625E-3</v>
      </c>
      <c r="AR399" s="121">
        <f t="shared" si="3466"/>
        <v>2.9546258717359365E-2</v>
      </c>
      <c r="AS399" s="121">
        <f t="shared" si="3467"/>
        <v>5.535989185819417E-3</v>
      </c>
      <c r="AT399" s="122">
        <f t="shared" si="3468"/>
        <v>0.27315225587446523</v>
      </c>
      <c r="AU399" s="38">
        <f t="shared" si="3469"/>
        <v>27.445032400000006</v>
      </c>
      <c r="AV399" s="121">
        <f t="shared" si="3488"/>
        <v>1</v>
      </c>
      <c r="AW399" s="121">
        <f t="shared" si="3489"/>
        <v>0.75683561566909263</v>
      </c>
      <c r="AX399" s="121">
        <f t="shared" si="3490"/>
        <v>2.2428108389366281E-2</v>
      </c>
      <c r="AY399" s="121">
        <f t="shared" si="3491"/>
        <v>9.51141225666218E-2</v>
      </c>
      <c r="AZ399" s="121">
        <f t="shared" si="3492"/>
        <v>3.615075705994597E-2</v>
      </c>
      <c r="BA399" s="121">
        <f t="shared" si="3493"/>
        <v>5.6054142303655734E-3</v>
      </c>
      <c r="BB399" s="121">
        <f t="shared" si="3494"/>
        <v>1.3579123941428347E-2</v>
      </c>
      <c r="BC399" s="121">
        <f t="shared" si="3495"/>
        <v>2.1811236612043206E-3</v>
      </c>
      <c r="BD399" s="122">
        <f t="shared" si="3496"/>
        <v>6.8105707239692406E-2</v>
      </c>
      <c r="BE399" s="38">
        <f t="shared" si="3470"/>
        <v>13.803066250000001</v>
      </c>
      <c r="BF399" s="123">
        <f t="shared" si="3497"/>
        <v>13.803066250000001</v>
      </c>
      <c r="BG399" s="123">
        <f t="shared" si="3471"/>
        <v>5.3046594456343685</v>
      </c>
      <c r="BH399" s="123">
        <f t="shared" si="3472"/>
        <v>1.0028565340425857</v>
      </c>
      <c r="BI399" s="123">
        <f t="shared" si="3473"/>
        <v>2.0735954454082255</v>
      </c>
      <c r="BJ399" s="123">
        <f t="shared" si="3474"/>
        <v>1.0835724872936094</v>
      </c>
      <c r="BK399" s="123">
        <f t="shared" si="3475"/>
        <v>8.3801775521815489E-2</v>
      </c>
      <c r="BL399" s="123">
        <f t="shared" si="3476"/>
        <v>0.40782896651535133</v>
      </c>
      <c r="BM399" s="123">
        <f t="shared" si="3477"/>
        <v>7.6413625491148982E-2</v>
      </c>
      <c r="BN399" s="124">
        <f t="shared" si="3478"/>
        <v>3.7703386841721955</v>
      </c>
      <c r="BO399" s="38">
        <f t="shared" si="3479"/>
        <v>27.445032400000006</v>
      </c>
      <c r="BP399" s="123">
        <f t="shared" si="3498"/>
        <v>27.445032400000006</v>
      </c>
      <c r="BQ399" s="123">
        <f t="shared" si="3480"/>
        <v>20.7713779935122</v>
      </c>
      <c r="BR399" s="123">
        <f t="shared" si="3481"/>
        <v>0.61554016141686951</v>
      </c>
      <c r="BS399" s="123">
        <f t="shared" si="3482"/>
        <v>2.6104101755385072</v>
      </c>
      <c r="BT399" s="123">
        <f t="shared" si="3483"/>
        <v>0.99215869879474616</v>
      </c>
      <c r="BU399" s="123">
        <f t="shared" si="3484"/>
        <v>0.15384077516780426</v>
      </c>
      <c r="BV399" s="123">
        <f t="shared" si="3485"/>
        <v>0.37267949653611676</v>
      </c>
      <c r="BW399" s="123">
        <f t="shared" si="3486"/>
        <v>5.9861009550159217E-2</v>
      </c>
      <c r="BX399" s="124">
        <f t="shared" si="3487"/>
        <v>1.8691633418182731</v>
      </c>
      <c r="BY399" s="114">
        <v>6.1396041666666656</v>
      </c>
      <c r="BZ399" s="115">
        <v>4.1565291666666662</v>
      </c>
      <c r="CA399" s="115">
        <v>6.6906133333333342</v>
      </c>
      <c r="CB399" s="115">
        <v>4.8122845833333345</v>
      </c>
      <c r="CC399" s="115">
        <v>1.9476745833333331</v>
      </c>
      <c r="CD399" s="115">
        <v>0.36497291666666659</v>
      </c>
      <c r="CE399" s="115">
        <v>1.9015049999999996</v>
      </c>
      <c r="CF399" s="115">
        <v>0.31613333333333338</v>
      </c>
      <c r="CG399" s="115">
        <v>0.2444925</v>
      </c>
      <c r="CH399" s="115">
        <v>1.9830750000000004</v>
      </c>
      <c r="CI399" s="115">
        <v>3.7505416666666666E-2</v>
      </c>
      <c r="CJ399" s="115">
        <v>9.7429166666666654E-3</v>
      </c>
      <c r="CK399" s="115">
        <v>7.8166666666666673E-4</v>
      </c>
      <c r="CL399" s="115">
        <v>1.645E-3</v>
      </c>
      <c r="CM399" s="115">
        <v>1.8905416666666671E-2</v>
      </c>
      <c r="CN399" s="115">
        <v>0.35431666666666667</v>
      </c>
      <c r="CO399" s="115">
        <v>6.859999999999998E-2</v>
      </c>
      <c r="CP399" s="115">
        <v>5.0458333333333336E-3</v>
      </c>
      <c r="CQ399" s="115">
        <v>7.7383333333333318E-2</v>
      </c>
      <c r="CR399" s="115">
        <v>0.17230000000000001</v>
      </c>
      <c r="CS399" s="115">
        <v>0.36916666666666664</v>
      </c>
      <c r="CT399" s="115">
        <v>0.32571250000000007</v>
      </c>
      <c r="CU399" s="115">
        <v>0.11182916666666666</v>
      </c>
      <c r="CV399" s="115">
        <v>1.0563916666666666</v>
      </c>
      <c r="CW399" s="115">
        <v>2.3095833333333333E-2</v>
      </c>
      <c r="CX399" s="115">
        <v>1.0416666666666667E-4</v>
      </c>
      <c r="CY399" s="115">
        <v>9.7499999999999985E-5</v>
      </c>
      <c r="CZ399" s="115">
        <v>1.2683333333333336E-3</v>
      </c>
      <c r="DA399" s="115">
        <v>3.1858333333333329E-2</v>
      </c>
      <c r="DB399" s="115">
        <v>2.166666666666667E-3</v>
      </c>
      <c r="DC399" s="115">
        <v>1.9232916666666669E-2</v>
      </c>
      <c r="DD399" s="115">
        <v>7.0791666666666659E-4</v>
      </c>
      <c r="DE399" s="115">
        <v>1.65E-4</v>
      </c>
      <c r="DF399" s="115">
        <v>0.28292499999999998</v>
      </c>
      <c r="DG399" s="115">
        <v>1.1424999999999998E-2</v>
      </c>
      <c r="DH399" s="115">
        <v>0</v>
      </c>
      <c r="DI399" s="115">
        <v>3.2689166666666672E-2</v>
      </c>
      <c r="DJ399" s="115">
        <v>7.0416666666666666E-5</v>
      </c>
      <c r="DK399" s="115">
        <v>7.5624999999999998E-4</v>
      </c>
      <c r="DL399" s="115">
        <v>4.2272500000000011E-2</v>
      </c>
      <c r="DM399" s="115">
        <v>2.6803749999999998E-2</v>
      </c>
      <c r="DN399" s="115">
        <v>1.3208333333333336E-4</v>
      </c>
      <c r="DO399" s="115">
        <v>1.3373541666666666</v>
      </c>
      <c r="DP399" s="115">
        <v>0.47216333333333332</v>
      </c>
      <c r="DQ399" s="115">
        <v>1.0937499999999999E-3</v>
      </c>
      <c r="DR399" s="115">
        <v>2.004166666666667E-4</v>
      </c>
      <c r="DS399" s="115">
        <v>3.9587499999999996E-3</v>
      </c>
      <c r="DT399" s="115">
        <v>1.7916666666666667E-5</v>
      </c>
      <c r="DU399" s="116">
        <v>102.34505291666669</v>
      </c>
      <c r="DV399" s="114">
        <v>21.246391999999997</v>
      </c>
      <c r="DW399" s="115">
        <v>17.591036000000003</v>
      </c>
      <c r="DX399" s="115">
        <v>21.192912</v>
      </c>
      <c r="DY399" s="115">
        <v>17.307711599999998</v>
      </c>
      <c r="DZ399" s="115">
        <v>11.097065200000001</v>
      </c>
      <c r="EA399" s="115">
        <v>0.39973079999999994</v>
      </c>
      <c r="EB399" s="115">
        <v>4.2679080000000011</v>
      </c>
      <c r="EC399" s="115">
        <v>0.58388399999999996</v>
      </c>
      <c r="ED399" s="115">
        <v>0.9053507999999999</v>
      </c>
      <c r="EE399" s="115">
        <v>3.6553559999999994</v>
      </c>
      <c r="EF399" s="115">
        <v>5.3772399999999998E-2</v>
      </c>
      <c r="EG399" s="115">
        <v>5.0917199999999996E-2</v>
      </c>
      <c r="EH399" s="115">
        <v>6.0959999999999996E-4</v>
      </c>
      <c r="EI399" s="115">
        <v>2.8987999999999996E-3</v>
      </c>
      <c r="EJ399" s="115">
        <v>2.8433599999999996E-2</v>
      </c>
      <c r="EK399" s="115">
        <v>0.59939600000000004</v>
      </c>
      <c r="EL399" s="115">
        <v>9.4275999999999985E-2</v>
      </c>
      <c r="EM399" s="115">
        <v>3.6960000000000009E-3</v>
      </c>
      <c r="EN399" s="115">
        <v>0.16199199999999997</v>
      </c>
      <c r="EO399" s="115">
        <v>0.56021999999999994</v>
      </c>
      <c r="EP399" s="115">
        <v>0.72717999999999994</v>
      </c>
      <c r="EQ399" s="115">
        <v>0.80818400000000001</v>
      </c>
      <c r="ER399" s="115">
        <v>0.113484</v>
      </c>
      <c r="ES399" s="115">
        <v>2.3710599999999995</v>
      </c>
      <c r="ET399" s="115">
        <v>3.1684000000000004E-2</v>
      </c>
      <c r="EU399" s="115">
        <v>0</v>
      </c>
      <c r="EV399" s="115">
        <v>8.2400000000000011E-5</v>
      </c>
      <c r="EW399" s="115">
        <v>1.3228000000000001E-3</v>
      </c>
      <c r="EX399" s="115">
        <v>4.3281599999999996E-2</v>
      </c>
      <c r="EY399" s="115">
        <v>4.7872000000000001E-3</v>
      </c>
      <c r="EZ399" s="115">
        <v>4.87164E-2</v>
      </c>
      <c r="FA399" s="115">
        <v>1.07E-3</v>
      </c>
      <c r="FB399" s="115">
        <v>3.1119999999999997E-4</v>
      </c>
      <c r="FC399" s="115">
        <v>0.30986800000000003</v>
      </c>
      <c r="FD399" s="115">
        <v>1.5611999999999999E-2</v>
      </c>
      <c r="FE399" s="115">
        <v>0</v>
      </c>
      <c r="FF399" s="115">
        <v>6.7411200000000004E-2</v>
      </c>
      <c r="FG399" s="115">
        <v>1.9599999999999999E-4</v>
      </c>
      <c r="FH399" s="115">
        <v>1.5115999999999999E-3</v>
      </c>
      <c r="FI399" s="115">
        <v>0.25074320000000005</v>
      </c>
      <c r="FJ399" s="115">
        <v>0.10720320000000001</v>
      </c>
      <c r="FK399" s="115">
        <v>2.3359999999999999E-4</v>
      </c>
      <c r="FL399" s="115">
        <v>8.2353720000000017</v>
      </c>
      <c r="FM399" s="115">
        <v>2.6901975999999994</v>
      </c>
      <c r="FN399" s="115">
        <v>3.1527999999999994E-3</v>
      </c>
      <c r="FO399" s="115">
        <v>1.0176000000000002E-3</v>
      </c>
      <c r="FP399" s="115">
        <v>6.4924000000000006E-3</v>
      </c>
      <c r="FQ399" s="115">
        <v>1.2800000000000001E-5</v>
      </c>
      <c r="FR399" s="116">
        <v>26.249053200000002</v>
      </c>
    </row>
    <row r="400" spans="1:174" x14ac:dyDescent="0.2">
      <c r="A400" s="2" t="s">
        <v>98</v>
      </c>
      <c r="B400" s="21">
        <v>2005</v>
      </c>
      <c r="C400" s="38">
        <f>C399</f>
        <v>14.209834922183795</v>
      </c>
      <c r="D400" s="42">
        <f>Tracking!DQ28</f>
        <v>27.771057908146254</v>
      </c>
      <c r="E400" s="42">
        <f>Tracking!DV28</f>
        <v>14.007758467092803</v>
      </c>
      <c r="F400" s="42">
        <f>Tracking!DW28</f>
        <v>27.549161438715277</v>
      </c>
      <c r="G400" s="42">
        <f>G399</f>
        <v>4.3893142560999996</v>
      </c>
      <c r="H400" s="104">
        <f>H399</f>
        <v>9.4668398269999994</v>
      </c>
      <c r="I400" s="38">
        <f>Tracking!DK28</f>
        <v>14.919380416666664</v>
      </c>
      <c r="J400" s="42">
        <f>Tracking!DY28</f>
        <v>14.35174402108037</v>
      </c>
      <c r="K400" s="40"/>
      <c r="L400" s="41"/>
      <c r="M400" s="108">
        <v>45.521212500000011</v>
      </c>
      <c r="N400" s="108">
        <v>34.521212499999997</v>
      </c>
      <c r="O400" s="108">
        <v>19.980746249999999</v>
      </c>
      <c r="P400" s="108">
        <v>4.2810633333333339</v>
      </c>
      <c r="Q400" s="108">
        <v>5.2626270833333324</v>
      </c>
      <c r="R400" s="108">
        <v>3.226541666666666</v>
      </c>
      <c r="S400" s="108">
        <v>0.23192500000000002</v>
      </c>
      <c r="T400" s="108">
        <v>1.4257225</v>
      </c>
      <c r="U400" s="108">
        <v>0.11258624999999998</v>
      </c>
      <c r="V400" s="110">
        <v>11</v>
      </c>
      <c r="W400" s="38">
        <f>Tracking!DJ28</f>
        <v>30.323420399999996</v>
      </c>
      <c r="X400" s="42">
        <f>Tracking!DX28</f>
        <v>28.529723194057972</v>
      </c>
      <c r="Y400" s="40"/>
      <c r="Z400" s="41"/>
      <c r="AA400" s="108">
        <v>216.04726199999996</v>
      </c>
      <c r="AB400" s="108">
        <v>205.04726199999996</v>
      </c>
      <c r="AC400" s="108">
        <v>174.51071960000002</v>
      </c>
      <c r="AD400" s="108">
        <v>3.7972484000000004</v>
      </c>
      <c r="AE400" s="108">
        <v>14.247067999999999</v>
      </c>
      <c r="AF400" s="108">
        <v>8.2945200000000003</v>
      </c>
      <c r="AG400" s="108">
        <v>0.48166880000000001</v>
      </c>
      <c r="AH400" s="108">
        <v>3.5191103999999997</v>
      </c>
      <c r="AI400" s="108">
        <v>0.19692760000000001</v>
      </c>
      <c r="AJ400" s="110">
        <v>11</v>
      </c>
      <c r="AK400" s="38">
        <f t="shared" si="3459"/>
        <v>14.919380416666664</v>
      </c>
      <c r="AL400" s="121">
        <f t="shared" si="3460"/>
        <v>1</v>
      </c>
      <c r="AM400" s="121">
        <f t="shared" si="3461"/>
        <v>0.43893264596148429</v>
      </c>
      <c r="AN400" s="121">
        <f t="shared" si="3462"/>
        <v>9.4045459209447305E-2</v>
      </c>
      <c r="AO400" s="121">
        <f t="shared" si="3463"/>
        <v>0.11560823612361668</v>
      </c>
      <c r="AP400" s="121">
        <f t="shared" si="3464"/>
        <v>7.0879958803089116E-2</v>
      </c>
      <c r="AQ400" s="121">
        <f t="shared" si="3465"/>
        <v>5.0948774705858275E-3</v>
      </c>
      <c r="AR400" s="121">
        <f t="shared" si="3466"/>
        <v>3.1319958799427838E-2</v>
      </c>
      <c r="AS400" s="121">
        <f t="shared" si="3467"/>
        <v>2.4732700166982583E-3</v>
      </c>
      <c r="AT400" s="122">
        <f t="shared" si="3468"/>
        <v>0.24164558446240852</v>
      </c>
      <c r="AU400" s="38">
        <f t="shared" si="3469"/>
        <v>30.323420399999996</v>
      </c>
      <c r="AV400" s="121">
        <f t="shared" si="3488"/>
        <v>1</v>
      </c>
      <c r="AW400" s="121">
        <f t="shared" si="3489"/>
        <v>0.80774325943552128</v>
      </c>
      <c r="AX400" s="121">
        <f t="shared" si="3490"/>
        <v>1.7576007975514178E-2</v>
      </c>
      <c r="AY400" s="121">
        <f t="shared" si="3491"/>
        <v>6.5944219186633346E-2</v>
      </c>
      <c r="AZ400" s="121">
        <f t="shared" si="3492"/>
        <v>3.8392155138721462E-2</v>
      </c>
      <c r="BA400" s="121">
        <f t="shared" si="3493"/>
        <v>2.2294603298420885E-3</v>
      </c>
      <c r="BB400" s="121">
        <f t="shared" si="3494"/>
        <v>1.6288613738599477E-2</v>
      </c>
      <c r="BC400" s="121">
        <f t="shared" si="3495"/>
        <v>9.1150241006062848E-4</v>
      </c>
      <c r="BD400" s="122">
        <f t="shared" si="3496"/>
        <v>5.0914785488001241E-2</v>
      </c>
      <c r="BE400" s="38">
        <f t="shared" si="3470"/>
        <v>14.919380416666664</v>
      </c>
      <c r="BF400" s="123">
        <f t="shared" si="3497"/>
        <v>14.919380416666664</v>
      </c>
      <c r="BG400" s="123">
        <f t="shared" si="3471"/>
        <v>6.5486031223934509</v>
      </c>
      <c r="BH400" s="123">
        <f t="shared" si="3472"/>
        <v>1.4030999824058517</v>
      </c>
      <c r="BI400" s="123">
        <f t="shared" si="3473"/>
        <v>1.7248032540280622</v>
      </c>
      <c r="BJ400" s="123">
        <f t="shared" si="3474"/>
        <v>1.0574850693009477</v>
      </c>
      <c r="BK400" s="123">
        <f t="shared" si="3475"/>
        <v>7.6012415159974381E-2</v>
      </c>
      <c r="BL400" s="123">
        <f t="shared" si="3476"/>
        <v>0.46727437996299048</v>
      </c>
      <c r="BM400" s="123">
        <f t="shared" si="3477"/>
        <v>3.6899656252256829E-2</v>
      </c>
      <c r="BN400" s="124">
        <f t="shared" si="3478"/>
        <v>3.6052024006024279</v>
      </c>
      <c r="BO400" s="38">
        <f t="shared" si="3479"/>
        <v>30.323420399999996</v>
      </c>
      <c r="BP400" s="123">
        <f t="shared" si="3498"/>
        <v>30.323420399999996</v>
      </c>
      <c r="BQ400" s="123">
        <f t="shared" si="3480"/>
        <v>24.493538431129576</v>
      </c>
      <c r="BR400" s="123">
        <f t="shared" si="3481"/>
        <v>0.53296467879526921</v>
      </c>
      <c r="BS400" s="123">
        <f t="shared" si="3482"/>
        <v>1.9996542813460287</v>
      </c>
      <c r="BT400" s="123">
        <f t="shared" si="3483"/>
        <v>1.164181460333471</v>
      </c>
      <c r="BU400" s="123">
        <f t="shared" si="3484"/>
        <v>6.760486284692431E-2</v>
      </c>
      <c r="BV400" s="123">
        <f t="shared" si="3485"/>
        <v>0.49392648212876761</v>
      </c>
      <c r="BW400" s="123">
        <f t="shared" si="3486"/>
        <v>2.7639870775881623E-2</v>
      </c>
      <c r="BX400" s="124">
        <f t="shared" si="3487"/>
        <v>1.5439104449284806</v>
      </c>
      <c r="BY400" s="114">
        <v>6.9663041666666672</v>
      </c>
      <c r="BZ400" s="115">
        <v>4.5901000000000005</v>
      </c>
      <c r="CA400" s="115">
        <v>7.5544687500000016</v>
      </c>
      <c r="CB400" s="115">
        <v>5.4091895833333332</v>
      </c>
      <c r="CC400" s="115">
        <v>2.6252354166666669</v>
      </c>
      <c r="CD400" s="115">
        <v>0.55234041666666678</v>
      </c>
      <c r="CE400" s="115">
        <v>1.6576500000000001</v>
      </c>
      <c r="CF400" s="115">
        <v>0.32265416666666663</v>
      </c>
      <c r="CG400" s="115">
        <v>0.23192500000000002</v>
      </c>
      <c r="CH400" s="115">
        <v>2.3762041666666662</v>
      </c>
      <c r="CI400" s="115">
        <v>1.9384583333333334E-2</v>
      </c>
      <c r="CJ400" s="115">
        <v>1.2502083333333336E-2</v>
      </c>
      <c r="CK400" s="115">
        <v>2.4250000000000001E-4</v>
      </c>
      <c r="CL400" s="115">
        <v>1.6066666666666666E-3</v>
      </c>
      <c r="CM400" s="115">
        <v>1.7427916666666664E-2</v>
      </c>
      <c r="CN400" s="115">
        <v>0.53483749999999997</v>
      </c>
      <c r="CO400" s="115">
        <v>9.7458333333333313E-2</v>
      </c>
      <c r="CP400" s="115">
        <v>1.0166666666666666E-3</v>
      </c>
      <c r="CQ400" s="115">
        <v>3.7662500000000002E-2</v>
      </c>
      <c r="CR400" s="115">
        <v>0.20527916666666668</v>
      </c>
      <c r="CS400" s="115">
        <v>0.20357083333333326</v>
      </c>
      <c r="CT400" s="115">
        <v>0.18841666666666665</v>
      </c>
      <c r="CU400" s="115">
        <v>0.30715833333333337</v>
      </c>
      <c r="CV400" s="115">
        <v>0.94208749999999997</v>
      </c>
      <c r="CW400" s="115">
        <v>1.3066666666666664E-2</v>
      </c>
      <c r="CX400" s="115">
        <v>0</v>
      </c>
      <c r="CY400" s="115">
        <v>8.3333333333333317E-5</v>
      </c>
      <c r="CZ400" s="115">
        <v>1.1358333333333333E-3</v>
      </c>
      <c r="DA400" s="115">
        <v>2.6654166666666673E-2</v>
      </c>
      <c r="DB400" s="115">
        <v>2.1554166666666666E-3</v>
      </c>
      <c r="DC400" s="115">
        <v>2.6816666666666668E-3</v>
      </c>
      <c r="DD400" s="115">
        <v>6.2041666666666658E-4</v>
      </c>
      <c r="DE400" s="115">
        <v>1.2833333333333333E-4</v>
      </c>
      <c r="DF400" s="115">
        <v>0.42817083333333333</v>
      </c>
      <c r="DG400" s="115">
        <v>1.3216666666666666E-2</v>
      </c>
      <c r="DH400" s="115">
        <v>0</v>
      </c>
      <c r="DI400" s="115">
        <v>3.8208749999999993E-2</v>
      </c>
      <c r="DJ400" s="115">
        <v>7.9999999999999993E-5</v>
      </c>
      <c r="DK400" s="115">
        <v>7.7708333333333329E-4</v>
      </c>
      <c r="DL400" s="115">
        <v>4.3567916666666671E-2</v>
      </c>
      <c r="DM400" s="115">
        <v>1.9494583333333333E-2</v>
      </c>
      <c r="DN400" s="115">
        <v>1.6458333333333339E-4</v>
      </c>
      <c r="DO400" s="115">
        <v>1.7080499999999998</v>
      </c>
      <c r="DP400" s="115">
        <v>0.63642083333333332</v>
      </c>
      <c r="DQ400" s="115">
        <v>1.1695833333333335E-3</v>
      </c>
      <c r="DR400" s="115">
        <v>2.7250000000000006E-4</v>
      </c>
      <c r="DS400" s="115">
        <v>4.932916666666667E-3</v>
      </c>
      <c r="DT400" s="115">
        <v>1.4166666666666668E-5</v>
      </c>
      <c r="DU400" s="116">
        <v>92.776849583333345</v>
      </c>
      <c r="DV400" s="114">
        <v>26.457003999999998</v>
      </c>
      <c r="DW400" s="115">
        <v>20.591819999999998</v>
      </c>
      <c r="DX400" s="115">
        <v>26.704672000000006</v>
      </c>
      <c r="DY400" s="115">
        <v>20.5263688</v>
      </c>
      <c r="DZ400" s="115">
        <v>14.701951599999997</v>
      </c>
      <c r="EA400" s="115">
        <v>0.42726840000000005</v>
      </c>
      <c r="EB400" s="115">
        <v>4.0556951999999997</v>
      </c>
      <c r="EC400" s="115">
        <v>0.82945199999999986</v>
      </c>
      <c r="ED400" s="115">
        <v>0.48166880000000001</v>
      </c>
      <c r="EE400" s="115">
        <v>5.8651839999999993</v>
      </c>
      <c r="EF400" s="115">
        <v>3.0332000000000005E-2</v>
      </c>
      <c r="EG400" s="115">
        <v>2.6764799999999998E-2</v>
      </c>
      <c r="EH400" s="115">
        <v>5.5919999999999993E-4</v>
      </c>
      <c r="EI400" s="115">
        <v>2.9687999999999997E-3</v>
      </c>
      <c r="EJ400" s="115">
        <v>2.9107600000000008E-2</v>
      </c>
      <c r="EK400" s="115">
        <v>1.3350200000000001</v>
      </c>
      <c r="EL400" s="115">
        <v>0.167244</v>
      </c>
      <c r="EM400" s="115">
        <v>4.1679999999999998E-3</v>
      </c>
      <c r="EN400" s="115">
        <v>0.22826400000000002</v>
      </c>
      <c r="EO400" s="115">
        <v>0.71422799999999997</v>
      </c>
      <c r="EP400" s="115">
        <v>0.27449200000000007</v>
      </c>
      <c r="EQ400" s="115">
        <v>0.46173200000000003</v>
      </c>
      <c r="ER400" s="115">
        <v>0.65633600000000003</v>
      </c>
      <c r="ES400" s="115">
        <v>2.3350519999999997</v>
      </c>
      <c r="ET400" s="115">
        <v>1.8243999999999996E-2</v>
      </c>
      <c r="EU400" s="115">
        <v>0</v>
      </c>
      <c r="EV400" s="115">
        <v>9.2800000000000006E-5</v>
      </c>
      <c r="EW400" s="115">
        <v>1.1928000000000002E-3</v>
      </c>
      <c r="EX400" s="115">
        <v>4.5513600000000008E-2</v>
      </c>
      <c r="EY400" s="115">
        <v>4.3867999999999989E-3</v>
      </c>
      <c r="EZ400" s="115">
        <v>1.7668E-3</v>
      </c>
      <c r="FA400" s="115">
        <v>1.2272000000000001E-3</v>
      </c>
      <c r="FB400" s="115">
        <v>4.1080000000000006E-4</v>
      </c>
      <c r="FC400" s="115">
        <v>0.33121600000000001</v>
      </c>
      <c r="FD400" s="115">
        <v>2.1496000000000001E-2</v>
      </c>
      <c r="FE400" s="115">
        <v>0</v>
      </c>
      <c r="FF400" s="115">
        <v>5.734560000000001E-2</v>
      </c>
      <c r="FG400" s="115">
        <v>1.4439999999999996E-4</v>
      </c>
      <c r="FH400" s="115">
        <v>1.6911999999999999E-3</v>
      </c>
      <c r="FI400" s="115">
        <v>0.102464</v>
      </c>
      <c r="FJ400" s="115">
        <v>3.5279600000000001E-2</v>
      </c>
      <c r="FK400" s="115">
        <v>3.7119999999999992E-4</v>
      </c>
      <c r="FL400" s="115">
        <v>10.796016</v>
      </c>
      <c r="FM400" s="115">
        <v>3.5641096000000001</v>
      </c>
      <c r="FN400" s="115">
        <v>3.7207999999999998E-3</v>
      </c>
      <c r="FO400" s="115">
        <v>8.2039999999999988E-4</v>
      </c>
      <c r="FP400" s="115">
        <v>7.0008000000000006E-3</v>
      </c>
      <c r="FQ400" s="115">
        <v>5.3199999999999999E-5</v>
      </c>
      <c r="FR400" s="116">
        <v>19.663403199999998</v>
      </c>
    </row>
    <row r="401" spans="1:174" x14ac:dyDescent="0.2">
      <c r="A401" s="2" t="s">
        <v>98</v>
      </c>
      <c r="B401" s="21">
        <v>2006</v>
      </c>
      <c r="C401" s="38">
        <f>C399</f>
        <v>14.209834922183795</v>
      </c>
      <c r="D401" s="42">
        <f>Tracking!DQ29</f>
        <v>27.460816923720046</v>
      </c>
      <c r="E401" s="42">
        <f>Tracking!DV29</f>
        <v>13.80568201200181</v>
      </c>
      <c r="F401" s="42">
        <f>Tracking!DW29</f>
        <v>27.017023984858092</v>
      </c>
      <c r="G401" s="42">
        <f>G399</f>
        <v>4.3893142560999996</v>
      </c>
      <c r="H401" s="104">
        <f>H399</f>
        <v>9.4668398269999994</v>
      </c>
      <c r="I401" s="38">
        <f>Tracking!DK29</f>
        <v>14.753522500000001</v>
      </c>
      <c r="J401" s="42">
        <f>Tracking!DY29</f>
        <v>14.393968702898547</v>
      </c>
      <c r="K401" s="40"/>
      <c r="L401" s="41"/>
      <c r="M401" s="108">
        <v>44.987697083333323</v>
      </c>
      <c r="N401" s="108">
        <v>33.98769708333333</v>
      </c>
      <c r="O401" s="108">
        <v>19.278799583333335</v>
      </c>
      <c r="P401" s="108">
        <v>3.4986262499999996</v>
      </c>
      <c r="Q401" s="108">
        <v>5.5706449999999998</v>
      </c>
      <c r="R401" s="108">
        <v>3.4102083333333333</v>
      </c>
      <c r="S401" s="108">
        <v>0.26570749999999999</v>
      </c>
      <c r="T401" s="108">
        <v>1.8086595833333332</v>
      </c>
      <c r="U401" s="108">
        <v>0.15505166666666664</v>
      </c>
      <c r="V401" s="110">
        <v>11</v>
      </c>
      <c r="W401" s="38">
        <f>Tracking!DJ29</f>
        <v>28.212375999999999</v>
      </c>
      <c r="X401" s="42">
        <f>Tracking!DX29</f>
        <v>28.500803176666672</v>
      </c>
      <c r="Y401" s="40"/>
      <c r="Z401" s="41"/>
      <c r="AA401" s="108">
        <v>173.88611120000002</v>
      </c>
      <c r="AB401" s="108">
        <v>162.88611120000002</v>
      </c>
      <c r="AC401" s="108">
        <v>134.48697640000003</v>
      </c>
      <c r="AD401" s="108">
        <v>2.9221407999999998</v>
      </c>
      <c r="AE401" s="108">
        <v>15.074726400000001</v>
      </c>
      <c r="AF401" s="108">
        <v>6.9536800000000003</v>
      </c>
      <c r="AG401" s="108">
        <v>0.60269680000000025</v>
      </c>
      <c r="AH401" s="108">
        <v>2.5463903999999999</v>
      </c>
      <c r="AI401" s="108">
        <v>0.29949959999999998</v>
      </c>
      <c r="AJ401" s="110">
        <v>11</v>
      </c>
      <c r="AK401" s="38">
        <f t="shared" si="3459"/>
        <v>14.753522500000001</v>
      </c>
      <c r="AL401" s="121">
        <f t="shared" si="3460"/>
        <v>1</v>
      </c>
      <c r="AM401" s="121">
        <f t="shared" si="3461"/>
        <v>0.42853492917457175</v>
      </c>
      <c r="AN401" s="121">
        <f t="shared" si="3462"/>
        <v>7.7768511767101367E-2</v>
      </c>
      <c r="AO401" s="121">
        <f t="shared" si="3463"/>
        <v>0.12382596490060761</v>
      </c>
      <c r="AP401" s="121">
        <f t="shared" si="3464"/>
        <v>7.5803131843277208E-2</v>
      </c>
      <c r="AQ401" s="121">
        <f t="shared" si="3465"/>
        <v>5.9062258623244161E-3</v>
      </c>
      <c r="AR401" s="121">
        <f t="shared" si="3466"/>
        <v>4.0203426727601729E-2</v>
      </c>
      <c r="AS401" s="121">
        <f t="shared" si="3467"/>
        <v>3.4465348688432628E-3</v>
      </c>
      <c r="AT401" s="122">
        <f t="shared" si="3468"/>
        <v>0.2445112933792557</v>
      </c>
      <c r="AU401" s="38">
        <f t="shared" si="3469"/>
        <v>28.212375999999999</v>
      </c>
      <c r="AV401" s="121">
        <f t="shared" si="3488"/>
        <v>1</v>
      </c>
      <c r="AW401" s="121">
        <f t="shared" si="3489"/>
        <v>0.7734198865676859</v>
      </c>
      <c r="AX401" s="121">
        <f t="shared" si="3490"/>
        <v>1.680491201875817E-2</v>
      </c>
      <c r="AY401" s="121">
        <f t="shared" si="3491"/>
        <v>8.669310214581416E-2</v>
      </c>
      <c r="AZ401" s="121">
        <f t="shared" si="3492"/>
        <v>3.9989852852606665E-2</v>
      </c>
      <c r="BA401" s="121">
        <f t="shared" si="3493"/>
        <v>3.4660433535533583E-3</v>
      </c>
      <c r="BB401" s="121">
        <f t="shared" si="3494"/>
        <v>1.4644012580574633E-2</v>
      </c>
      <c r="BC401" s="121">
        <f t="shared" si="3495"/>
        <v>1.7223894302606036E-3</v>
      </c>
      <c r="BD401" s="122">
        <f t="shared" si="3496"/>
        <v>6.3259796450034128E-2</v>
      </c>
      <c r="BE401" s="38">
        <f t="shared" si="3470"/>
        <v>14.753522500000001</v>
      </c>
      <c r="BF401" s="123">
        <f t="shared" si="3497"/>
        <v>14.753522500000001</v>
      </c>
      <c r="BG401" s="123">
        <f t="shared" si="3471"/>
        <v>6.3223997196129513</v>
      </c>
      <c r="BH401" s="123">
        <f t="shared" si="3472"/>
        <v>1.1473594881474449</v>
      </c>
      <c r="BI401" s="123">
        <f t="shared" si="3473"/>
        <v>1.8268691592453248</v>
      </c>
      <c r="BJ401" s="123">
        <f t="shared" si="3474"/>
        <v>1.1183632112202568</v>
      </c>
      <c r="BK401" s="123">
        <f t="shared" si="3475"/>
        <v>8.7137636149885178E-2</v>
      </c>
      <c r="BL401" s="123">
        <f t="shared" si="3476"/>
        <v>0.59314216080277349</v>
      </c>
      <c r="BM401" s="123">
        <f t="shared" si="3477"/>
        <v>5.0848529734513627E-2</v>
      </c>
      <c r="BN401" s="124">
        <f t="shared" si="3478"/>
        <v>3.6074028683749502</v>
      </c>
      <c r="BO401" s="38">
        <f t="shared" si="3479"/>
        <v>28.212375999999999</v>
      </c>
      <c r="BP401" s="123">
        <f t="shared" si="3498"/>
        <v>28.212375999999999</v>
      </c>
      <c r="BQ401" s="123">
        <f t="shared" si="3480"/>
        <v>21.820012645724905</v>
      </c>
      <c r="BR401" s="123">
        <f t="shared" si="3481"/>
        <v>0.47410649652012454</v>
      </c>
      <c r="BS401" s="123">
        <f t="shared" si="3482"/>
        <v>2.4458183943441156</v>
      </c>
      <c r="BT401" s="123">
        <f t="shared" si="3483"/>
        <v>1.1282087648624117</v>
      </c>
      <c r="BU401" s="123">
        <f t="shared" si="3484"/>
        <v>9.7785318322748283E-2</v>
      </c>
      <c r="BV401" s="123">
        <f t="shared" si="3485"/>
        <v>0.41314238907190182</v>
      </c>
      <c r="BW401" s="123">
        <f t="shared" si="3486"/>
        <v>4.8592698224937926E-2</v>
      </c>
      <c r="BX401" s="124">
        <f t="shared" si="3487"/>
        <v>1.7847091631318279</v>
      </c>
      <c r="BY401" s="114">
        <v>7.80853913043478</v>
      </c>
      <c r="BZ401" s="115">
        <v>4.6332375000000008</v>
      </c>
      <c r="CA401" s="115">
        <v>8.1731356521739116</v>
      </c>
      <c r="CB401" s="115">
        <v>5.3233620833333335</v>
      </c>
      <c r="CC401" s="115">
        <v>2.4848833333333329</v>
      </c>
      <c r="CD401" s="115">
        <v>0.44661416666666659</v>
      </c>
      <c r="CE401" s="115">
        <v>1.758675</v>
      </c>
      <c r="CF401" s="115">
        <v>0.34102083333333333</v>
      </c>
      <c r="CG401" s="115">
        <v>0.26570749999999999</v>
      </c>
      <c r="CH401" s="115">
        <v>3.0144324999999994</v>
      </c>
      <c r="CI401" s="115">
        <v>2.6460833333333336E-2</v>
      </c>
      <c r="CJ401" s="115">
        <v>1.6700833333333335E-2</v>
      </c>
      <c r="CK401" s="115">
        <v>1.2541666666666666E-4</v>
      </c>
      <c r="CL401" s="115">
        <v>1.8570833333333336E-3</v>
      </c>
      <c r="CM401" s="115">
        <v>2.2216250000000003E-2</v>
      </c>
      <c r="CN401" s="115">
        <v>0.59467083333333326</v>
      </c>
      <c r="CO401" s="115">
        <v>8.4437499999999999E-2</v>
      </c>
      <c r="CP401" s="115">
        <v>3.8333333333333334E-4</v>
      </c>
      <c r="CQ401" s="115">
        <v>3.4295833333333324E-2</v>
      </c>
      <c r="CR401" s="115">
        <v>0.20730833333333332</v>
      </c>
      <c r="CS401" s="115">
        <v>0.22168749999999993</v>
      </c>
      <c r="CT401" s="115">
        <v>0.19162500000000005</v>
      </c>
      <c r="CU401" s="115">
        <v>0.33787499999999998</v>
      </c>
      <c r="CV401" s="115">
        <v>0.99279166666666663</v>
      </c>
      <c r="CW401" s="115">
        <v>1.644166666666667E-2</v>
      </c>
      <c r="CX401" s="115">
        <v>0</v>
      </c>
      <c r="CY401" s="115">
        <v>9.4166666666666661E-5</v>
      </c>
      <c r="CZ401" s="115">
        <v>6.0250000000000006E-4</v>
      </c>
      <c r="DA401" s="115">
        <v>2.2177499999999999E-2</v>
      </c>
      <c r="DB401" s="115">
        <v>1.5237499999999997E-3</v>
      </c>
      <c r="DC401" s="115">
        <v>3.5274999999999998E-3</v>
      </c>
      <c r="DD401" s="115">
        <v>9.6166666666666666E-4</v>
      </c>
      <c r="DE401" s="115">
        <v>1.2458333333333334E-4</v>
      </c>
      <c r="DF401" s="115">
        <v>0.34621250000000003</v>
      </c>
      <c r="DG401" s="115">
        <v>3.2166666666666667E-3</v>
      </c>
      <c r="DH401" s="115">
        <v>0</v>
      </c>
      <c r="DI401" s="115">
        <v>4.2605416666666673E-2</v>
      </c>
      <c r="DJ401" s="115">
        <v>1.3458333333333332E-4</v>
      </c>
      <c r="DK401" s="115">
        <v>7.5416666666666677E-4</v>
      </c>
      <c r="DL401" s="115">
        <v>5.442958333333333E-2</v>
      </c>
      <c r="DM401" s="115">
        <v>2.9482916666666664E-2</v>
      </c>
      <c r="DN401" s="115">
        <v>2.0166666666666664E-4</v>
      </c>
      <c r="DO401" s="115">
        <v>1.5346875000000002</v>
      </c>
      <c r="DP401" s="115">
        <v>0.60239583333333335</v>
      </c>
      <c r="DQ401" s="115">
        <v>1.3637500000000002E-3</v>
      </c>
      <c r="DR401" s="115">
        <v>2.6833333333333337E-4</v>
      </c>
      <c r="DS401" s="115">
        <v>4.0787500000000008E-3</v>
      </c>
      <c r="DT401" s="115">
        <v>5.0833333333333333E-5</v>
      </c>
      <c r="DU401" s="116">
        <v>95.284183333333317</v>
      </c>
      <c r="DV401" s="114">
        <v>21.505627999999998</v>
      </c>
      <c r="DW401" s="115">
        <v>17.261644</v>
      </c>
      <c r="DX401" s="115">
        <v>20.381271200000004</v>
      </c>
      <c r="DY401" s="115">
        <v>17.928778400000002</v>
      </c>
      <c r="DZ401" s="115">
        <v>12.038322000000003</v>
      </c>
      <c r="EA401" s="115">
        <v>0.33965560000000006</v>
      </c>
      <c r="EB401" s="115">
        <v>4.2075935999999992</v>
      </c>
      <c r="EC401" s="115">
        <v>0.69536799999999999</v>
      </c>
      <c r="ED401" s="115">
        <v>0.60269680000000025</v>
      </c>
      <c r="EE401" s="115">
        <v>4.2439840000000002</v>
      </c>
      <c r="EF401" s="115">
        <v>4.5140800000000016E-2</v>
      </c>
      <c r="EG401" s="115">
        <v>3.6039200000000007E-2</v>
      </c>
      <c r="EH401" s="115">
        <v>3.5119999999999992E-4</v>
      </c>
      <c r="EI401" s="115">
        <v>2.5931999999999999E-3</v>
      </c>
      <c r="EJ401" s="115">
        <v>3.1649200000000002E-2</v>
      </c>
      <c r="EK401" s="115">
        <v>1.3043039999999999</v>
      </c>
      <c r="EL401" s="115">
        <v>0.10051600000000001</v>
      </c>
      <c r="EM401" s="115">
        <v>1.152E-3</v>
      </c>
      <c r="EN401" s="115">
        <v>0.17712400000000003</v>
      </c>
      <c r="EO401" s="115">
        <v>0.6968479999999998</v>
      </c>
      <c r="EP401" s="115">
        <v>0.36530000000000001</v>
      </c>
      <c r="EQ401" s="115">
        <v>0.45100399999999996</v>
      </c>
      <c r="ER401" s="115">
        <v>0.70187600000000006</v>
      </c>
      <c r="ES401" s="115">
        <v>2.3921519999999998</v>
      </c>
      <c r="ET401" s="115">
        <v>2.5732000000000005E-2</v>
      </c>
      <c r="EU401" s="115">
        <v>0</v>
      </c>
      <c r="EV401" s="115">
        <v>1.4680000000000004E-4</v>
      </c>
      <c r="EW401" s="115">
        <v>1.5644000000000003E-3</v>
      </c>
      <c r="EX401" s="115">
        <v>4.1318400000000005E-2</v>
      </c>
      <c r="EY401" s="115">
        <v>4.0139999999999993E-3</v>
      </c>
      <c r="EZ401" s="115">
        <v>1.29284E-2</v>
      </c>
      <c r="FA401" s="115">
        <v>1.2596000000000003E-3</v>
      </c>
      <c r="FB401" s="115">
        <v>2.9600000000000004E-4</v>
      </c>
      <c r="FC401" s="115">
        <v>0.26329999999999998</v>
      </c>
      <c r="FD401" s="115">
        <v>1.4763999999999999E-2</v>
      </c>
      <c r="FE401" s="115">
        <v>0</v>
      </c>
      <c r="FF401" s="115">
        <v>7.45252E-2</v>
      </c>
      <c r="FG401" s="115">
        <v>1.548E-4</v>
      </c>
      <c r="FH401" s="115">
        <v>1.3252000000000003E-3</v>
      </c>
      <c r="FI401" s="115">
        <v>0.14631160000000004</v>
      </c>
      <c r="FJ401" s="115">
        <v>0.1145084</v>
      </c>
      <c r="FK401" s="115">
        <v>2.7479999999999996E-4</v>
      </c>
      <c r="FL401" s="115">
        <v>7.3735680000000006</v>
      </c>
      <c r="FM401" s="115">
        <v>2.9183812000000002</v>
      </c>
      <c r="FN401" s="115">
        <v>2.7780000000000001E-3</v>
      </c>
      <c r="FO401" s="115">
        <v>6.5839999999999996E-4</v>
      </c>
      <c r="FP401" s="115">
        <v>6.9632000000000001E-3</v>
      </c>
      <c r="FQ401" s="115">
        <v>1.5999999999999999E-5</v>
      </c>
      <c r="FR401" s="116">
        <v>24.306937999999999</v>
      </c>
    </row>
    <row r="402" spans="1:174" x14ac:dyDescent="0.2">
      <c r="A402" s="2" t="s">
        <v>98</v>
      </c>
      <c r="B402" s="21">
        <v>2007</v>
      </c>
      <c r="C402" s="38">
        <f>C399</f>
        <v>14.209834922183795</v>
      </c>
      <c r="D402" s="42">
        <f>Tracking!DQ30</f>
        <v>27.150575939293837</v>
      </c>
      <c r="E402" s="42">
        <f>Tracking!DV30</f>
        <v>13.603605556910818</v>
      </c>
      <c r="F402" s="42">
        <f>Tracking!DW30</f>
        <v>26.484886531000907</v>
      </c>
      <c r="G402" s="42">
        <f>G399</f>
        <v>4.3893142560999996</v>
      </c>
      <c r="H402" s="104">
        <f>H399</f>
        <v>9.4668398269999994</v>
      </c>
      <c r="I402" s="38">
        <f>Tracking!DK30</f>
        <v>13.776087826086961</v>
      </c>
      <c r="J402" s="42">
        <f>Tracking!DY30</f>
        <v>14.019767833333333</v>
      </c>
      <c r="K402" s="40"/>
      <c r="L402" s="41"/>
      <c r="M402" s="108">
        <v>40.476027826086948</v>
      </c>
      <c r="N402" s="108">
        <v>29.476027826086948</v>
      </c>
      <c r="O402" s="108">
        <v>17.331635217391305</v>
      </c>
      <c r="P402" s="108">
        <v>3.2157317391304345</v>
      </c>
      <c r="Q402" s="108">
        <v>4.3384669565217395</v>
      </c>
      <c r="R402" s="108">
        <v>2.7048260869565213</v>
      </c>
      <c r="S402" s="108">
        <v>0.22486521739130436</v>
      </c>
      <c r="T402" s="108">
        <v>1.4581617391304349</v>
      </c>
      <c r="U402" s="108">
        <v>0.20233739130434786</v>
      </c>
      <c r="V402" s="110">
        <v>11</v>
      </c>
      <c r="W402" s="38">
        <f>Tracking!DJ30</f>
        <v>27.493659166666664</v>
      </c>
      <c r="X402" s="42">
        <f>Tracking!DX30</f>
        <v>28.216665760000001</v>
      </c>
      <c r="Y402" s="40"/>
      <c r="Z402" s="41"/>
      <c r="AA402" s="108">
        <v>165.23705541666666</v>
      </c>
      <c r="AB402" s="108">
        <v>154.23705541666666</v>
      </c>
      <c r="AC402" s="108">
        <v>125.56696666666666</v>
      </c>
      <c r="AD402" s="108">
        <v>3.671296666666668</v>
      </c>
      <c r="AE402" s="108">
        <v>15.066993333333336</v>
      </c>
      <c r="AF402" s="108">
        <v>6.3977499999999994</v>
      </c>
      <c r="AG402" s="108">
        <v>0.72323625000000025</v>
      </c>
      <c r="AH402" s="108">
        <v>2.5318883333333333</v>
      </c>
      <c r="AI402" s="108">
        <v>0.27892583333333337</v>
      </c>
      <c r="AJ402" s="110">
        <v>11</v>
      </c>
      <c r="AK402" s="38">
        <f t="shared" si="3459"/>
        <v>13.776087826086961</v>
      </c>
      <c r="AL402" s="121">
        <f t="shared" si="3460"/>
        <v>1</v>
      </c>
      <c r="AM402" s="121">
        <f t="shared" si="3461"/>
        <v>0.42819506133012891</v>
      </c>
      <c r="AN402" s="121">
        <f t="shared" si="3462"/>
        <v>7.9447809279790144E-2</v>
      </c>
      <c r="AO402" s="121">
        <f t="shared" si="3463"/>
        <v>0.10718608493804774</v>
      </c>
      <c r="AP402" s="121">
        <f t="shared" si="3464"/>
        <v>6.682538362159271E-2</v>
      </c>
      <c r="AQ402" s="121">
        <f t="shared" si="3465"/>
        <v>5.5555159305028913E-3</v>
      </c>
      <c r="AR402" s="121">
        <f t="shared" si="3466"/>
        <v>3.6025317143167007E-2</v>
      </c>
      <c r="AS402" s="121">
        <f t="shared" si="3467"/>
        <v>4.9989438729938973E-3</v>
      </c>
      <c r="AT402" s="122">
        <f t="shared" si="3468"/>
        <v>0.27176579794992778</v>
      </c>
      <c r="AU402" s="38">
        <f t="shared" si="3469"/>
        <v>27.493659166666664</v>
      </c>
      <c r="AV402" s="121">
        <f t="shared" si="3488"/>
        <v>1</v>
      </c>
      <c r="AW402" s="121">
        <f t="shared" si="3489"/>
        <v>0.75992014230726435</v>
      </c>
      <c r="AX402" s="121">
        <f t="shared" si="3490"/>
        <v>2.2218361719222226E-2</v>
      </c>
      <c r="AY402" s="121">
        <f t="shared" si="3491"/>
        <v>9.1184106950707625E-2</v>
      </c>
      <c r="AZ402" s="121">
        <f t="shared" si="3492"/>
        <v>3.8718615409039113E-2</v>
      </c>
      <c r="BA402" s="121">
        <f t="shared" si="3493"/>
        <v>4.3769616214490523E-3</v>
      </c>
      <c r="BB402" s="121">
        <f t="shared" si="3494"/>
        <v>1.5322763571093957E-2</v>
      </c>
      <c r="BC402" s="121">
        <f t="shared" si="3495"/>
        <v>1.6880343977928299E-3</v>
      </c>
      <c r="BD402" s="122">
        <f t="shared" si="3496"/>
        <v>6.6571024109949639E-2</v>
      </c>
      <c r="BE402" s="38">
        <f t="shared" si="3470"/>
        <v>13.776087826086961</v>
      </c>
      <c r="BF402" s="123">
        <f t="shared" si="3497"/>
        <v>13.776087826086961</v>
      </c>
      <c r="BG402" s="123">
        <f t="shared" si="3471"/>
        <v>5.8988527715805485</v>
      </c>
      <c r="BH402" s="123">
        <f t="shared" si="3472"/>
        <v>1.0944799982285958</v>
      </c>
      <c r="BI402" s="123">
        <f t="shared" si="3473"/>
        <v>1.4766049198409623</v>
      </c>
      <c r="BJ402" s="123">
        <f t="shared" si="3474"/>
        <v>0.92059235378301429</v>
      </c>
      <c r="BK402" s="123">
        <f t="shared" si="3475"/>
        <v>7.6533275377833054E-2</v>
      </c>
      <c r="BL402" s="123">
        <f t="shared" si="3476"/>
        <v>0.49628793292690493</v>
      </c>
      <c r="BM402" s="123">
        <f t="shared" si="3477"/>
        <v>6.8865889832043226E-2</v>
      </c>
      <c r="BN402" s="124">
        <f t="shared" si="3478"/>
        <v>3.7438695006848088</v>
      </c>
      <c r="BO402" s="38">
        <f t="shared" si="3479"/>
        <v>27.493659166666664</v>
      </c>
      <c r="BP402" s="123">
        <f t="shared" si="3498"/>
        <v>27.493659166666664</v>
      </c>
      <c r="BQ402" s="123">
        <f t="shared" si="3480"/>
        <v>20.892985386480753</v>
      </c>
      <c r="BR402" s="123">
        <f t="shared" si="3481"/>
        <v>0.61086406435000984</v>
      </c>
      <c r="BS402" s="123">
        <f t="shared" si="3482"/>
        <v>2.506984757919636</v>
      </c>
      <c r="BT402" s="123">
        <f t="shared" si="3483"/>
        <v>1.0645164154613693</v>
      </c>
      <c r="BU402" s="123">
        <f t="shared" si="3484"/>
        <v>0.12033869100570092</v>
      </c>
      <c r="BV402" s="123">
        <f t="shared" si="3485"/>
        <v>0.42127883911507336</v>
      </c>
      <c r="BW402" s="123">
        <f t="shared" si="3486"/>
        <v>4.6410242394525479E-2</v>
      </c>
      <c r="BX402" s="124">
        <f t="shared" si="3487"/>
        <v>1.8302810472549045</v>
      </c>
      <c r="BY402" s="114">
        <v>6.7608521739130456</v>
      </c>
      <c r="BZ402" s="115">
        <v>4.3257956521739143</v>
      </c>
      <c r="CA402" s="115">
        <v>6.9479226086956523</v>
      </c>
      <c r="CB402" s="115">
        <v>4.576759130434783</v>
      </c>
      <c r="CC402" s="115">
        <v>2.2225895652173917</v>
      </c>
      <c r="CD402" s="115">
        <v>0.41163260869565216</v>
      </c>
      <c r="CE402" s="115">
        <v>1.413226956521739</v>
      </c>
      <c r="CF402" s="115">
        <v>0.27048260869565222</v>
      </c>
      <c r="CG402" s="115">
        <v>0.22486521739130436</v>
      </c>
      <c r="CH402" s="115">
        <v>2.4302695652173911</v>
      </c>
      <c r="CI402" s="115">
        <v>3.3961739130434779E-2</v>
      </c>
      <c r="CJ402" s="115">
        <v>1.0032173913043478E-2</v>
      </c>
      <c r="CK402" s="115">
        <v>8.6956521739130441E-5</v>
      </c>
      <c r="CL402" s="115">
        <v>1.5247826086956517E-3</v>
      </c>
      <c r="CM402" s="115">
        <v>1.8809565217391303E-2</v>
      </c>
      <c r="CN402" s="115">
        <v>0.45716086956521745</v>
      </c>
      <c r="CO402" s="115">
        <v>7.7891304347826082E-2</v>
      </c>
      <c r="CP402" s="115">
        <v>1.2782608695652176E-3</v>
      </c>
      <c r="CQ402" s="115">
        <v>2.3678260869565225E-2</v>
      </c>
      <c r="CR402" s="115">
        <v>0.18963478260869562</v>
      </c>
      <c r="CS402" s="115">
        <v>0.20045217391304349</v>
      </c>
      <c r="CT402" s="115">
        <v>0.15624347826086957</v>
      </c>
      <c r="CU402" s="115">
        <v>0.26273913043478259</v>
      </c>
      <c r="CV402" s="115">
        <v>0.8327478260869563</v>
      </c>
      <c r="CW402" s="115">
        <v>2.0152173913043473E-2</v>
      </c>
      <c r="CX402" s="115">
        <v>0</v>
      </c>
      <c r="CY402" s="115">
        <v>7.0434782608695646E-5</v>
      </c>
      <c r="CZ402" s="115">
        <v>7.334782608695654E-4</v>
      </c>
      <c r="DA402" s="115">
        <v>1.9168260869565218E-2</v>
      </c>
      <c r="DB402" s="115">
        <v>1.2252173913043479E-3</v>
      </c>
      <c r="DC402" s="115">
        <v>4.4826086956521747E-3</v>
      </c>
      <c r="DD402" s="115">
        <v>7.0913043478260844E-4</v>
      </c>
      <c r="DE402" s="115">
        <v>8.0434782608695659E-5</v>
      </c>
      <c r="DF402" s="115">
        <v>0.31950869565217388</v>
      </c>
      <c r="DG402" s="115">
        <v>5.2347826086956524E-3</v>
      </c>
      <c r="DH402" s="115">
        <v>0</v>
      </c>
      <c r="DI402" s="115">
        <v>3.6454782608695654E-2</v>
      </c>
      <c r="DJ402" s="115">
        <v>1.0347826086956521E-4</v>
      </c>
      <c r="DK402" s="115">
        <v>6.8173913043478277E-4</v>
      </c>
      <c r="DL402" s="115">
        <v>4.9238260869565217E-2</v>
      </c>
      <c r="DM402" s="115">
        <v>5.0794782608695653E-2</v>
      </c>
      <c r="DN402" s="115">
        <v>2.1260869565217389E-4</v>
      </c>
      <c r="DO402" s="115">
        <v>1.5029608695652175</v>
      </c>
      <c r="DP402" s="115">
        <v>0.53991130434782608</v>
      </c>
      <c r="DQ402" s="115">
        <v>1.1321739130434783E-3</v>
      </c>
      <c r="DR402" s="115">
        <v>2.482608695652174E-4</v>
      </c>
      <c r="DS402" s="115">
        <v>4.0326086956521748E-3</v>
      </c>
      <c r="DT402" s="115">
        <v>1.091304347826087E-4</v>
      </c>
      <c r="DU402" s="116">
        <v>103.97845000000001</v>
      </c>
      <c r="DV402" s="114">
        <v>22.340513043478257</v>
      </c>
      <c r="DW402" s="115">
        <v>18.198141666666665</v>
      </c>
      <c r="DX402" s="115">
        <v>21.330752173913037</v>
      </c>
      <c r="DY402" s="115">
        <v>17.417496250000003</v>
      </c>
      <c r="DZ402" s="115">
        <v>11.348389999999997</v>
      </c>
      <c r="EA402" s="115">
        <v>0.42724375000000014</v>
      </c>
      <c r="EB402" s="115">
        <v>4.2365325000000009</v>
      </c>
      <c r="EC402" s="115">
        <v>0.63977500000000009</v>
      </c>
      <c r="ED402" s="115">
        <v>0.72323625000000025</v>
      </c>
      <c r="EE402" s="115">
        <v>4.2198137499999993</v>
      </c>
      <c r="EF402" s="115">
        <v>4.2319583333333334E-2</v>
      </c>
      <c r="EG402" s="115">
        <v>3.2767916666666667E-2</v>
      </c>
      <c r="EH402" s="115">
        <v>7.2583333333333343E-4</v>
      </c>
      <c r="EI402" s="115">
        <v>3.1162499999999997E-3</v>
      </c>
      <c r="EJ402" s="115">
        <v>3.7699166666666659E-2</v>
      </c>
      <c r="EK402" s="115">
        <v>1.3192083333333333</v>
      </c>
      <c r="EL402" s="115">
        <v>0.10769166666666667</v>
      </c>
      <c r="EM402" s="115">
        <v>2.7208333333333334E-3</v>
      </c>
      <c r="EN402" s="115">
        <v>0.19209166666666663</v>
      </c>
      <c r="EO402" s="115">
        <v>0.71789999999999987</v>
      </c>
      <c r="EP402" s="115">
        <v>0.32854166666666679</v>
      </c>
      <c r="EQ402" s="115">
        <v>0.42457499999999998</v>
      </c>
      <c r="ER402" s="115">
        <v>0.77637499999999993</v>
      </c>
      <c r="ES402" s="115">
        <v>2.439483333333333</v>
      </c>
      <c r="ET402" s="115">
        <v>2.3383333333333339E-2</v>
      </c>
      <c r="EU402" s="115">
        <v>0</v>
      </c>
      <c r="EV402" s="115">
        <v>1.1541666666666666E-4</v>
      </c>
      <c r="EW402" s="115">
        <v>1.2312499999999999E-3</v>
      </c>
      <c r="EX402" s="115">
        <v>5.1091249999999998E-2</v>
      </c>
      <c r="EY402" s="115">
        <v>5.9929166666666672E-3</v>
      </c>
      <c r="EZ402" s="115">
        <v>1.3098750000000001E-2</v>
      </c>
      <c r="FA402" s="115">
        <v>1.3200000000000002E-3</v>
      </c>
      <c r="FB402" s="115">
        <v>1.0416666666666667E-4</v>
      </c>
      <c r="FC402" s="115">
        <v>0.33176666666666671</v>
      </c>
      <c r="FD402" s="115">
        <v>1.2575000000000001E-2</v>
      </c>
      <c r="FE402" s="115">
        <v>0</v>
      </c>
      <c r="FF402" s="115">
        <v>6.5142083333333337E-2</v>
      </c>
      <c r="FG402" s="115">
        <v>1.8000000000000001E-4</v>
      </c>
      <c r="FH402" s="115">
        <v>1.3770833333333335E-3</v>
      </c>
      <c r="FI402" s="115">
        <v>0.18399499999999999</v>
      </c>
      <c r="FJ402" s="115">
        <v>8.4175E-2</v>
      </c>
      <c r="FK402" s="115">
        <v>4.8666666666666666E-4</v>
      </c>
      <c r="FL402" s="115">
        <v>7.9589749999999988</v>
      </c>
      <c r="FM402" s="115">
        <v>2.7561612499999999</v>
      </c>
      <c r="FN402" s="115">
        <v>3.8674999999999994E-3</v>
      </c>
      <c r="FO402" s="115">
        <v>3.6458333333333324E-4</v>
      </c>
      <c r="FP402" s="115">
        <v>6.8537499999999987E-3</v>
      </c>
      <c r="FQ402" s="115">
        <v>7.5833333333333338E-5</v>
      </c>
      <c r="FR402" s="116">
        <v>26.388940833333336</v>
      </c>
    </row>
    <row r="403" spans="1:174" x14ac:dyDescent="0.2">
      <c r="A403" s="2" t="s">
        <v>98</v>
      </c>
      <c r="B403" s="21">
        <v>2008</v>
      </c>
      <c r="C403" s="38">
        <f>C399</f>
        <v>14.209834922183795</v>
      </c>
      <c r="D403" s="42">
        <f>Tracking!DQ31</f>
        <v>26.840334954867629</v>
      </c>
      <c r="E403" s="42">
        <f>Tracking!DV31</f>
        <v>13.401529101819825</v>
      </c>
      <c r="F403" s="42">
        <f>Tracking!DW31</f>
        <v>25.952749077143721</v>
      </c>
      <c r="G403" s="42">
        <f>G399</f>
        <v>4.3893142560999996</v>
      </c>
      <c r="H403" s="104">
        <f>H399</f>
        <v>9.4668398269999994</v>
      </c>
      <c r="I403" s="38">
        <f>Tracking!DK31</f>
        <v>13.146181666666665</v>
      </c>
      <c r="J403" s="42">
        <f>Tracking!DY31</f>
        <v>14.079647731884057</v>
      </c>
      <c r="K403" s="40"/>
      <c r="L403" s="41"/>
      <c r="M403" s="108">
        <v>38.343010833333331</v>
      </c>
      <c r="N403" s="108">
        <v>27.343010833333338</v>
      </c>
      <c r="O403" s="108">
        <v>15.300302499999999</v>
      </c>
      <c r="P403" s="108">
        <v>3.0229458333333334</v>
      </c>
      <c r="Q403" s="108">
        <v>4.7469079166666681</v>
      </c>
      <c r="R403" s="108">
        <v>2.6926666666666663</v>
      </c>
      <c r="S403" s="108">
        <v>0.2097170833333333</v>
      </c>
      <c r="T403" s="108">
        <v>1.2672124999999999</v>
      </c>
      <c r="U403" s="108">
        <v>0.10325833333333334</v>
      </c>
      <c r="V403" s="110">
        <v>11</v>
      </c>
      <c r="W403" s="38">
        <f>Tracking!DJ31</f>
        <v>24.013450833333334</v>
      </c>
      <c r="X403" s="42">
        <f>Tracking!DX31</f>
        <v>27.497587759999998</v>
      </c>
      <c r="Y403" s="40"/>
      <c r="Z403" s="41"/>
      <c r="AA403" s="108">
        <v>114.86227333333333</v>
      </c>
      <c r="AB403" s="108">
        <v>103.86227333333335</v>
      </c>
      <c r="AC403" s="108">
        <v>77.673100000000019</v>
      </c>
      <c r="AD403" s="108">
        <v>4.1058804166666665</v>
      </c>
      <c r="AE403" s="108">
        <v>13.017375416666667</v>
      </c>
      <c r="AF403" s="108">
        <v>5.7341666666666669</v>
      </c>
      <c r="AG403" s="108">
        <v>0.66380416666666664</v>
      </c>
      <c r="AH403" s="108">
        <v>2.4303550000000005</v>
      </c>
      <c r="AI403" s="108">
        <v>0.23759333333333332</v>
      </c>
      <c r="AJ403" s="110">
        <v>11</v>
      </c>
      <c r="AK403" s="38">
        <f t="shared" si="3459"/>
        <v>13.146181666666665</v>
      </c>
      <c r="AL403" s="121">
        <f t="shared" si="3460"/>
        <v>1</v>
      </c>
      <c r="AM403" s="121">
        <f t="shared" si="3461"/>
        <v>0.39903758644583925</v>
      </c>
      <c r="AN403" s="121">
        <f t="shared" si="3462"/>
        <v>7.8839552962422774E-2</v>
      </c>
      <c r="AO403" s="121">
        <f t="shared" si="3463"/>
        <v>0.12380112603311695</v>
      </c>
      <c r="AP403" s="121">
        <f t="shared" si="3464"/>
        <v>7.0225749312461616E-2</v>
      </c>
      <c r="AQ403" s="121">
        <f t="shared" si="3465"/>
        <v>5.4694996239318967E-3</v>
      </c>
      <c r="AR403" s="121">
        <f t="shared" si="3466"/>
        <v>3.3049373861333657E-2</v>
      </c>
      <c r="AS403" s="121">
        <f t="shared" si="3467"/>
        <v>2.6930157827764053E-3</v>
      </c>
      <c r="AT403" s="122">
        <f t="shared" si="3468"/>
        <v>0.28688409597811754</v>
      </c>
      <c r="AU403" s="38">
        <f t="shared" si="3469"/>
        <v>24.013450833333334</v>
      </c>
      <c r="AV403" s="121">
        <f t="shared" si="3488"/>
        <v>1</v>
      </c>
      <c r="AW403" s="121">
        <f t="shared" si="3489"/>
        <v>0.67622812735553861</v>
      </c>
      <c r="AX403" s="121">
        <f t="shared" si="3490"/>
        <v>3.5746118351247441E-2</v>
      </c>
      <c r="AY403" s="121">
        <f t="shared" si="3491"/>
        <v>0.11333029583081558</v>
      </c>
      <c r="AZ403" s="121">
        <f t="shared" si="3492"/>
        <v>4.9922106713193498E-2</v>
      </c>
      <c r="BA403" s="121">
        <f t="shared" si="3493"/>
        <v>5.7791313666610928E-3</v>
      </c>
      <c r="BB403" s="121">
        <f t="shared" si="3494"/>
        <v>2.1158862083001322E-2</v>
      </c>
      <c r="BC403" s="121">
        <f t="shared" si="3495"/>
        <v>2.0685062765894526E-3</v>
      </c>
      <c r="BD403" s="122">
        <f t="shared" si="3496"/>
        <v>9.5766866533084458E-2</v>
      </c>
      <c r="BE403" s="38">
        <f t="shared" si="3470"/>
        <v>13.146181666666665</v>
      </c>
      <c r="BF403" s="123">
        <f t="shared" si="3497"/>
        <v>13.146181666666665</v>
      </c>
      <c r="BG403" s="123">
        <f t="shared" si="3471"/>
        <v>5.2458206032452068</v>
      </c>
      <c r="BH403" s="123">
        <f t="shared" si="3472"/>
        <v>1.0364390857627979</v>
      </c>
      <c r="BI403" s="123">
        <f t="shared" si="3473"/>
        <v>1.6275120933692513</v>
      </c>
      <c r="BJ403" s="123">
        <f t="shared" si="3474"/>
        <v>0.92320045813941209</v>
      </c>
      <c r="BK403" s="123">
        <f t="shared" si="3475"/>
        <v>7.1903035681973718E-2</v>
      </c>
      <c r="BL403" s="123">
        <f t="shared" si="3476"/>
        <v>0.43447307275067704</v>
      </c>
      <c r="BM403" s="123">
        <f t="shared" si="3477"/>
        <v>3.5402874711579158E-2</v>
      </c>
      <c r="BN403" s="124">
        <f t="shared" si="3478"/>
        <v>3.7714304430057686</v>
      </c>
      <c r="BO403" s="38">
        <f t="shared" si="3479"/>
        <v>24.013450833333334</v>
      </c>
      <c r="BP403" s="123">
        <f t="shared" si="3498"/>
        <v>24.013450833333334</v>
      </c>
      <c r="BQ403" s="123">
        <f t="shared" si="3480"/>
        <v>16.238570888369299</v>
      </c>
      <c r="BR403" s="123">
        <f t="shared" si="3481"/>
        <v>0.8583876555101948</v>
      </c>
      <c r="BS403" s="123">
        <f t="shared" si="3482"/>
        <v>2.7214514868604116</v>
      </c>
      <c r="BT403" s="123">
        <f t="shared" si="3483"/>
        <v>1.198802055053692</v>
      </c>
      <c r="BU403" s="123">
        <f t="shared" si="3484"/>
        <v>0.13877688693269064</v>
      </c>
      <c r="BV403" s="123">
        <f t="shared" si="3485"/>
        <v>0.50809729431943318</v>
      </c>
      <c r="BW403" s="123">
        <f t="shared" si="3486"/>
        <v>4.9671973771322223E-2</v>
      </c>
      <c r="BX403" s="124">
        <f t="shared" si="3487"/>
        <v>2.299692940954619</v>
      </c>
      <c r="BY403" s="114">
        <v>6.4098458333333346</v>
      </c>
      <c r="BZ403" s="115">
        <v>4.290795833333334</v>
      </c>
      <c r="CA403" s="115">
        <v>6.4380570833333337</v>
      </c>
      <c r="CB403" s="115">
        <v>4.426450833333333</v>
      </c>
      <c r="CC403" s="115">
        <v>2.0045233333333337</v>
      </c>
      <c r="CD403" s="115">
        <v>0.39180624999999997</v>
      </c>
      <c r="CE403" s="115">
        <v>1.5333225000000004</v>
      </c>
      <c r="CF403" s="115">
        <v>0.26926666666666665</v>
      </c>
      <c r="CG403" s="115">
        <v>0.2097170833333333</v>
      </c>
      <c r="CH403" s="115">
        <v>2.1120208333333337</v>
      </c>
      <c r="CI403" s="115">
        <v>1.7816249999999999E-2</v>
      </c>
      <c r="CJ403" s="115">
        <v>1.1705E-2</v>
      </c>
      <c r="CK403" s="115">
        <v>1.8749999999999998E-4</v>
      </c>
      <c r="CL403" s="115">
        <v>1.6187500000000002E-3</v>
      </c>
      <c r="CM403" s="115">
        <v>1.5359583333333334E-2</v>
      </c>
      <c r="CN403" s="115">
        <v>0.47968749999999999</v>
      </c>
      <c r="CO403" s="115">
        <v>7.6166666666666646E-2</v>
      </c>
      <c r="CP403" s="115">
        <v>4.1249999999999994E-4</v>
      </c>
      <c r="CQ403" s="115">
        <v>1.3908333333333337E-2</v>
      </c>
      <c r="CR403" s="115">
        <v>0.20287916666666669</v>
      </c>
      <c r="CS403" s="115">
        <v>0.18890833333333332</v>
      </c>
      <c r="CT403" s="115">
        <v>0.17172499999999999</v>
      </c>
      <c r="CU403" s="115">
        <v>0.28574583333333337</v>
      </c>
      <c r="CV403" s="115">
        <v>0.86316666666666686</v>
      </c>
      <c r="CW403" s="115">
        <v>1.8304166666666663E-2</v>
      </c>
      <c r="CX403" s="115">
        <v>4.4583333333333331E-5</v>
      </c>
      <c r="CY403" s="115">
        <v>5.4583333333333343E-5</v>
      </c>
      <c r="CZ403" s="115">
        <v>5.0999999999999993E-4</v>
      </c>
      <c r="DA403" s="115">
        <v>1.7031249999999994E-2</v>
      </c>
      <c r="DB403" s="115">
        <v>2.3329166666666667E-3</v>
      </c>
      <c r="DC403" s="115">
        <v>4.4204166666666671E-3</v>
      </c>
      <c r="DD403" s="115">
        <v>4.6375000000000013E-4</v>
      </c>
      <c r="DE403" s="115">
        <v>7.5416666666666652E-5</v>
      </c>
      <c r="DF403" s="115">
        <v>0.30473749999999994</v>
      </c>
      <c r="DG403" s="115">
        <v>7.7958333333333343E-3</v>
      </c>
      <c r="DH403" s="115">
        <v>0</v>
      </c>
      <c r="DI403" s="115">
        <v>3.3792083333333334E-2</v>
      </c>
      <c r="DJ403" s="115">
        <v>1.0666666666666668E-4</v>
      </c>
      <c r="DK403" s="115">
        <v>4.7708333333333348E-4</v>
      </c>
      <c r="DL403" s="115">
        <v>4.623416666666666E-2</v>
      </c>
      <c r="DM403" s="115">
        <v>3.3284166666666663E-2</v>
      </c>
      <c r="DN403" s="115">
        <v>1.6750000000000001E-4</v>
      </c>
      <c r="DO403" s="115">
        <v>1.3514583333333337</v>
      </c>
      <c r="DP403" s="115">
        <v>0.48772916666666677</v>
      </c>
      <c r="DQ403" s="115">
        <v>1.0050000000000003E-3</v>
      </c>
      <c r="DR403" s="115">
        <v>1.8458333333333334E-4</v>
      </c>
      <c r="DS403" s="115">
        <v>3.4170833333333332E-3</v>
      </c>
      <c r="DT403" s="115">
        <v>4.8749999999999999E-5</v>
      </c>
      <c r="DU403" s="116">
        <v>113.67410916666667</v>
      </c>
      <c r="DV403" s="114">
        <v>17.410724999999999</v>
      </c>
      <c r="DW403" s="115">
        <v>13.349295833333331</v>
      </c>
      <c r="DX403" s="115">
        <v>16.847583333333329</v>
      </c>
      <c r="DY403" s="115">
        <v>13.205047916666665</v>
      </c>
      <c r="DZ403" s="115">
        <v>7.7212229166666662</v>
      </c>
      <c r="EA403" s="115">
        <v>0.4824391666666667</v>
      </c>
      <c r="EB403" s="115">
        <v>3.727725</v>
      </c>
      <c r="EC403" s="115">
        <v>0.5734166666666668</v>
      </c>
      <c r="ED403" s="115">
        <v>0.66380416666666664</v>
      </c>
      <c r="EE403" s="115">
        <v>4.0505916666666666</v>
      </c>
      <c r="EF403" s="115">
        <v>3.6440833333333339E-2</v>
      </c>
      <c r="EG403" s="115">
        <v>3.3643749999999993E-2</v>
      </c>
      <c r="EH403" s="115">
        <v>5.2458333333333339E-4</v>
      </c>
      <c r="EI403" s="115">
        <v>2.8804166666666665E-3</v>
      </c>
      <c r="EJ403" s="115">
        <v>3.3120416666666666E-2</v>
      </c>
      <c r="EK403" s="115">
        <v>1.2277333333333331</v>
      </c>
      <c r="EL403" s="115">
        <v>6.8237499999999993E-2</v>
      </c>
      <c r="EM403" s="115">
        <v>1.3750000000000001E-4</v>
      </c>
      <c r="EN403" s="115">
        <v>0.1519958333333333</v>
      </c>
      <c r="EO403" s="115">
        <v>0.5941333333333334</v>
      </c>
      <c r="EP403" s="115">
        <v>0.27532916666666668</v>
      </c>
      <c r="EQ403" s="115">
        <v>0.3718083333333333</v>
      </c>
      <c r="ER403" s="115">
        <v>0.71752916666666666</v>
      </c>
      <c r="ES403" s="115">
        <v>2.110795833333333</v>
      </c>
      <c r="ET403" s="115">
        <v>2.5520833333333329E-2</v>
      </c>
      <c r="EU403" s="115">
        <v>0</v>
      </c>
      <c r="EV403" s="115">
        <v>1.2333333333333334E-4</v>
      </c>
      <c r="EW403" s="115">
        <v>1.0023333333333334E-2</v>
      </c>
      <c r="EX403" s="115">
        <v>4.3436666666666672E-2</v>
      </c>
      <c r="EY403" s="115">
        <v>9.8649999999999988E-3</v>
      </c>
      <c r="EZ403" s="115">
        <v>6.3745833333333337E-3</v>
      </c>
      <c r="FA403" s="115">
        <v>1.1175E-3</v>
      </c>
      <c r="FB403" s="115">
        <v>9.5000000000000019E-5</v>
      </c>
      <c r="FC403" s="115">
        <v>0.37529583333333333</v>
      </c>
      <c r="FD403" s="115">
        <v>6.8791666666666662E-3</v>
      </c>
      <c r="FE403" s="115">
        <v>0</v>
      </c>
      <c r="FF403" s="115">
        <v>6.4039166666666661E-2</v>
      </c>
      <c r="FG403" s="115">
        <v>1.5999999999999999E-4</v>
      </c>
      <c r="FH403" s="115">
        <v>1.1241666666666665E-3</v>
      </c>
      <c r="FI403" s="115">
        <v>0.17069958333333332</v>
      </c>
      <c r="FJ403" s="115">
        <v>8.3693333333333342E-2</v>
      </c>
      <c r="FK403" s="115">
        <v>3.0291666666666667E-4</v>
      </c>
      <c r="FL403" s="115">
        <v>5.245445833333334</v>
      </c>
      <c r="FM403" s="115">
        <v>1.8770120833333335</v>
      </c>
      <c r="FN403" s="115">
        <v>2.8024999999999999E-3</v>
      </c>
      <c r="FO403" s="115">
        <v>2.9416666666666664E-4</v>
      </c>
      <c r="FP403" s="115">
        <v>6.2149999999999992E-3</v>
      </c>
      <c r="FQ403" s="115">
        <v>2.3333333333333336E-5</v>
      </c>
      <c r="FR403" s="116">
        <v>37.04622208333334</v>
      </c>
    </row>
    <row r="404" spans="1:174" x14ac:dyDescent="0.2">
      <c r="A404" s="2" t="s">
        <v>98</v>
      </c>
      <c r="B404" s="21">
        <v>2009</v>
      </c>
      <c r="C404" s="38">
        <f>C399</f>
        <v>14.209834922183795</v>
      </c>
      <c r="D404" s="42">
        <f>Tracking!DQ32</f>
        <v>26.53009397044142</v>
      </c>
      <c r="E404" s="42">
        <f>Tracking!DV32</f>
        <v>13.199452646728833</v>
      </c>
      <c r="F404" s="42">
        <f>Tracking!DW32</f>
        <v>25.420611623286536</v>
      </c>
      <c r="G404" s="42">
        <f>G399</f>
        <v>4.3893142560999996</v>
      </c>
      <c r="H404" s="104">
        <f>H399</f>
        <v>9.4668398269999994</v>
      </c>
      <c r="I404" s="38">
        <f>Tracking!DK32</f>
        <v>11.553073913043477</v>
      </c>
      <c r="J404" s="42">
        <f>Tracking!DY32</f>
        <v>13.629649264492752</v>
      </c>
      <c r="K404" s="40"/>
      <c r="L404" s="41"/>
      <c r="M404" s="108">
        <v>32.090046521739133</v>
      </c>
      <c r="N404" s="108">
        <v>21.090046521739133</v>
      </c>
      <c r="O404" s="108">
        <v>10.988780869565218</v>
      </c>
      <c r="P404" s="108">
        <v>2.2523339130434783</v>
      </c>
      <c r="Q404" s="108">
        <v>3.8284373913043477</v>
      </c>
      <c r="R404" s="108">
        <v>2.0830869565217394</v>
      </c>
      <c r="S404" s="108">
        <v>0.20325391304347826</v>
      </c>
      <c r="T404" s="108">
        <v>1.5693704347826087</v>
      </c>
      <c r="U404" s="108">
        <v>0.1647826086956522</v>
      </c>
      <c r="V404" s="110">
        <v>11</v>
      </c>
      <c r="W404" s="38">
        <f>Tracking!DJ32</f>
        <v>22.074737916666663</v>
      </c>
      <c r="X404" s="42">
        <f>Tracking!DX32</f>
        <v>26.423528863333331</v>
      </c>
      <c r="Y404" s="40"/>
      <c r="Z404" s="41"/>
      <c r="AA404" s="108">
        <v>94.153004583333328</v>
      </c>
      <c r="AB404" s="108">
        <v>83.153004583333342</v>
      </c>
      <c r="AC404" s="108">
        <v>63.002944583333324</v>
      </c>
      <c r="AD404" s="108">
        <v>2.5946591666666663</v>
      </c>
      <c r="AE404" s="108">
        <v>10.215863750000002</v>
      </c>
      <c r="AF404" s="108">
        <v>4.2880000000000003</v>
      </c>
      <c r="AG404" s="108">
        <v>0.54212041666666666</v>
      </c>
      <c r="AH404" s="108">
        <v>2.3932424999999999</v>
      </c>
      <c r="AI404" s="108">
        <v>0.11617333333333328</v>
      </c>
      <c r="AJ404" s="110">
        <v>11</v>
      </c>
      <c r="AK404" s="38">
        <f t="shared" si="3459"/>
        <v>11.553073913043477</v>
      </c>
      <c r="AL404" s="121">
        <f t="shared" si="3460"/>
        <v>1</v>
      </c>
      <c r="AM404" s="121">
        <f t="shared" si="3461"/>
        <v>0.34243580364151111</v>
      </c>
      <c r="AN404" s="121">
        <f t="shared" si="3462"/>
        <v>7.0187929192238901E-2</v>
      </c>
      <c r="AO404" s="121">
        <f t="shared" si="3463"/>
        <v>0.11930295547283812</v>
      </c>
      <c r="AP404" s="121">
        <f t="shared" si="3464"/>
        <v>6.4913802948542612E-2</v>
      </c>
      <c r="AQ404" s="121">
        <f t="shared" si="3465"/>
        <v>6.3338615886949744E-3</v>
      </c>
      <c r="AR404" s="121">
        <f t="shared" si="3466"/>
        <v>4.8905209087791501E-2</v>
      </c>
      <c r="AS404" s="121">
        <f t="shared" si="3467"/>
        <v>5.1350068496791241E-3</v>
      </c>
      <c r="AT404" s="122">
        <f t="shared" si="3468"/>
        <v>0.34278541766987286</v>
      </c>
      <c r="AU404" s="38">
        <f t="shared" si="3469"/>
        <v>22.074737916666663</v>
      </c>
      <c r="AV404" s="121">
        <f t="shared" si="3488"/>
        <v>1</v>
      </c>
      <c r="AW404" s="121">
        <f t="shared" si="3489"/>
        <v>0.66915490230129004</v>
      </c>
      <c r="AX404" s="121">
        <f t="shared" si="3490"/>
        <v>2.7557900867307687E-2</v>
      </c>
      <c r="AY404" s="121">
        <f t="shared" si="3491"/>
        <v>0.10850279069913381</v>
      </c>
      <c r="AZ404" s="121">
        <f t="shared" si="3492"/>
        <v>4.5542890733824212E-2</v>
      </c>
      <c r="BA404" s="121">
        <f t="shared" si="3493"/>
        <v>5.7578663481402175E-3</v>
      </c>
      <c r="BB404" s="121">
        <f t="shared" si="3494"/>
        <v>2.5418652443340552E-2</v>
      </c>
      <c r="BC404" s="121">
        <f t="shared" si="3495"/>
        <v>1.233878131106375E-3</v>
      </c>
      <c r="BD404" s="122">
        <f t="shared" si="3496"/>
        <v>0.11683110962501547</v>
      </c>
      <c r="BE404" s="38">
        <f t="shared" si="3470"/>
        <v>11.553073913043477</v>
      </c>
      <c r="BF404" s="123">
        <f t="shared" si="3497"/>
        <v>11.553073913043477</v>
      </c>
      <c r="BG404" s="123">
        <f t="shared" si="3471"/>
        <v>3.9561861499428201</v>
      </c>
      <c r="BH404" s="123">
        <f t="shared" si="3472"/>
        <v>0.81088633376139796</v>
      </c>
      <c r="BI404" s="123">
        <f t="shared" si="3473"/>
        <v>1.3783158626222336</v>
      </c>
      <c r="BJ404" s="123">
        <f t="shared" si="3474"/>
        <v>0.74995396344125242</v>
      </c>
      <c r="BK404" s="123">
        <f t="shared" si="3475"/>
        <v>7.3175571089180019E-2</v>
      </c>
      <c r="BL404" s="123">
        <f t="shared" si="3476"/>
        <v>0.56500549532410071</v>
      </c>
      <c r="BM404" s="123">
        <f t="shared" si="3477"/>
        <v>5.9325113678327455E-2</v>
      </c>
      <c r="BN404" s="124">
        <f t="shared" si="3478"/>
        <v>3.9602252666535205</v>
      </c>
      <c r="BO404" s="38">
        <f t="shared" si="3479"/>
        <v>22.074737916666663</v>
      </c>
      <c r="BP404" s="123">
        <f t="shared" si="3498"/>
        <v>22.074737916666663</v>
      </c>
      <c r="BQ404" s="123">
        <f t="shared" si="3480"/>
        <v>14.771419093953664</v>
      </c>
      <c r="BR404" s="123">
        <f t="shared" si="3481"/>
        <v>0.60833343917929816</v>
      </c>
      <c r="BS404" s="123">
        <f t="shared" si="3482"/>
        <v>2.3951706679103162</v>
      </c>
      <c r="BT404" s="123">
        <f t="shared" si="3483"/>
        <v>1.0053473769165562</v>
      </c>
      <c r="BU404" s="123">
        <f t="shared" si="3484"/>
        <v>0.12710339059438988</v>
      </c>
      <c r="BV404" s="123">
        <f t="shared" si="3485"/>
        <v>0.56111009088158137</v>
      </c>
      <c r="BW404" s="123">
        <f t="shared" si="3486"/>
        <v>2.7237536365279695E-2</v>
      </c>
      <c r="BX404" s="124">
        <f t="shared" si="3487"/>
        <v>2.5790161254855688</v>
      </c>
      <c r="BY404" s="114">
        <v>5.8152347826086963</v>
      </c>
      <c r="BZ404" s="115">
        <v>3.1915434782608698</v>
      </c>
      <c r="CA404" s="115">
        <v>6.0002656521739119</v>
      </c>
      <c r="CB404" s="115">
        <v>3.4172530434782611</v>
      </c>
      <c r="CC404" s="115">
        <v>1.4483673913043484</v>
      </c>
      <c r="CD404" s="115">
        <v>0.27793304347826087</v>
      </c>
      <c r="CE404" s="115">
        <v>1.2522365217391305</v>
      </c>
      <c r="CF404" s="115">
        <v>0.20830869565217391</v>
      </c>
      <c r="CG404" s="115">
        <v>0.20325391304347826</v>
      </c>
      <c r="CH404" s="115">
        <v>2.6156173913043479</v>
      </c>
      <c r="CI404" s="115">
        <v>2.7152608695652173E-2</v>
      </c>
      <c r="CJ404" s="115">
        <v>1.1317391304347824E-2</v>
      </c>
      <c r="CK404" s="115">
        <v>1.3652173913043477E-4</v>
      </c>
      <c r="CL404" s="115">
        <v>1.0013043478260867E-3</v>
      </c>
      <c r="CM404" s="115">
        <v>1.3665652173913042E-2</v>
      </c>
      <c r="CN404" s="115">
        <v>0.36978260869565222</v>
      </c>
      <c r="CO404" s="115">
        <v>5.8743478260869564E-2</v>
      </c>
      <c r="CP404" s="115">
        <v>3.4782608695652178E-5</v>
      </c>
      <c r="CQ404" s="115">
        <v>1.202608695652174E-2</v>
      </c>
      <c r="CR404" s="115">
        <v>0.16450869565217391</v>
      </c>
      <c r="CS404" s="115">
        <v>0.19769999999999999</v>
      </c>
      <c r="CT404" s="115">
        <v>0.14442173913043477</v>
      </c>
      <c r="CU404" s="115">
        <v>0.21924347826086957</v>
      </c>
      <c r="CV404" s="115">
        <v>0.73790000000000011</v>
      </c>
      <c r="CW404" s="115">
        <v>1.7413043478260871E-2</v>
      </c>
      <c r="CX404" s="115">
        <v>0</v>
      </c>
      <c r="CY404" s="115">
        <v>6.7826086956521747E-5</v>
      </c>
      <c r="CZ404" s="115">
        <v>4.2347826086956518E-4</v>
      </c>
      <c r="DA404" s="115">
        <v>1.3183043478260867E-2</v>
      </c>
      <c r="DB404" s="115">
        <v>1.3334782608695652E-3</v>
      </c>
      <c r="DC404" s="115">
        <v>1.637391304347826E-3</v>
      </c>
      <c r="DD404" s="115">
        <v>3.5130434782608687E-4</v>
      </c>
      <c r="DE404" s="115">
        <v>8.6956521739130427E-6</v>
      </c>
      <c r="DF404" s="115">
        <v>0.21618260869565215</v>
      </c>
      <c r="DG404" s="115">
        <v>2.096086956521739E-2</v>
      </c>
      <c r="DH404" s="115">
        <v>0</v>
      </c>
      <c r="DI404" s="115">
        <v>2.5874347826086958E-2</v>
      </c>
      <c r="DJ404" s="115">
        <v>9.4347826086956527E-5</v>
      </c>
      <c r="DK404" s="115">
        <v>3.1217391304347829E-4</v>
      </c>
      <c r="DL404" s="115">
        <v>4.9060434782608686E-2</v>
      </c>
      <c r="DM404" s="115">
        <v>3.7213913043478264E-2</v>
      </c>
      <c r="DN404" s="115">
        <v>1.6782608695652175E-4</v>
      </c>
      <c r="DO404" s="115">
        <v>0.96357391304347817</v>
      </c>
      <c r="DP404" s="115">
        <v>0.35228130434782612</v>
      </c>
      <c r="DQ404" s="115">
        <v>8.5956521739130435E-4</v>
      </c>
      <c r="DR404" s="115">
        <v>1.1217391304347824E-4</v>
      </c>
      <c r="DS404" s="115">
        <v>2.2121739130434776E-3</v>
      </c>
      <c r="DT404" s="115">
        <v>6.2608695652173921E-5</v>
      </c>
      <c r="DU404" s="116">
        <v>128.79252913043479</v>
      </c>
      <c r="DV404" s="114">
        <v>14.902487499999999</v>
      </c>
      <c r="DW404" s="115">
        <v>10.903199999999998</v>
      </c>
      <c r="DX404" s="115">
        <v>14.482384166666671</v>
      </c>
      <c r="DY404" s="115">
        <v>10.843659166666667</v>
      </c>
      <c r="DZ404" s="115">
        <v>6.5197075000000018</v>
      </c>
      <c r="EA404" s="115">
        <v>0.30551</v>
      </c>
      <c r="EB404" s="115">
        <v>3.0302325000000003</v>
      </c>
      <c r="EC404" s="115">
        <v>0.42880000000000007</v>
      </c>
      <c r="ED404" s="115">
        <v>0.54212041666666666</v>
      </c>
      <c r="EE404" s="115">
        <v>3.9887374999999996</v>
      </c>
      <c r="EF404" s="115">
        <v>1.7289166666666671E-2</v>
      </c>
      <c r="EG404" s="115">
        <v>2.6100833333333337E-2</v>
      </c>
      <c r="EH404" s="115">
        <v>4.7666666666666663E-4</v>
      </c>
      <c r="EI404" s="115">
        <v>1.9441666666666663E-3</v>
      </c>
      <c r="EJ404" s="115">
        <v>2.2922499999999998E-2</v>
      </c>
      <c r="EK404" s="115">
        <v>0.89652916666666649</v>
      </c>
      <c r="EL404" s="115">
        <v>7.9945833333333313E-2</v>
      </c>
      <c r="EM404" s="115">
        <v>5.1666666666666668E-4</v>
      </c>
      <c r="EN404" s="115">
        <v>0.13300000000000003</v>
      </c>
      <c r="EO404" s="115">
        <v>0.46590833333333331</v>
      </c>
      <c r="EP404" s="115">
        <v>0.27583333333333332</v>
      </c>
      <c r="EQ404" s="115">
        <v>0.32508750000000008</v>
      </c>
      <c r="ER404" s="115">
        <v>0.54311249999999978</v>
      </c>
      <c r="ES404" s="115">
        <v>1.7429416666666666</v>
      </c>
      <c r="ET404" s="115">
        <v>8.712499999999998E-3</v>
      </c>
      <c r="EU404" s="115">
        <v>0</v>
      </c>
      <c r="EV404" s="115">
        <v>1.3291666666666668E-4</v>
      </c>
      <c r="EW404" s="115">
        <v>8.1249999999999996E-4</v>
      </c>
      <c r="EX404" s="115">
        <v>3.1834583333333333E-2</v>
      </c>
      <c r="EY404" s="115">
        <v>2.4941666666666667E-3</v>
      </c>
      <c r="EZ404" s="115">
        <v>1.1602916666666666E-2</v>
      </c>
      <c r="FA404" s="115">
        <v>9.3375000000000001E-4</v>
      </c>
      <c r="FB404" s="115">
        <v>6.5833333333333339E-5</v>
      </c>
      <c r="FC404" s="115">
        <v>0.23753749999999998</v>
      </c>
      <c r="FD404" s="115">
        <v>2.4179166666666672E-2</v>
      </c>
      <c r="FE404" s="115">
        <v>0</v>
      </c>
      <c r="FF404" s="115">
        <v>5.0233333333333331E-2</v>
      </c>
      <c r="FG404" s="115">
        <v>1.4208333333333334E-4</v>
      </c>
      <c r="FH404" s="115">
        <v>8.6500000000000032E-4</v>
      </c>
      <c r="FI404" s="115">
        <v>0.14706750000000002</v>
      </c>
      <c r="FJ404" s="115">
        <v>0.12523500000000001</v>
      </c>
      <c r="FK404" s="115">
        <v>2.7458333333333333E-4</v>
      </c>
      <c r="FL404" s="115">
        <v>4.3972458333333329</v>
      </c>
      <c r="FM404" s="115">
        <v>1.5848720833333338</v>
      </c>
      <c r="FN404" s="115">
        <v>1.8704166666666667E-3</v>
      </c>
      <c r="FO404" s="115">
        <v>2.9583333333333339E-4</v>
      </c>
      <c r="FP404" s="115">
        <v>5.3762499999999991E-3</v>
      </c>
      <c r="FQ404" s="115">
        <v>1.2958333333333333E-4</v>
      </c>
      <c r="FR404" s="116">
        <v>44.947152083333329</v>
      </c>
    </row>
    <row r="405" spans="1:174" x14ac:dyDescent="0.2">
      <c r="A405" s="2" t="s">
        <v>98</v>
      </c>
      <c r="B405" s="21">
        <v>2010</v>
      </c>
      <c r="C405" s="38">
        <f>C399</f>
        <v>14.209834922183795</v>
      </c>
      <c r="D405" s="42">
        <f>Tracking!DQ33</f>
        <v>26.219852986015212</v>
      </c>
      <c r="E405" s="42">
        <f>Tracking!DV33</f>
        <v>12.997376191637841</v>
      </c>
      <c r="F405" s="42">
        <f>Tracking!DW33</f>
        <v>24.888474169429351</v>
      </c>
      <c r="G405" s="42">
        <f>G399</f>
        <v>4.3893142560999996</v>
      </c>
      <c r="H405" s="104">
        <f>H399</f>
        <v>9.4668398269999994</v>
      </c>
      <c r="I405" s="38">
        <f>Tracking!DK33</f>
        <v>13.511847500000002</v>
      </c>
      <c r="J405" s="42">
        <f>Tracking!DY33</f>
        <v>13.34814268115942</v>
      </c>
      <c r="K405" s="40"/>
      <c r="L405" s="41"/>
      <c r="M405" s="108">
        <v>38.978715833333332</v>
      </c>
      <c r="N405" s="108">
        <v>27.978715833333336</v>
      </c>
      <c r="O405" s="108">
        <v>16.470410416666667</v>
      </c>
      <c r="P405" s="108">
        <v>3.0192237500000005</v>
      </c>
      <c r="Q405" s="108">
        <v>4.5628929166666659</v>
      </c>
      <c r="R405" s="108">
        <v>2.145291666666667</v>
      </c>
      <c r="S405" s="108">
        <v>0.32054541666666664</v>
      </c>
      <c r="T405" s="108">
        <v>1.4139550000000003</v>
      </c>
      <c r="U405" s="108">
        <v>4.6397500000000008E-2</v>
      </c>
      <c r="V405" s="110">
        <v>11</v>
      </c>
      <c r="W405" s="38">
        <f>Tracking!DJ33</f>
        <v>22.883857500000001</v>
      </c>
      <c r="X405" s="42">
        <f>Tracking!DX33</f>
        <v>24.935616283333335</v>
      </c>
      <c r="Y405" s="40"/>
      <c r="Z405" s="41"/>
      <c r="AA405" s="108">
        <v>101.26164833333331</v>
      </c>
      <c r="AB405" s="108">
        <v>90.261648333333326</v>
      </c>
      <c r="AC405" s="108">
        <v>63.805616250000007</v>
      </c>
      <c r="AD405" s="108">
        <v>4.7471066666666673</v>
      </c>
      <c r="AE405" s="108">
        <v>13.055732083333337</v>
      </c>
      <c r="AF405" s="108">
        <v>5.2532083333333341</v>
      </c>
      <c r="AG405" s="108">
        <v>0.68886166666666682</v>
      </c>
      <c r="AH405" s="108">
        <v>2.6967499999999998</v>
      </c>
      <c r="AI405" s="108">
        <v>1.4373333333333342E-2</v>
      </c>
      <c r="AJ405" s="110">
        <v>11</v>
      </c>
      <c r="AK405" s="38">
        <f t="shared" si="3459"/>
        <v>13.511847500000002</v>
      </c>
      <c r="AL405" s="121">
        <f t="shared" si="3460"/>
        <v>1</v>
      </c>
      <c r="AM405" s="121">
        <f t="shared" si="3461"/>
        <v>0.42254882092810525</v>
      </c>
      <c r="AN405" s="121">
        <f t="shared" si="3462"/>
        <v>7.7458266273053009E-2</v>
      </c>
      <c r="AO405" s="121">
        <f t="shared" si="3463"/>
        <v>0.11706114014060535</v>
      </c>
      <c r="AP405" s="121">
        <f t="shared" si="3464"/>
        <v>5.5037515238818703E-2</v>
      </c>
      <c r="AQ405" s="121">
        <f t="shared" si="3465"/>
        <v>8.2236012606794664E-3</v>
      </c>
      <c r="AR405" s="121">
        <f t="shared" si="3466"/>
        <v>3.6275053443162224E-2</v>
      </c>
      <c r="AS405" s="121">
        <f t="shared" si="3467"/>
        <v>1.1903291067460557E-3</v>
      </c>
      <c r="AT405" s="122">
        <f t="shared" si="3468"/>
        <v>0.282205294988019</v>
      </c>
      <c r="AU405" s="38">
        <f t="shared" si="3469"/>
        <v>22.883857500000001</v>
      </c>
      <c r="AV405" s="121">
        <f t="shared" si="3488"/>
        <v>1</v>
      </c>
      <c r="AW405" s="121">
        <f t="shared" si="3489"/>
        <v>0.63010643516254583</v>
      </c>
      <c r="AX405" s="121">
        <f t="shared" si="3490"/>
        <v>4.6879610837857695E-2</v>
      </c>
      <c r="AY405" s="121">
        <f t="shared" si="3491"/>
        <v>0.12893066919428814</v>
      </c>
      <c r="AZ405" s="121">
        <f t="shared" si="3492"/>
        <v>5.1877570825637875E-2</v>
      </c>
      <c r="BA405" s="121">
        <f t="shared" si="3493"/>
        <v>6.8027893877361202E-3</v>
      </c>
      <c r="BB405" s="121">
        <f t="shared" si="3494"/>
        <v>2.6631504072724872E-2</v>
      </c>
      <c r="BC405" s="121">
        <f t="shared" si="3495"/>
        <v>1.4194251792168318E-4</v>
      </c>
      <c r="BD405" s="122">
        <f t="shared" si="3496"/>
        <v>0.10862947800128807</v>
      </c>
      <c r="BE405" s="38">
        <f t="shared" si="3470"/>
        <v>13.511847500000002</v>
      </c>
      <c r="BF405" s="123">
        <f t="shared" si="3497"/>
        <v>13.511847500000002</v>
      </c>
      <c r="BG405" s="123">
        <f t="shared" si="3471"/>
        <v>5.7094152296853675</v>
      </c>
      <c r="BH405" s="123">
        <f t="shared" si="3472"/>
        <v>1.0466042814958858</v>
      </c>
      <c r="BI405" s="123">
        <f t="shared" si="3473"/>
        <v>1.5817122737559883</v>
      </c>
      <c r="BJ405" s="123">
        <f t="shared" si="3474"/>
        <v>0.74365851268584449</v>
      </c>
      <c r="BK405" s="123">
        <f t="shared" si="3475"/>
        <v>0.11111604613510871</v>
      </c>
      <c r="BL405" s="123">
        <f t="shared" si="3476"/>
        <v>0.49014299017835794</v>
      </c>
      <c r="BM405" s="123">
        <f t="shared" si="3477"/>
        <v>1.6083545365163928E-2</v>
      </c>
      <c r="BN405" s="124">
        <f t="shared" si="3478"/>
        <v>3.8131149095706274</v>
      </c>
      <c r="BO405" s="38">
        <f t="shared" si="3479"/>
        <v>22.883857500000001</v>
      </c>
      <c r="BP405" s="123">
        <f t="shared" si="3498"/>
        <v>22.883857500000001</v>
      </c>
      <c r="BQ405" s="123">
        <f t="shared" si="3480"/>
        <v>14.419265872092689</v>
      </c>
      <c r="BR405" s="123">
        <f t="shared" si="3481"/>
        <v>1.0727863340689912</v>
      </c>
      <c r="BS405" s="123">
        <f t="shared" si="3482"/>
        <v>2.9504310612217299</v>
      </c>
      <c r="BT405" s="123">
        <f t="shared" si="3483"/>
        <v>1.1871589382200545</v>
      </c>
      <c r="BU405" s="123">
        <f t="shared" si="3484"/>
        <v>0.15567406295146563</v>
      </c>
      <c r="BV405" s="123">
        <f t="shared" si="3485"/>
        <v>0.60943154421090562</v>
      </c>
      <c r="BW405" s="123">
        <f t="shared" si="3486"/>
        <v>3.2481923533109942E-3</v>
      </c>
      <c r="BX405" s="124">
        <f t="shared" si="3487"/>
        <v>2.4858614948808611</v>
      </c>
      <c r="BY405" s="114">
        <v>6.6221125000000001</v>
      </c>
      <c r="BZ405" s="115">
        <v>4.2655208333333334</v>
      </c>
      <c r="CA405" s="115">
        <v>6.7452004166666661</v>
      </c>
      <c r="CB405" s="115">
        <v>4.5229550000000005</v>
      </c>
      <c r="CC405" s="115">
        <v>2.12830875</v>
      </c>
      <c r="CD405" s="115">
        <v>0.37890083333333341</v>
      </c>
      <c r="CE405" s="115">
        <v>1.4730974999999999</v>
      </c>
      <c r="CF405" s="115">
        <v>0.21452916666666666</v>
      </c>
      <c r="CG405" s="115">
        <v>0.32054541666666664</v>
      </c>
      <c r="CH405" s="115">
        <v>2.3565916666666671</v>
      </c>
      <c r="CI405" s="115">
        <v>7.5737500000000015E-3</v>
      </c>
      <c r="CJ405" s="115">
        <v>1.9577500000000001E-2</v>
      </c>
      <c r="CK405" s="115">
        <v>2.004166666666667E-4</v>
      </c>
      <c r="CL405" s="115">
        <v>1.2804166666666667E-3</v>
      </c>
      <c r="CM405" s="115">
        <v>1.7924166666666668E-2</v>
      </c>
      <c r="CN405" s="115">
        <v>0.40151249999999999</v>
      </c>
      <c r="CO405" s="115">
        <v>6.4724999999999991E-2</v>
      </c>
      <c r="CP405" s="115">
        <v>2.1666666666666666E-4</v>
      </c>
      <c r="CQ405" s="115">
        <v>3.0749999999999992E-3</v>
      </c>
      <c r="CR405" s="115">
        <v>0.1890375</v>
      </c>
      <c r="CS405" s="115">
        <v>0.20567083333333333</v>
      </c>
      <c r="CT405" s="115">
        <v>0.16867916666666669</v>
      </c>
      <c r="CU405" s="115">
        <v>0.25192500000000001</v>
      </c>
      <c r="CV405" s="115">
        <v>0.81838750000000005</v>
      </c>
      <c r="CW405" s="115">
        <v>7.9333333333333322E-3</v>
      </c>
      <c r="CX405" s="115">
        <v>0</v>
      </c>
      <c r="CY405" s="115">
        <v>8.6666666666666655E-5</v>
      </c>
      <c r="CZ405" s="115">
        <v>4.979166666666668E-4</v>
      </c>
      <c r="DA405" s="115">
        <v>2.1272916666666669E-2</v>
      </c>
      <c r="DB405" s="115">
        <v>1.3237500000000001E-3</v>
      </c>
      <c r="DC405" s="115">
        <v>6.248333333333334E-3</v>
      </c>
      <c r="DD405" s="115">
        <v>8.9749999999999997E-4</v>
      </c>
      <c r="DE405" s="115">
        <v>5.833333333333334E-5</v>
      </c>
      <c r="DF405" s="115">
        <v>0.29372083333333332</v>
      </c>
      <c r="DG405" s="115">
        <v>9.7208333333333331E-3</v>
      </c>
      <c r="DH405" s="115">
        <v>0</v>
      </c>
      <c r="DI405" s="115">
        <v>3.0642916666666669E-2</v>
      </c>
      <c r="DJ405" s="115">
        <v>1.0916666666666669E-4</v>
      </c>
      <c r="DK405" s="115">
        <v>4.7416666666666674E-4</v>
      </c>
      <c r="DL405" s="115">
        <v>7.7573749999999997E-2</v>
      </c>
      <c r="DM405" s="115">
        <v>3.0683750000000006E-2</v>
      </c>
      <c r="DN405" s="115">
        <v>1.9000000000000004E-4</v>
      </c>
      <c r="DO405" s="115">
        <v>1.4452749999999999</v>
      </c>
      <c r="DP405" s="115">
        <v>0.5159537500000001</v>
      </c>
      <c r="DQ405" s="115">
        <v>1.3341666666666669E-3</v>
      </c>
      <c r="DR405" s="115">
        <v>1.7166666666666667E-4</v>
      </c>
      <c r="DS405" s="115">
        <v>3.6104166666666663E-3</v>
      </c>
      <c r="DT405" s="115">
        <v>1.0583333333333334E-4</v>
      </c>
      <c r="DU405" s="116">
        <v>105.14420875</v>
      </c>
      <c r="DV405" s="114">
        <v>16.714129166666666</v>
      </c>
      <c r="DW405" s="115">
        <v>12.219545833333333</v>
      </c>
      <c r="DX405" s="115">
        <v>16.022548750000002</v>
      </c>
      <c r="DY405" s="115">
        <v>12.153801249999999</v>
      </c>
      <c r="DZ405" s="115">
        <v>6.67894875</v>
      </c>
      <c r="EA405" s="115">
        <v>0.56570749999999992</v>
      </c>
      <c r="EB405" s="115">
        <v>3.6928424999999998</v>
      </c>
      <c r="EC405" s="115">
        <v>0.52532083333333335</v>
      </c>
      <c r="ED405" s="115">
        <v>0.68886166666666682</v>
      </c>
      <c r="EE405" s="115">
        <v>4.4945833333333338</v>
      </c>
      <c r="EF405" s="115">
        <v>2.1175E-3</v>
      </c>
      <c r="EG405" s="115">
        <v>4.3740000000000001E-2</v>
      </c>
      <c r="EH405" s="115">
        <v>3.5833333333333333E-4</v>
      </c>
      <c r="EI405" s="115">
        <v>2.3154166666666661E-3</v>
      </c>
      <c r="EJ405" s="115">
        <v>3.5760416666666676E-2</v>
      </c>
      <c r="EK405" s="115">
        <v>1.0327625</v>
      </c>
      <c r="EL405" s="115">
        <v>9.3941666666666659E-2</v>
      </c>
      <c r="EM405" s="115">
        <v>3.0833333333333337E-4</v>
      </c>
      <c r="EN405" s="115">
        <v>9.8037500000000041E-2</v>
      </c>
      <c r="EO405" s="115">
        <v>0.60154166666666675</v>
      </c>
      <c r="EP405" s="115">
        <v>0.34044999999999997</v>
      </c>
      <c r="EQ405" s="115">
        <v>0.40985833333333338</v>
      </c>
      <c r="ER405" s="115">
        <v>0.60169166666666662</v>
      </c>
      <c r="ES405" s="115">
        <v>2.0515791666666665</v>
      </c>
      <c r="ET405" s="115">
        <v>-1.3300000000000005E-2</v>
      </c>
      <c r="EU405" s="115">
        <v>0</v>
      </c>
      <c r="EV405" s="115">
        <v>1.3708333333333332E-4</v>
      </c>
      <c r="EW405" s="115">
        <v>9.6416666666666667E-4</v>
      </c>
      <c r="EX405" s="115">
        <v>4.4222083333333329E-2</v>
      </c>
      <c r="EY405" s="115">
        <v>4.1104166666666659E-3</v>
      </c>
      <c r="EZ405" s="115">
        <v>8.7383333333333323E-3</v>
      </c>
      <c r="FA405" s="115">
        <v>1.1587500000000001E-3</v>
      </c>
      <c r="FB405" s="115">
        <v>8.5833333333333337E-5</v>
      </c>
      <c r="FC405" s="115">
        <v>0.43853333333333328</v>
      </c>
      <c r="FD405" s="115">
        <v>1.5258333333333332E-2</v>
      </c>
      <c r="FE405" s="115">
        <v>0</v>
      </c>
      <c r="FF405" s="115">
        <v>4.6392916666666666E-2</v>
      </c>
      <c r="FG405" s="115">
        <v>1.5291666666666665E-4</v>
      </c>
      <c r="FH405" s="115">
        <v>8.995833333333334E-4</v>
      </c>
      <c r="FI405" s="115">
        <v>0.1689816666666667</v>
      </c>
      <c r="FJ405" s="115">
        <v>4.1564999999999998E-2</v>
      </c>
      <c r="FK405" s="115">
        <v>3.3083333333333332E-4</v>
      </c>
      <c r="FL405" s="115">
        <v>4.4212166666666661</v>
      </c>
      <c r="FM405" s="115">
        <v>1.6191391666666668</v>
      </c>
      <c r="FN405" s="115">
        <v>2.7458333333333332E-3</v>
      </c>
      <c r="FO405" s="115">
        <v>3.1625000000000002E-4</v>
      </c>
      <c r="FP405" s="115">
        <v>5.0650000000000001E-3</v>
      </c>
      <c r="FQ405" s="115">
        <v>1.5000000000000001E-4</v>
      </c>
      <c r="FR405" s="116">
        <v>41.168330833333329</v>
      </c>
    </row>
    <row r="406" spans="1:174" x14ac:dyDescent="0.2">
      <c r="A406" s="2" t="s">
        <v>98</v>
      </c>
      <c r="B406" s="21">
        <v>2011</v>
      </c>
      <c r="C406" s="38">
        <f>C399</f>
        <v>14.209834922183795</v>
      </c>
      <c r="D406" s="42">
        <f>Tracking!DQ34</f>
        <v>25.909612001589004</v>
      </c>
      <c r="E406" s="42">
        <f>Tracking!DV34</f>
        <v>12.795299736546848</v>
      </c>
      <c r="F406" s="42">
        <f>Tracking!DW34</f>
        <v>24.356336715572166</v>
      </c>
      <c r="G406" s="42">
        <f>G399</f>
        <v>4.3893142560999996</v>
      </c>
      <c r="H406" s="104">
        <f>H399</f>
        <v>9.4668398269999994</v>
      </c>
      <c r="I406" s="38">
        <f>Tracking!DK34</f>
        <v>11.574347391304348</v>
      </c>
      <c r="J406" s="42">
        <f>Tracking!DY34</f>
        <v>12.712307659420292</v>
      </c>
      <c r="K406" s="40"/>
      <c r="L406" s="41"/>
      <c r="M406" s="108">
        <v>32.815514347826088</v>
      </c>
      <c r="N406" s="108">
        <v>21.815514347826088</v>
      </c>
      <c r="O406" s="108">
        <v>12.36273608695652</v>
      </c>
      <c r="P406" s="108">
        <v>1.869228695652174</v>
      </c>
      <c r="Q406" s="108">
        <v>3.765488695652174</v>
      </c>
      <c r="R406" s="108">
        <v>1.7428695652173916</v>
      </c>
      <c r="S406" s="108">
        <v>0.15929217391304346</v>
      </c>
      <c r="T406" s="108">
        <v>1.6762147826086953</v>
      </c>
      <c r="U406" s="108">
        <v>0.23968260869565217</v>
      </c>
      <c r="V406" s="110">
        <v>11</v>
      </c>
      <c r="W406" s="38">
        <f>Tracking!DJ34</f>
        <v>22.934422083333331</v>
      </c>
      <c r="X406" s="42">
        <f>Tracking!DX34</f>
        <v>23.880025499999999</v>
      </c>
      <c r="Y406" s="40"/>
      <c r="Z406" s="41"/>
      <c r="AA406" s="108">
        <v>102.93789833333335</v>
      </c>
      <c r="AB406" s="108">
        <v>91.937898333333337</v>
      </c>
      <c r="AC406" s="108">
        <v>66.458057916666675</v>
      </c>
      <c r="AD406" s="108">
        <v>5.5837166666666667</v>
      </c>
      <c r="AE406" s="108">
        <v>11.93242875</v>
      </c>
      <c r="AF406" s="108">
        <v>5.0031249999999998</v>
      </c>
      <c r="AG406" s="108">
        <v>0.35668249999999996</v>
      </c>
      <c r="AH406" s="108">
        <v>2.2932375000000005</v>
      </c>
      <c r="AI406" s="108">
        <v>0.3106491666666667</v>
      </c>
      <c r="AJ406" s="110">
        <v>11</v>
      </c>
      <c r="AK406" s="38">
        <f t="shared" si="3459"/>
        <v>11.574347391304348</v>
      </c>
      <c r="AL406" s="121">
        <f t="shared" si="3460"/>
        <v>1</v>
      </c>
      <c r="AM406" s="121">
        <f t="shared" si="3461"/>
        <v>0.37673449076307125</v>
      </c>
      <c r="AN406" s="121">
        <f t="shared" si="3462"/>
        <v>5.6961736934530292E-2</v>
      </c>
      <c r="AO406" s="121">
        <f t="shared" si="3463"/>
        <v>0.11474720937603175</v>
      </c>
      <c r="AP406" s="121">
        <f t="shared" si="3464"/>
        <v>5.311114574478247E-2</v>
      </c>
      <c r="AQ406" s="121">
        <f t="shared" si="3465"/>
        <v>4.8541727008949353E-3</v>
      </c>
      <c r="AR406" s="121">
        <f t="shared" si="3466"/>
        <v>5.107994849148962E-2</v>
      </c>
      <c r="AS406" s="121">
        <f t="shared" si="3467"/>
        <v>7.3039418536961099E-3</v>
      </c>
      <c r="AT406" s="122">
        <f t="shared" si="3468"/>
        <v>0.33520730113830172</v>
      </c>
      <c r="AU406" s="38">
        <f t="shared" si="3469"/>
        <v>22.934422083333331</v>
      </c>
      <c r="AV406" s="121">
        <f t="shared" si="3488"/>
        <v>1</v>
      </c>
      <c r="AW406" s="121">
        <f t="shared" si="3489"/>
        <v>0.64561312201520071</v>
      </c>
      <c r="AX406" s="121">
        <f t="shared" si="3490"/>
        <v>5.4243546420439666E-2</v>
      </c>
      <c r="AY406" s="121">
        <f t="shared" si="3491"/>
        <v>0.11591871354669032</v>
      </c>
      <c r="AZ406" s="121">
        <f t="shared" si="3492"/>
        <v>4.8603333475868024E-2</v>
      </c>
      <c r="BA406" s="121">
        <f t="shared" si="3493"/>
        <v>3.4650260572154992E-3</v>
      </c>
      <c r="BB406" s="121">
        <f t="shared" si="3494"/>
        <v>2.2277873719298621E-2</v>
      </c>
      <c r="BC406" s="121">
        <f t="shared" si="3495"/>
        <v>3.0178308640100948E-3</v>
      </c>
      <c r="BD406" s="122">
        <f t="shared" si="3496"/>
        <v>0.10686054580578104</v>
      </c>
      <c r="BE406" s="38">
        <f t="shared" si="3470"/>
        <v>11.574347391304348</v>
      </c>
      <c r="BF406" s="123">
        <f t="shared" si="3497"/>
        <v>11.574347391304348</v>
      </c>
      <c r="BG406" s="123">
        <f t="shared" si="3471"/>
        <v>4.3604558703779261</v>
      </c>
      <c r="BH406" s="123">
        <f t="shared" si="3472"/>
        <v>0.65929493129234529</v>
      </c>
      <c r="BI406" s="123">
        <f t="shared" si="3473"/>
        <v>1.328124063500927</v>
      </c>
      <c r="BJ406" s="123">
        <f t="shared" si="3474"/>
        <v>0.61472685120030801</v>
      </c>
      <c r="BK406" s="123">
        <f t="shared" si="3475"/>
        <v>5.6183881137544078E-2</v>
      </c>
      <c r="BL406" s="123">
        <f t="shared" si="3476"/>
        <v>0.59121706857043332</v>
      </c>
      <c r="BM406" s="123">
        <f t="shared" si="3477"/>
        <v>8.4538360340566221E-2</v>
      </c>
      <c r="BN406" s="124">
        <f t="shared" si="3478"/>
        <v>3.8798057514762738</v>
      </c>
      <c r="BO406" s="38">
        <f t="shared" si="3479"/>
        <v>22.934422083333331</v>
      </c>
      <c r="BP406" s="123">
        <f t="shared" si="3498"/>
        <v>22.934422083333331</v>
      </c>
      <c r="BQ406" s="123">
        <f t="shared" si="3480"/>
        <v>14.806763842835196</v>
      </c>
      <c r="BR406" s="123">
        <f t="shared" si="3481"/>
        <v>1.2440443889032482</v>
      </c>
      <c r="BS406" s="123">
        <f t="shared" si="3482"/>
        <v>2.6585287038368053</v>
      </c>
      <c r="BT406" s="123">
        <f t="shared" si="3483"/>
        <v>1.1146893645925617</v>
      </c>
      <c r="BU406" s="123">
        <f t="shared" si="3484"/>
        <v>7.946837012592857E-2</v>
      </c>
      <c r="BV406" s="123">
        <f t="shared" si="3485"/>
        <v>0.51093015899759353</v>
      </c>
      <c r="BW406" s="123">
        <f t="shared" si="3486"/>
        <v>6.9212206811318025E-2</v>
      </c>
      <c r="BX406" s="124">
        <f t="shared" si="3487"/>
        <v>2.4507848615651575</v>
      </c>
      <c r="BY406" s="114">
        <v>6.2646391304347828</v>
      </c>
      <c r="BZ406" s="115">
        <v>3.470947826086956</v>
      </c>
      <c r="CA406" s="115">
        <v>6.2102121739130434</v>
      </c>
      <c r="CB406" s="115">
        <v>3.548981304347826</v>
      </c>
      <c r="CC406" s="115">
        <v>1.680731304347826</v>
      </c>
      <c r="CD406" s="115">
        <v>0.24568826086956522</v>
      </c>
      <c r="CE406" s="115">
        <v>1.2454982608695651</v>
      </c>
      <c r="CF406" s="115">
        <v>0.17428695652173912</v>
      </c>
      <c r="CG406" s="115">
        <v>0.15929217391304346</v>
      </c>
      <c r="CH406" s="115">
        <v>2.7936913043478264</v>
      </c>
      <c r="CI406" s="115">
        <v>4.3481739130434793E-2</v>
      </c>
      <c r="CJ406" s="115">
        <v>1.3807826086956522E-2</v>
      </c>
      <c r="CK406" s="115">
        <v>9.3478260869565223E-5</v>
      </c>
      <c r="CL406" s="115">
        <v>1.1195652173913045E-3</v>
      </c>
      <c r="CM406" s="115">
        <v>1.5138260869565219E-2</v>
      </c>
      <c r="CN406" s="115">
        <v>0.3365869565217392</v>
      </c>
      <c r="CO406" s="115">
        <v>6.7791304347826084E-2</v>
      </c>
      <c r="CP406" s="115">
        <v>8.6956521739130441E-5</v>
      </c>
      <c r="CQ406" s="115">
        <v>-3.4782608695652266E-5</v>
      </c>
      <c r="CR406" s="115">
        <v>0.12986521739130436</v>
      </c>
      <c r="CS406" s="115">
        <v>0.18085652173913039</v>
      </c>
      <c r="CT406" s="115">
        <v>0.15107826086956522</v>
      </c>
      <c r="CU406" s="115">
        <v>0.23017826086956528</v>
      </c>
      <c r="CV406" s="115">
        <v>0.69194347826086955</v>
      </c>
      <c r="CW406" s="115">
        <v>2.5160869565217396E-2</v>
      </c>
      <c r="CX406" s="115">
        <v>5.5478260869565202E-4</v>
      </c>
      <c r="CY406" s="115">
        <v>1.0869565217391306E-4</v>
      </c>
      <c r="CZ406" s="115">
        <v>2.9E-4</v>
      </c>
      <c r="DA406" s="115">
        <v>1.6646086956521745E-2</v>
      </c>
      <c r="DB406" s="115">
        <v>7.899999999999999E-4</v>
      </c>
      <c r="DC406" s="115">
        <v>7.0295652173913035E-3</v>
      </c>
      <c r="DD406" s="115">
        <v>6.6130434782608698E-4</v>
      </c>
      <c r="DE406" s="115">
        <v>7.1739130434782602E-5</v>
      </c>
      <c r="DF406" s="115">
        <v>0.19045652173913041</v>
      </c>
      <c r="DG406" s="115">
        <v>4.0956521739130428E-3</v>
      </c>
      <c r="DH406" s="115">
        <v>1.1065217391304349E-3</v>
      </c>
      <c r="DI406" s="115">
        <v>2.2269999999999998E-2</v>
      </c>
      <c r="DJ406" s="115">
        <v>1.7391304347826075E-5</v>
      </c>
      <c r="DK406" s="115">
        <v>2.3173913043478259E-4</v>
      </c>
      <c r="DL406" s="115">
        <v>2.4949565217391306E-2</v>
      </c>
      <c r="DM406" s="115">
        <v>1.197E-2</v>
      </c>
      <c r="DN406" s="115">
        <v>1.1826086956521738E-4</v>
      </c>
      <c r="DO406" s="115">
        <v>1.1247</v>
      </c>
      <c r="DP406" s="115">
        <v>0.40744999999999998</v>
      </c>
      <c r="DQ406" s="115">
        <v>9.4478260869565217E-4</v>
      </c>
      <c r="DR406" s="115">
        <v>8.4782608695652194E-5</v>
      </c>
      <c r="DS406" s="115">
        <v>2.3682608695652168E-3</v>
      </c>
      <c r="DT406" s="115">
        <v>-5.0434782608695661E-5</v>
      </c>
      <c r="DU406" s="116">
        <v>132.37454565217394</v>
      </c>
      <c r="DV406" s="114">
        <v>16.699400000000001</v>
      </c>
      <c r="DW406" s="115">
        <v>12.877337500000003</v>
      </c>
      <c r="DX406" s="115">
        <v>15.1000125</v>
      </c>
      <c r="DY406" s="115">
        <v>11.768951666666666</v>
      </c>
      <c r="DZ406" s="115">
        <v>6.7735200000000004</v>
      </c>
      <c r="EA406" s="115">
        <v>0.62736958333333337</v>
      </c>
      <c r="EB406" s="115">
        <v>3.4624950000000005</v>
      </c>
      <c r="EC406" s="115">
        <v>0.50031249999999994</v>
      </c>
      <c r="ED406" s="115">
        <v>0.35668249999999996</v>
      </c>
      <c r="EE406" s="115">
        <v>3.8220624999999999</v>
      </c>
      <c r="EF406" s="115">
        <v>4.8571666666666673E-2</v>
      </c>
      <c r="EG406" s="115">
        <v>3.0355833333333342E-2</v>
      </c>
      <c r="EH406" s="115">
        <v>1.4958333333333336E-4</v>
      </c>
      <c r="EI406" s="115">
        <v>1.9983333333333333E-3</v>
      </c>
      <c r="EJ406" s="115">
        <v>2.9585E-2</v>
      </c>
      <c r="EK406" s="115">
        <v>0.95580000000000009</v>
      </c>
      <c r="EL406" s="115">
        <v>0.11007916666666666</v>
      </c>
      <c r="EM406" s="115">
        <v>6.0833333333333334E-4</v>
      </c>
      <c r="EN406" s="115">
        <v>5.2783333333333342E-2</v>
      </c>
      <c r="EO406" s="115">
        <v>0.51949166666666668</v>
      </c>
      <c r="EP406" s="115">
        <v>0.38541666666666669</v>
      </c>
      <c r="EQ406" s="115">
        <v>0.39974166666666672</v>
      </c>
      <c r="ER406" s="115">
        <v>0.56617499999999998</v>
      </c>
      <c r="ES406" s="115">
        <v>1.9236083333333334</v>
      </c>
      <c r="ET406" s="115">
        <v>2.6854166666666665E-2</v>
      </c>
      <c r="EU406" s="115">
        <v>9.4749999999999999E-4</v>
      </c>
      <c r="EV406" s="115">
        <v>1.8916666666666667E-4</v>
      </c>
      <c r="EW406" s="115">
        <v>9.4583333333333325E-4</v>
      </c>
      <c r="EX406" s="115">
        <v>4.0059583333333343E-2</v>
      </c>
      <c r="EY406" s="115">
        <v>1.9908333333333336E-3</v>
      </c>
      <c r="EZ406" s="115">
        <v>1.0441666666666667E-2</v>
      </c>
      <c r="FA406" s="115">
        <v>1.3420833333333331E-3</v>
      </c>
      <c r="FB406" s="115">
        <v>1.7625E-4</v>
      </c>
      <c r="FC406" s="115">
        <v>0.48633333333333334</v>
      </c>
      <c r="FD406" s="115">
        <v>7.4791666666666652E-3</v>
      </c>
      <c r="FE406" s="115">
        <v>4.277916666666666E-3</v>
      </c>
      <c r="FF406" s="115">
        <v>3.8312083333333337E-2</v>
      </c>
      <c r="FG406" s="115">
        <v>7.2499999999999987E-5</v>
      </c>
      <c r="FH406" s="115">
        <v>7.6291666666666663E-4</v>
      </c>
      <c r="FI406" s="115">
        <v>5.654791666666667E-2</v>
      </c>
      <c r="FJ406" s="115">
        <v>2.2959583333333339E-2</v>
      </c>
      <c r="FK406" s="115">
        <v>3.4333333333333335E-4</v>
      </c>
      <c r="FL406" s="115">
        <v>4.5692708333333343</v>
      </c>
      <c r="FM406" s="115">
        <v>1.6420654166666668</v>
      </c>
      <c r="FN406" s="115">
        <v>2.0245833333333335E-3</v>
      </c>
      <c r="FO406" s="115">
        <v>2.9874999999999997E-4</v>
      </c>
      <c r="FP406" s="115">
        <v>5.1500000000000001E-3</v>
      </c>
      <c r="FQ406" s="115">
        <v>6.8083333333333331E-4</v>
      </c>
      <c r="FR406" s="116">
        <v>41.357584166666662</v>
      </c>
    </row>
    <row r="407" spans="1:174" x14ac:dyDescent="0.2">
      <c r="A407" s="2" t="s">
        <v>98</v>
      </c>
      <c r="B407" s="21">
        <v>2012</v>
      </c>
      <c r="C407" s="38">
        <f>C399</f>
        <v>14.209834922183795</v>
      </c>
      <c r="D407" s="42">
        <f>Tracking!DQ35</f>
        <v>25.599371017162795</v>
      </c>
      <c r="E407" s="42">
        <f>Tracking!DV35</f>
        <v>12.593223281455856</v>
      </c>
      <c r="F407" s="42">
        <f>Tracking!DW35</f>
        <v>23.82419926171498</v>
      </c>
      <c r="G407" s="42">
        <f>G399</f>
        <v>4.3893142560999996</v>
      </c>
      <c r="H407" s="104">
        <f>H399</f>
        <v>9.4668398269999994</v>
      </c>
      <c r="I407" s="38">
        <f>Tracking!DK35</f>
        <v>12.122281428571428</v>
      </c>
      <c r="J407" s="42">
        <f>Tracking!DY35</f>
        <v>12.381546379917184</v>
      </c>
      <c r="K407" s="40"/>
      <c r="L407" s="41"/>
      <c r="M407" s="108">
        <v>34.426340952380961</v>
      </c>
      <c r="N407" s="108">
        <v>23.426340952380951</v>
      </c>
      <c r="O407" s="108">
        <v>11.224713333333332</v>
      </c>
      <c r="P407" s="108">
        <v>2.3929552380952379</v>
      </c>
      <c r="Q407" s="108">
        <v>5.3281585714285722</v>
      </c>
      <c r="R407" s="108">
        <v>2.3958095238095241</v>
      </c>
      <c r="S407" s="108">
        <v>0.23832190476190473</v>
      </c>
      <c r="T407" s="108">
        <v>1.7213742857142857</v>
      </c>
      <c r="U407" s="108">
        <v>0.12500666666666671</v>
      </c>
      <c r="V407" s="110">
        <v>11</v>
      </c>
      <c r="W407" s="38">
        <f>Tracking!DJ35</f>
        <v>19.840350909090905</v>
      </c>
      <c r="X407" s="42">
        <f>Tracking!DX35</f>
        <v>22.349363848484849</v>
      </c>
      <c r="Y407" s="40"/>
      <c r="Z407" s="41"/>
      <c r="AA407" s="108">
        <v>74.343467727272738</v>
      </c>
      <c r="AB407" s="108">
        <v>63.343467727272738</v>
      </c>
      <c r="AC407" s="108">
        <v>40.042383181818174</v>
      </c>
      <c r="AD407" s="108">
        <v>4.203610454545454</v>
      </c>
      <c r="AE407" s="108">
        <v>11.455725909090908</v>
      </c>
      <c r="AF407" s="108">
        <v>5.0445000000000002</v>
      </c>
      <c r="AG407" s="108">
        <v>0.46094818181818181</v>
      </c>
      <c r="AH407" s="108">
        <v>1.9706999999999995</v>
      </c>
      <c r="AI407" s="108">
        <v>0.16560181818181818</v>
      </c>
      <c r="AJ407" s="110">
        <v>11</v>
      </c>
      <c r="AK407" s="38">
        <f t="shared" si="3459"/>
        <v>12.122281428571428</v>
      </c>
      <c r="AL407" s="121">
        <f t="shared" si="3460"/>
        <v>1</v>
      </c>
      <c r="AM407" s="121">
        <f t="shared" si="3461"/>
        <v>0.32605014133972376</v>
      </c>
      <c r="AN407" s="121">
        <f t="shared" si="3462"/>
        <v>6.9509427139097066E-2</v>
      </c>
      <c r="AO407" s="121">
        <f t="shared" si="3463"/>
        <v>0.15476981938912887</v>
      </c>
      <c r="AP407" s="121">
        <f t="shared" si="3464"/>
        <v>6.9592337074783642E-2</v>
      </c>
      <c r="AQ407" s="121">
        <f t="shared" si="3465"/>
        <v>6.9226614902686062E-3</v>
      </c>
      <c r="AR407" s="121">
        <f t="shared" si="3466"/>
        <v>5.0001662625003246E-2</v>
      </c>
      <c r="AS407" s="121">
        <f t="shared" si="3467"/>
        <v>3.6311342770809665E-3</v>
      </c>
      <c r="AT407" s="122">
        <f t="shared" si="3468"/>
        <v>0.31952277516844929</v>
      </c>
      <c r="AU407" s="38">
        <f t="shared" si="3469"/>
        <v>19.840350909090905</v>
      </c>
      <c r="AV407" s="121">
        <f t="shared" si="3488"/>
        <v>1</v>
      </c>
      <c r="AW407" s="121">
        <f t="shared" si="3489"/>
        <v>0.53861333626126662</v>
      </c>
      <c r="AX407" s="121">
        <f t="shared" si="3490"/>
        <v>5.654310436481521E-2</v>
      </c>
      <c r="AY407" s="121">
        <f t="shared" si="3491"/>
        <v>0.15409189615846236</v>
      </c>
      <c r="AZ407" s="121">
        <f t="shared" si="3492"/>
        <v>6.7853977682418978E-2</v>
      </c>
      <c r="BA407" s="121">
        <f t="shared" si="3493"/>
        <v>6.2002512918708525E-3</v>
      </c>
      <c r="BB407" s="121">
        <f t="shared" si="3494"/>
        <v>2.6508045161808512E-2</v>
      </c>
      <c r="BC407" s="121">
        <f t="shared" si="3495"/>
        <v>2.2275234562547522E-3</v>
      </c>
      <c r="BD407" s="122">
        <f t="shared" si="3496"/>
        <v>0.14796189007961319</v>
      </c>
      <c r="BE407" s="38">
        <f t="shared" si="3470"/>
        <v>12.122281428571428</v>
      </c>
      <c r="BF407" s="123">
        <f t="shared" si="3497"/>
        <v>12.122281428571428</v>
      </c>
      <c r="BG407" s="123">
        <f t="shared" si="3471"/>
        <v>3.9524715731456226</v>
      </c>
      <c r="BH407" s="123">
        <f t="shared" si="3472"/>
        <v>0.84261283771891515</v>
      </c>
      <c r="BI407" s="123">
        <f t="shared" si="3473"/>
        <v>1.876163307284191</v>
      </c>
      <c r="BJ407" s="123">
        <f t="shared" si="3474"/>
        <v>0.84361789529253262</v>
      </c>
      <c r="BK407" s="123">
        <f t="shared" si="3475"/>
        <v>8.391845081976973E-2</v>
      </c>
      <c r="BL407" s="123">
        <f t="shared" si="3476"/>
        <v>0.60613422623677093</v>
      </c>
      <c r="BM407" s="123">
        <f t="shared" si="3477"/>
        <v>4.4017631611707742E-2</v>
      </c>
      <c r="BN407" s="124">
        <f t="shared" si="3478"/>
        <v>3.8733450034300967</v>
      </c>
      <c r="BO407" s="38">
        <f t="shared" si="3479"/>
        <v>19.840350909090905</v>
      </c>
      <c r="BP407" s="123">
        <f t="shared" si="3498"/>
        <v>19.840350909090905</v>
      </c>
      <c r="BQ407" s="123">
        <f t="shared" si="3480"/>
        <v>10.686277595739707</v>
      </c>
      <c r="BR407" s="123">
        <f t="shared" si="3481"/>
        <v>1.1218350320872834</v>
      </c>
      <c r="BS407" s="123">
        <f t="shared" si="3482"/>
        <v>3.0572372920310902</v>
      </c>
      <c r="BT407" s="123">
        <f t="shared" si="3483"/>
        <v>1.3462467277968153</v>
      </c>
      <c r="BU407" s="123">
        <f t="shared" si="3484"/>
        <v>0.12301516135526193</v>
      </c>
      <c r="BV407" s="123">
        <f t="shared" si="3485"/>
        <v>0.52592891792431029</v>
      </c>
      <c r="BW407" s="123">
        <f t="shared" si="3486"/>
        <v>4.4194847030325286E-2</v>
      </c>
      <c r="BX407" s="124">
        <f t="shared" si="3487"/>
        <v>2.9356158203518619</v>
      </c>
      <c r="BY407" s="114">
        <v>6.9024578947368411</v>
      </c>
      <c r="BZ407" s="115">
        <v>3.9714473684210518</v>
      </c>
      <c r="CA407" s="115">
        <v>6.789284736842105</v>
      </c>
      <c r="CB407" s="115">
        <v>3.9275452380952385</v>
      </c>
      <c r="CC407" s="115">
        <v>1.4314223809523807</v>
      </c>
      <c r="CD407" s="115">
        <v>0.29641809523809526</v>
      </c>
      <c r="CE407" s="115">
        <v>1.7018314285714284</v>
      </c>
      <c r="CF407" s="115">
        <v>0.23958095238095239</v>
      </c>
      <c r="CG407" s="115">
        <v>0.23832190476190473</v>
      </c>
      <c r="CH407" s="115">
        <v>2.868957142857143</v>
      </c>
      <c r="CI407" s="115">
        <v>1.9969523809523809E-2</v>
      </c>
      <c r="CJ407" s="115">
        <v>1.8136842105263156E-2</v>
      </c>
      <c r="CK407" s="115">
        <v>2.8473684210526313E-4</v>
      </c>
      <c r="CL407" s="115">
        <v>1.1094736842105265E-3</v>
      </c>
      <c r="CM407" s="115">
        <v>1.7541052631578947E-2</v>
      </c>
      <c r="CN407" s="115">
        <v>0.41498571428571424</v>
      </c>
      <c r="CO407" s="115">
        <v>7.4819047619047618E-2</v>
      </c>
      <c r="CP407" s="115">
        <v>1.0952380952380952E-4</v>
      </c>
      <c r="CQ407" s="115">
        <v>2.4190476190476188E-3</v>
      </c>
      <c r="CR407" s="115">
        <v>0.18503809523809528</v>
      </c>
      <c r="CS407" s="115">
        <v>0.30178095238095237</v>
      </c>
      <c r="CT407" s="115">
        <v>0.20589047619047621</v>
      </c>
      <c r="CU407" s="115">
        <v>0.25033333333333335</v>
      </c>
      <c r="CV407" s="115">
        <v>0.94546190476190461</v>
      </c>
      <c r="CW407" s="115">
        <v>1.2161904761904763E-2</v>
      </c>
      <c r="CX407" s="115">
        <v>3.057894736842105E-4</v>
      </c>
      <c r="CY407" s="115">
        <v>9.4210526315789475E-5</v>
      </c>
      <c r="CZ407" s="115">
        <v>6.0526315789473687E-4</v>
      </c>
      <c r="DA407" s="115">
        <v>2.7631052631578945E-2</v>
      </c>
      <c r="DB407" s="115">
        <v>1.0805263157894738E-3</v>
      </c>
      <c r="DC407" s="115">
        <v>5.8163157894736842E-3</v>
      </c>
      <c r="DD407" s="115">
        <v>1.0073684210526316E-3</v>
      </c>
      <c r="DE407" s="115">
        <v>4.7894736842105268E-5</v>
      </c>
      <c r="DF407" s="115">
        <v>0.22978095238095234</v>
      </c>
      <c r="DG407" s="115">
        <v>8.0714285714285714E-3</v>
      </c>
      <c r="DH407" s="115">
        <v>1.836842105263158E-3</v>
      </c>
      <c r="DI407" s="115">
        <v>2.8367368421052631E-2</v>
      </c>
      <c r="DJ407" s="115">
        <v>1.684210526315789E-5</v>
      </c>
      <c r="DK407" s="115">
        <v>2.5105263157894743E-4</v>
      </c>
      <c r="DL407" s="115">
        <v>3.8496842105263163E-2</v>
      </c>
      <c r="DM407" s="115">
        <v>1.8893157894736844E-2</v>
      </c>
      <c r="DN407" s="115">
        <v>2.1684210526315791E-4</v>
      </c>
      <c r="DO407" s="115">
        <v>0.95277619047619055</v>
      </c>
      <c r="DP407" s="115">
        <v>0.35541421052631578</v>
      </c>
      <c r="DQ407" s="115">
        <v>1.2336842105263156E-3</v>
      </c>
      <c r="DR407" s="115">
        <v>1.0157894736842104E-4</v>
      </c>
      <c r="DS407" s="115">
        <v>2.8431578947368421E-3</v>
      </c>
      <c r="DT407" s="115">
        <v>-1.1631578947368417E-4</v>
      </c>
      <c r="DU407" s="116">
        <v>125.12736952380953</v>
      </c>
      <c r="DV407" s="114">
        <v>13.293936363636362</v>
      </c>
      <c r="DW407" s="115">
        <v>10.009436363636363</v>
      </c>
      <c r="DX407" s="115">
        <v>12.249913181818181</v>
      </c>
      <c r="DY407" s="115">
        <v>9.2019427272727263</v>
      </c>
      <c r="DZ407" s="115">
        <v>4.3517345454545451</v>
      </c>
      <c r="EA407" s="115">
        <v>0.48457136363636361</v>
      </c>
      <c r="EB407" s="115">
        <v>3.3749181818181815</v>
      </c>
      <c r="EC407" s="115">
        <v>0.50445000000000007</v>
      </c>
      <c r="ED407" s="115">
        <v>0.46094818181818181</v>
      </c>
      <c r="EE407" s="115">
        <v>3.2845</v>
      </c>
      <c r="EF407" s="115">
        <v>2.5321818181818181E-2</v>
      </c>
      <c r="EG407" s="115">
        <v>3.6488636363636369E-2</v>
      </c>
      <c r="EH407" s="115">
        <v>2.277272727272727E-4</v>
      </c>
      <c r="EI407" s="115">
        <v>2.4495454545454547E-3</v>
      </c>
      <c r="EJ407" s="115">
        <v>2.8513636363636356E-2</v>
      </c>
      <c r="EK407" s="115">
        <v>0.95585454545454551</v>
      </c>
      <c r="EL407" s="115">
        <v>9.9704545454545448E-2</v>
      </c>
      <c r="EM407" s="115">
        <v>3.4545454545454544E-4</v>
      </c>
      <c r="EN407" s="115">
        <v>6.6459090909090912E-2</v>
      </c>
      <c r="EO407" s="115">
        <v>0.44435454545454545</v>
      </c>
      <c r="EP407" s="115">
        <v>0.47135454545454536</v>
      </c>
      <c r="EQ407" s="115">
        <v>0.34133181818181818</v>
      </c>
      <c r="ER407" s="115">
        <v>0.55145454545454553</v>
      </c>
      <c r="ES407" s="115">
        <v>1.8749545454545453</v>
      </c>
      <c r="ET407" s="115">
        <v>1.4768181818181817E-2</v>
      </c>
      <c r="EU407" s="115">
        <v>4.2045454545454542E-4</v>
      </c>
      <c r="EV407" s="115">
        <v>2.090909090909091E-4</v>
      </c>
      <c r="EW407" s="115">
        <v>1.2413636363636362E-3</v>
      </c>
      <c r="EX407" s="115">
        <v>4.8854090909090903E-2</v>
      </c>
      <c r="EY407" s="115">
        <v>4.7331818181818178E-3</v>
      </c>
      <c r="EZ407" s="115">
        <v>3.9650000000000015E-3</v>
      </c>
      <c r="FA407" s="115">
        <v>1.5368181818181817E-3</v>
      </c>
      <c r="FB407" s="115">
        <v>1.5227272727272735E-4</v>
      </c>
      <c r="FC407" s="115">
        <v>0.37563636363636371</v>
      </c>
      <c r="FD407" s="115">
        <v>2.0154545454545456E-2</v>
      </c>
      <c r="FE407" s="115">
        <v>6.409545454545456E-3</v>
      </c>
      <c r="FF407" s="115">
        <v>4.7508181818181831E-2</v>
      </c>
      <c r="FG407" s="115">
        <v>-4.318181818181818E-5</v>
      </c>
      <c r="FH407" s="115">
        <v>5.8954545454545447E-4</v>
      </c>
      <c r="FI407" s="115">
        <v>8.4644999999999998E-2</v>
      </c>
      <c r="FJ407" s="115">
        <v>2.0473636363636364E-2</v>
      </c>
      <c r="FK407" s="115">
        <v>3.540909090909091E-4</v>
      </c>
      <c r="FL407" s="115">
        <v>2.9919590909090901</v>
      </c>
      <c r="FM407" s="115">
        <v>1.0549659090909089</v>
      </c>
      <c r="FN407" s="115">
        <v>2.6818181818181819E-3</v>
      </c>
      <c r="FO407" s="115">
        <v>2.2318181818181823E-4</v>
      </c>
      <c r="FP407" s="115">
        <v>5.797727272727273E-3</v>
      </c>
      <c r="FQ407" s="115">
        <v>3.0681818181818186E-4</v>
      </c>
      <c r="FR407" s="116">
        <v>55.779196363636359</v>
      </c>
    </row>
    <row r="408" spans="1:174" x14ac:dyDescent="0.2">
      <c r="A408" s="2" t="s">
        <v>98</v>
      </c>
      <c r="B408" s="21">
        <v>2013</v>
      </c>
      <c r="C408" s="38">
        <f>C399</f>
        <v>14.209834922183795</v>
      </c>
      <c r="D408" s="42">
        <f>Tracking!DQ36</f>
        <v>25.289130032736587</v>
      </c>
      <c r="E408" s="42">
        <f>Tracking!DV36</f>
        <v>12.391146826364864</v>
      </c>
      <c r="F408" s="42">
        <f>Tracking!DW36</f>
        <v>23.292061807857795</v>
      </c>
      <c r="G408" s="42">
        <f>G399</f>
        <v>4.3893142560999996</v>
      </c>
      <c r="H408" s="104">
        <f>H399</f>
        <v>9.4668398269999994</v>
      </c>
      <c r="I408" s="38">
        <f>Tracking!DK36</f>
        <v>9.8551841666666657</v>
      </c>
      <c r="J408" s="42">
        <f>Tracking!DY36</f>
        <v>11.723346879917184</v>
      </c>
      <c r="K408" s="40"/>
      <c r="L408" s="41"/>
      <c r="M408" s="108">
        <v>27.149550416666667</v>
      </c>
      <c r="N408" s="108">
        <v>16.149550416666667</v>
      </c>
      <c r="O408" s="108">
        <v>8.0644495833333352</v>
      </c>
      <c r="P408" s="108">
        <v>1.7259233333333335</v>
      </c>
      <c r="Q408" s="108">
        <v>3.5406429166666675</v>
      </c>
      <c r="R408" s="108">
        <v>1.4275416666666665</v>
      </c>
      <c r="S408" s="108">
        <v>0.17245708333333332</v>
      </c>
      <c r="T408" s="108">
        <v>0.99729583333333338</v>
      </c>
      <c r="U408" s="108">
        <v>0.22123874999999996</v>
      </c>
      <c r="V408" s="110">
        <v>11</v>
      </c>
      <c r="W408" s="38">
        <f>Tracking!DJ36</f>
        <v>18.593564583333329</v>
      </c>
      <c r="X408" s="42">
        <f>Tracking!DX36</f>
        <v>21.265386598484845</v>
      </c>
      <c r="Y408" s="40"/>
      <c r="Z408" s="41"/>
      <c r="AA408" s="108">
        <v>65.965175833333333</v>
      </c>
      <c r="AB408" s="108">
        <v>54.965175833333326</v>
      </c>
      <c r="AC408" s="108">
        <v>37.530663750000002</v>
      </c>
      <c r="AD408" s="108">
        <v>3.8115162500000004</v>
      </c>
      <c r="AE408" s="108">
        <v>8.6118266666666656</v>
      </c>
      <c r="AF408" s="108">
        <v>3.6434166666666665</v>
      </c>
      <c r="AG408" s="108">
        <v>0.2938829166666666</v>
      </c>
      <c r="AH408" s="108">
        <v>0.87889250000000008</v>
      </c>
      <c r="AI408" s="108">
        <v>0.19497708333333333</v>
      </c>
      <c r="AJ408" s="110">
        <v>11</v>
      </c>
      <c r="AK408" s="38">
        <f t="shared" si="3459"/>
        <v>9.8551841666666657</v>
      </c>
      <c r="AL408" s="121">
        <f t="shared" si="3460"/>
        <v>1</v>
      </c>
      <c r="AM408" s="121">
        <f t="shared" si="3461"/>
        <v>0.29703805254847609</v>
      </c>
      <c r="AN408" s="121">
        <f t="shared" si="3462"/>
        <v>6.3570972883360055E-2</v>
      </c>
      <c r="AO408" s="121">
        <f t="shared" si="3463"/>
        <v>0.13041258003643127</v>
      </c>
      <c r="AP408" s="121">
        <f t="shared" si="3464"/>
        <v>5.2580674256407646E-2</v>
      </c>
      <c r="AQ408" s="121">
        <f t="shared" si="3465"/>
        <v>6.3521156220496646E-3</v>
      </c>
      <c r="AR408" s="121">
        <f t="shared" si="3466"/>
        <v>3.6733419818293186E-2</v>
      </c>
      <c r="AS408" s="121">
        <f t="shared" si="3467"/>
        <v>8.1488918455233459E-3</v>
      </c>
      <c r="AT408" s="122">
        <f t="shared" si="3468"/>
        <v>0.40516324694818073</v>
      </c>
      <c r="AU408" s="38">
        <f t="shared" si="3469"/>
        <v>18.593564583333329</v>
      </c>
      <c r="AV408" s="121">
        <f t="shared" si="3488"/>
        <v>1</v>
      </c>
      <c r="AW408" s="121">
        <f t="shared" si="3489"/>
        <v>0.56894661881633479</v>
      </c>
      <c r="AX408" s="121">
        <f t="shared" si="3490"/>
        <v>5.7780733574183486E-2</v>
      </c>
      <c r="AY408" s="121">
        <f t="shared" si="3491"/>
        <v>0.13055110606276837</v>
      </c>
      <c r="AZ408" s="121">
        <f t="shared" si="3492"/>
        <v>5.5232425603959134E-2</v>
      </c>
      <c r="BA408" s="121">
        <f t="shared" si="3493"/>
        <v>4.4551221603530171E-3</v>
      </c>
      <c r="BB408" s="121">
        <f t="shared" si="3494"/>
        <v>1.3323583070870565E-2</v>
      </c>
      <c r="BC408" s="121">
        <f t="shared" si="3495"/>
        <v>2.955757805087333E-3</v>
      </c>
      <c r="BD408" s="122">
        <f t="shared" si="3496"/>
        <v>0.16675465290644328</v>
      </c>
      <c r="BE408" s="38">
        <f t="shared" si="3470"/>
        <v>9.8551841666666657</v>
      </c>
      <c r="BF408" s="123">
        <f t="shared" si="3497"/>
        <v>9.8551841666666657</v>
      </c>
      <c r="BG408" s="123">
        <f t="shared" si="3471"/>
        <v>2.9273647123732425</v>
      </c>
      <c r="BH408" s="123">
        <f t="shared" si="3472"/>
        <v>0.62650364541968595</v>
      </c>
      <c r="BI408" s="123">
        <f t="shared" si="3473"/>
        <v>1.2852399939091868</v>
      </c>
      <c r="BJ408" s="123">
        <f t="shared" si="3474"/>
        <v>0.51819222840440615</v>
      </c>
      <c r="BK408" s="123">
        <f t="shared" si="3475"/>
        <v>6.2601269303259835E-2</v>
      </c>
      <c r="BL408" s="123">
        <f t="shared" si="3476"/>
        <v>0.36201461738076252</v>
      </c>
      <c r="BM408" s="123">
        <f t="shared" si="3477"/>
        <v>8.030882989188079E-2</v>
      </c>
      <c r="BN408" s="124">
        <f t="shared" si="3478"/>
        <v>3.9929584162389671</v>
      </c>
      <c r="BO408" s="38">
        <f t="shared" si="3479"/>
        <v>18.593564583333329</v>
      </c>
      <c r="BP408" s="123">
        <f t="shared" si="3498"/>
        <v>18.593564583333329</v>
      </c>
      <c r="BQ408" s="123">
        <f t="shared" si="3480"/>
        <v>10.57874570143065</v>
      </c>
      <c r="BR408" s="123">
        <f t="shared" si="3481"/>
        <v>1.074349801383957</v>
      </c>
      <c r="BS408" s="123">
        <f t="shared" si="3482"/>
        <v>2.4274104220036832</v>
      </c>
      <c r="BT408" s="123">
        <f t="shared" si="3483"/>
        <v>1.0269676725613675</v>
      </c>
      <c r="BU408" s="123">
        <f t="shared" si="3484"/>
        <v>8.2836601615163333E-2</v>
      </c>
      <c r="BV408" s="123">
        <f t="shared" si="3485"/>
        <v>0.24773290230963843</v>
      </c>
      <c r="BW408" s="123">
        <f t="shared" si="3486"/>
        <v>5.4958073641582894E-2</v>
      </c>
      <c r="BX408" s="124">
        <f t="shared" si="3487"/>
        <v>3.1005634083872859</v>
      </c>
      <c r="BY408" s="114">
        <v>4.4413541666666667</v>
      </c>
      <c r="BZ408" s="115">
        <v>2.8788347826086955</v>
      </c>
      <c r="CA408" s="115">
        <v>4.4755047826086951</v>
      </c>
      <c r="CB408" s="115">
        <v>2.8376008333333331</v>
      </c>
      <c r="CC408" s="115">
        <v>1.0950891666666664</v>
      </c>
      <c r="CD408" s="115">
        <v>0.21780583333333334</v>
      </c>
      <c r="CE408" s="115">
        <v>1.1706075</v>
      </c>
      <c r="CF408" s="115">
        <v>0.14275416666666668</v>
      </c>
      <c r="CG408" s="115">
        <v>0.17245708333333332</v>
      </c>
      <c r="CH408" s="115">
        <v>1.6621595833333329</v>
      </c>
      <c r="CI408" s="115">
        <v>3.8886250000000004E-2</v>
      </c>
      <c r="CJ408" s="115">
        <v>1.4171250000000002E-2</v>
      </c>
      <c r="CK408" s="115">
        <v>1.2833333333333335E-4</v>
      </c>
      <c r="CL408" s="115">
        <v>9.9249999999999989E-4</v>
      </c>
      <c r="CM408" s="115">
        <v>1.1505833333333335E-2</v>
      </c>
      <c r="CN408" s="115">
        <v>0.25665416666666668</v>
      </c>
      <c r="CO408" s="115">
        <v>5.9020833333333356E-2</v>
      </c>
      <c r="CP408" s="115">
        <v>0</v>
      </c>
      <c r="CQ408" s="115">
        <v>3.4583333333333337E-3</v>
      </c>
      <c r="CR408" s="115">
        <v>0.12998333333333328</v>
      </c>
      <c r="CS408" s="115">
        <v>0.21204583333333329</v>
      </c>
      <c r="CT408" s="115">
        <v>0.13192916666666668</v>
      </c>
      <c r="CU408" s="115">
        <v>0.17292083333333333</v>
      </c>
      <c r="CV408" s="115">
        <v>0.65033750000000001</v>
      </c>
      <c r="CW408" s="115">
        <v>2.3970833333333334E-2</v>
      </c>
      <c r="CX408" s="115">
        <v>9.7958333333333339E-4</v>
      </c>
      <c r="CY408" s="115">
        <v>8.4999999999999993E-5</v>
      </c>
      <c r="CZ408" s="115">
        <v>6.0249999999999995E-4</v>
      </c>
      <c r="DA408" s="115">
        <v>1.5688333333333335E-2</v>
      </c>
      <c r="DB408" s="115">
        <v>7.3499999999999998E-4</v>
      </c>
      <c r="DC408" s="115">
        <v>5.1716666666666664E-3</v>
      </c>
      <c r="DD408" s="115">
        <v>6.4791666666666665E-4</v>
      </c>
      <c r="DE408" s="115">
        <v>7.7916666666666672E-5</v>
      </c>
      <c r="DF408" s="115">
        <v>0.16884166666666667</v>
      </c>
      <c r="DG408" s="115">
        <v>3.3666666666666667E-3</v>
      </c>
      <c r="DH408" s="115">
        <v>1.6908333333333333E-3</v>
      </c>
      <c r="DI408" s="115">
        <v>2.1354999999999999E-2</v>
      </c>
      <c r="DJ408" s="115">
        <v>3.9166666666666659E-5</v>
      </c>
      <c r="DK408" s="115">
        <v>1.6166666666666665E-4</v>
      </c>
      <c r="DL408" s="115">
        <v>2.9805000000000002E-2</v>
      </c>
      <c r="DM408" s="115">
        <v>2.9564166666666673E-2</v>
      </c>
      <c r="DN408" s="115">
        <v>1.4791666666666664E-4</v>
      </c>
      <c r="DO408" s="115">
        <v>0.76850833333333346</v>
      </c>
      <c r="DP408" s="115">
        <v>0.26575208333333339</v>
      </c>
      <c r="DQ408" s="115">
        <v>1.0441666666666668E-3</v>
      </c>
      <c r="DR408" s="115">
        <v>1.2125000000000001E-4</v>
      </c>
      <c r="DS408" s="115">
        <v>2.0300000000000001E-3</v>
      </c>
      <c r="DT408" s="115">
        <v>5.6666666666666678E-5</v>
      </c>
      <c r="DU408" s="116">
        <v>153.93217083333334</v>
      </c>
      <c r="DV408" s="114">
        <v>10.503929166666667</v>
      </c>
      <c r="DW408" s="115">
        <v>9.0551541666666679</v>
      </c>
      <c r="DX408" s="115">
        <v>9.2852604166666666</v>
      </c>
      <c r="DY408" s="115">
        <v>7.954798750000001</v>
      </c>
      <c r="DZ408" s="115">
        <v>4.1901316666666659</v>
      </c>
      <c r="EA408" s="115">
        <v>0.4528658333333333</v>
      </c>
      <c r="EB408" s="115">
        <v>2.6230799999999999</v>
      </c>
      <c r="EC408" s="115">
        <v>0.36434166666666673</v>
      </c>
      <c r="ED408" s="115">
        <v>0.2938829166666666</v>
      </c>
      <c r="EE408" s="115">
        <v>1.4648208333333335</v>
      </c>
      <c r="EF408" s="115">
        <v>3.0495833333333333E-2</v>
      </c>
      <c r="EG408" s="115">
        <v>2.4097916666666663E-2</v>
      </c>
      <c r="EH408" s="115">
        <v>2.2958333333333329E-4</v>
      </c>
      <c r="EI408" s="115">
        <v>2.0958333333333328E-3</v>
      </c>
      <c r="EJ408" s="115">
        <v>2.0909999999999995E-2</v>
      </c>
      <c r="EK408" s="115">
        <v>0.71936250000000002</v>
      </c>
      <c r="EL408" s="115">
        <v>0.10613333333333336</v>
      </c>
      <c r="EM408" s="115">
        <v>2.833333333333333E-4</v>
      </c>
      <c r="EN408" s="115">
        <v>1.8779166666666666E-2</v>
      </c>
      <c r="EO408" s="115">
        <v>0.3725708333333333</v>
      </c>
      <c r="EP408" s="115">
        <v>0.33411249999999998</v>
      </c>
      <c r="EQ408" s="115">
        <v>0.27036666666666664</v>
      </c>
      <c r="ER408" s="115">
        <v>0.46143750000000011</v>
      </c>
      <c r="ES408" s="115">
        <v>1.4572666666666665</v>
      </c>
      <c r="ET408" s="115">
        <v>1.8129166666666672E-2</v>
      </c>
      <c r="EU408" s="115">
        <v>6.2208333333333332E-4</v>
      </c>
      <c r="EV408" s="115">
        <v>1.8000000000000001E-4</v>
      </c>
      <c r="EW408" s="115">
        <v>8.1791666666666644E-4</v>
      </c>
      <c r="EX408" s="115">
        <v>3.6278750000000005E-2</v>
      </c>
      <c r="EY408" s="115">
        <v>3.0812499999999994E-3</v>
      </c>
      <c r="EZ408" s="115">
        <v>4.8554166666666676E-3</v>
      </c>
      <c r="FA408" s="115">
        <v>1.0612500000000003E-3</v>
      </c>
      <c r="FB408" s="115">
        <v>9.9999999999999991E-5</v>
      </c>
      <c r="FC408" s="115">
        <v>0.35105833333333342</v>
      </c>
      <c r="FD408" s="115">
        <v>1.3041666666666665E-2</v>
      </c>
      <c r="FE408" s="115">
        <v>4.4683333333333337E-3</v>
      </c>
      <c r="FF408" s="115">
        <v>3.7861666666666668E-2</v>
      </c>
      <c r="FG408" s="115">
        <v>-2.4999999999999968E-6</v>
      </c>
      <c r="FH408" s="115">
        <v>5.3708333333333331E-4</v>
      </c>
      <c r="FI408" s="115">
        <v>4.6468333333333327E-2</v>
      </c>
      <c r="FJ408" s="115">
        <v>1.0395833333333332E-2</v>
      </c>
      <c r="FK408" s="115">
        <v>2.5583333333333328E-4</v>
      </c>
      <c r="FL408" s="115">
        <v>2.9597666666666664</v>
      </c>
      <c r="FM408" s="115">
        <v>1.0157895833333335</v>
      </c>
      <c r="FN408" s="115">
        <v>1.692916666666667E-3</v>
      </c>
      <c r="FO408" s="115">
        <v>1.5708333333333332E-4</v>
      </c>
      <c r="FP408" s="115">
        <v>4.170416666666666E-3</v>
      </c>
      <c r="FQ408" s="115">
        <v>3.9041666666666668E-4</v>
      </c>
      <c r="FR408" s="116">
        <v>63.626651666666667</v>
      </c>
    </row>
    <row r="409" spans="1:174" x14ac:dyDescent="0.2">
      <c r="A409" s="2" t="s">
        <v>98</v>
      </c>
      <c r="B409" s="21">
        <v>2014</v>
      </c>
      <c r="C409" s="38">
        <f>C399</f>
        <v>14.209834922183795</v>
      </c>
      <c r="D409" s="42">
        <f>Tracking!DQ37</f>
        <v>24.978889048310378</v>
      </c>
      <c r="E409" s="42">
        <f>Tracking!DV37</f>
        <v>12.189070371273871</v>
      </c>
      <c r="F409" s="42">
        <f>Tracking!DW37</f>
        <v>22.75992435400061</v>
      </c>
      <c r="G409" s="42">
        <f>G399</f>
        <v>4.3893142560999996</v>
      </c>
      <c r="H409" s="104">
        <f>H399</f>
        <v>9.4668398269999994</v>
      </c>
      <c r="I409" s="38">
        <f>Tracking!DK37</f>
        <v>10.814668695652175</v>
      </c>
      <c r="J409" s="42">
        <f>Tracking!DY37</f>
        <v>11.575665836438924</v>
      </c>
      <c r="K409" s="40"/>
      <c r="L409" s="41"/>
      <c r="M409" s="108">
        <v>30.001066956521743</v>
      </c>
      <c r="N409" s="108">
        <v>19.00106695652174</v>
      </c>
      <c r="O409" s="108">
        <v>9.6828330434782615</v>
      </c>
      <c r="P409" s="108">
        <v>1.5492469565217388</v>
      </c>
      <c r="Q409" s="108">
        <v>4.0242565217391304</v>
      </c>
      <c r="R409" s="108">
        <v>1.764826086956522</v>
      </c>
      <c r="S409" s="108">
        <v>0.14109913043478259</v>
      </c>
      <c r="T409" s="108">
        <v>1.7273060869565213</v>
      </c>
      <c r="U409" s="108">
        <v>0.11149956521739134</v>
      </c>
      <c r="V409" s="110">
        <v>11</v>
      </c>
      <c r="W409" s="38">
        <f>Tracking!DJ37</f>
        <v>19.142567916666668</v>
      </c>
      <c r="X409" s="42">
        <f>Tracking!DX37</f>
        <v>20.678952598484848</v>
      </c>
      <c r="Y409" s="40"/>
      <c r="Z409" s="41"/>
      <c r="AA409" s="108">
        <v>69.739424999999997</v>
      </c>
      <c r="AB409" s="108">
        <v>58.739425000000004</v>
      </c>
      <c r="AC409" s="108">
        <v>36.977524166666662</v>
      </c>
      <c r="AD409" s="108">
        <v>8.8556279166666663</v>
      </c>
      <c r="AE409" s="108">
        <v>7.3488845833333336</v>
      </c>
      <c r="AF409" s="108">
        <v>3.6912916666666669</v>
      </c>
      <c r="AG409" s="108">
        <v>0.19571041666666666</v>
      </c>
      <c r="AH409" s="108">
        <v>1.4973324999999997</v>
      </c>
      <c r="AI409" s="108">
        <v>0.17305083333333335</v>
      </c>
      <c r="AJ409" s="110">
        <v>11</v>
      </c>
      <c r="AK409" s="38">
        <f t="shared" si="3459"/>
        <v>10.814668695652175</v>
      </c>
      <c r="AL409" s="121">
        <f t="shared" si="3460"/>
        <v>1</v>
      </c>
      <c r="AM409" s="121">
        <f t="shared" si="3461"/>
        <v>0.32274962278877789</v>
      </c>
      <c r="AN409" s="121">
        <f t="shared" si="3462"/>
        <v>5.1639728639216204E-2</v>
      </c>
      <c r="AO409" s="121">
        <f t="shared" si="3463"/>
        <v>0.13413711344237117</v>
      </c>
      <c r="AP409" s="121">
        <f t="shared" si="3464"/>
        <v>5.8825444092176778E-2</v>
      </c>
      <c r="AQ409" s="121">
        <f t="shared" si="3465"/>
        <v>4.7031370797334235E-3</v>
      </c>
      <c r="AR409" s="121">
        <f t="shared" si="3466"/>
        <v>5.7574821904160085E-2</v>
      </c>
      <c r="AS409" s="121">
        <f t="shared" si="3467"/>
        <v>3.7165199950714802E-3</v>
      </c>
      <c r="AT409" s="122">
        <f t="shared" si="3468"/>
        <v>0.36665362655073103</v>
      </c>
      <c r="AU409" s="38">
        <f t="shared" si="3469"/>
        <v>19.142567916666668</v>
      </c>
      <c r="AV409" s="121">
        <f t="shared" si="3488"/>
        <v>1</v>
      </c>
      <c r="AW409" s="121">
        <f t="shared" si="3489"/>
        <v>0.53022410446697354</v>
      </c>
      <c r="AX409" s="121">
        <f t="shared" si="3490"/>
        <v>0.12698165946545539</v>
      </c>
      <c r="AY409" s="121">
        <f t="shared" si="3491"/>
        <v>0.10537632886037322</v>
      </c>
      <c r="AZ409" s="121">
        <f t="shared" si="3492"/>
        <v>5.2929769160939701E-2</v>
      </c>
      <c r="BA409" s="121">
        <f t="shared" si="3493"/>
        <v>2.8063095826595455E-3</v>
      </c>
      <c r="BB409" s="121">
        <f t="shared" si="3494"/>
        <v>2.1470387804315847E-2</v>
      </c>
      <c r="BC409" s="121">
        <f t="shared" si="3495"/>
        <v>2.4813917426668394E-3</v>
      </c>
      <c r="BD409" s="122">
        <f t="shared" si="3496"/>
        <v>0.15773000709426555</v>
      </c>
      <c r="BE409" s="38">
        <f t="shared" si="3470"/>
        <v>10.814668695652175</v>
      </c>
      <c r="BF409" s="123">
        <f t="shared" si="3497"/>
        <v>10.814668695652175</v>
      </c>
      <c r="BG409" s="123">
        <f t="shared" si="3471"/>
        <v>3.4904302421073443</v>
      </c>
      <c r="BH409" s="123">
        <f t="shared" si="3472"/>
        <v>0.55846655676650458</v>
      </c>
      <c r="BI409" s="123">
        <f t="shared" si="3473"/>
        <v>1.450648441670356</v>
      </c>
      <c r="BJ409" s="123">
        <f t="shared" si="3474"/>
        <v>0.63617768873150138</v>
      </c>
      <c r="BK409" s="123">
        <f t="shared" si="3475"/>
        <v>5.0862869347554046E-2</v>
      </c>
      <c r="BL409" s="123">
        <f t="shared" si="3476"/>
        <v>0.62265262410466926</v>
      </c>
      <c r="BM409" s="123">
        <f t="shared" si="3477"/>
        <v>4.0192932447464913E-2</v>
      </c>
      <c r="BN409" s="124">
        <f t="shared" si="3478"/>
        <v>3.9652374972055342</v>
      </c>
      <c r="BO409" s="38">
        <f t="shared" si="3479"/>
        <v>19.142567916666668</v>
      </c>
      <c r="BP409" s="123">
        <f t="shared" si="3498"/>
        <v>19.142567916666668</v>
      </c>
      <c r="BQ409" s="123">
        <f t="shared" si="3480"/>
        <v>10.149850930812804</v>
      </c>
      <c r="BR409" s="123">
        <f t="shared" si="3481"/>
        <v>2.4307550404885188</v>
      </c>
      <c r="BS409" s="123">
        <f t="shared" si="3482"/>
        <v>2.0171735320186963</v>
      </c>
      <c r="BT409" s="123">
        <f t="shared" si="3483"/>
        <v>1.0132117009767772</v>
      </c>
      <c r="BU409" s="123">
        <f t="shared" si="3484"/>
        <v>5.3719971781252839E-2</v>
      </c>
      <c r="BV409" s="123">
        <f t="shared" si="3485"/>
        <v>0.41099835674128782</v>
      </c>
      <c r="BW409" s="123">
        <f t="shared" si="3486"/>
        <v>4.7500209961855833E-2</v>
      </c>
      <c r="BX409" s="124">
        <f t="shared" si="3487"/>
        <v>3.0193573732982935</v>
      </c>
      <c r="BY409" s="114">
        <v>6.1863086956521727</v>
      </c>
      <c r="BZ409" s="115">
        <v>3.3074652173913046</v>
      </c>
      <c r="CA409" s="115">
        <v>5.86145391304348</v>
      </c>
      <c r="CB409" s="115">
        <v>3.0885726086956522</v>
      </c>
      <c r="CC409" s="115">
        <v>1.2436191304347823</v>
      </c>
      <c r="CD409" s="115">
        <v>0.19337000000000001</v>
      </c>
      <c r="CE409" s="115">
        <v>1.3159095652173913</v>
      </c>
      <c r="CF409" s="115">
        <v>0.17648260869565216</v>
      </c>
      <c r="CG409" s="115">
        <v>0.14109913043478259</v>
      </c>
      <c r="CH409" s="115">
        <v>2.8788434782608694</v>
      </c>
      <c r="CI409" s="115">
        <v>1.8092173913043481E-2</v>
      </c>
      <c r="CJ409" s="115">
        <v>1.1793043478260868E-2</v>
      </c>
      <c r="CK409" s="115">
        <v>8.6521739130434789E-5</v>
      </c>
      <c r="CL409" s="115">
        <v>1.1452173913043477E-3</v>
      </c>
      <c r="CM409" s="115">
        <v>1.1704782608695655E-2</v>
      </c>
      <c r="CN409" s="115">
        <v>0.303404347826087</v>
      </c>
      <c r="CO409" s="115">
        <v>7.2365217391304346E-2</v>
      </c>
      <c r="CP409" s="115">
        <v>4.3913043478260866E-4</v>
      </c>
      <c r="CQ409" s="115">
        <v>5.6391304347826092E-3</v>
      </c>
      <c r="CR409" s="115">
        <v>0.16411739130434783</v>
      </c>
      <c r="CS409" s="115">
        <v>0.21879565217391306</v>
      </c>
      <c r="CT409" s="115">
        <v>0.14278260869565221</v>
      </c>
      <c r="CU409" s="115">
        <v>0.19972608695652175</v>
      </c>
      <c r="CV409" s="115">
        <v>0.73106086956521754</v>
      </c>
      <c r="CW409" s="115">
        <v>1.2091304347826088E-2</v>
      </c>
      <c r="CX409" s="115">
        <v>8.8695652173913036E-4</v>
      </c>
      <c r="CY409" s="115">
        <v>9.2608695652173905E-5</v>
      </c>
      <c r="CZ409" s="115">
        <v>6.7217391304347836E-4</v>
      </c>
      <c r="DA409" s="115">
        <v>1.6085652173913046E-2</v>
      </c>
      <c r="DB409" s="115">
        <v>7.0304347826086958E-4</v>
      </c>
      <c r="DC409" s="115">
        <v>5.2530434782608682E-3</v>
      </c>
      <c r="DD409" s="115">
        <v>5.4565217391304346E-4</v>
      </c>
      <c r="DE409" s="115">
        <v>6.3478260869565239E-5</v>
      </c>
      <c r="DF409" s="115">
        <v>0.14989999999999998</v>
      </c>
      <c r="DG409" s="115">
        <v>1.2239130434782612E-2</v>
      </c>
      <c r="DH409" s="115">
        <v>6.2391304347826084E-4</v>
      </c>
      <c r="DI409" s="115">
        <v>2.2637826086956525E-2</v>
      </c>
      <c r="DJ409" s="115">
        <v>6.0869565217391299E-6</v>
      </c>
      <c r="DK409" s="115">
        <v>1.4043478260869567E-4</v>
      </c>
      <c r="DL409" s="115">
        <v>2.2363913043478262E-2</v>
      </c>
      <c r="DM409" s="115">
        <v>1.142913043478261E-2</v>
      </c>
      <c r="DN409" s="115">
        <v>1.0217391304347827E-4</v>
      </c>
      <c r="DO409" s="115">
        <v>0.82471739130434774</v>
      </c>
      <c r="DP409" s="115">
        <v>0.30148347826086952</v>
      </c>
      <c r="DQ409" s="115">
        <v>7.5347826086956534E-4</v>
      </c>
      <c r="DR409" s="115">
        <v>1.0782608695652172E-4</v>
      </c>
      <c r="DS409" s="115">
        <v>2.6373913043478262E-3</v>
      </c>
      <c r="DT409" s="115">
        <v>3.1130434782608698E-4</v>
      </c>
      <c r="DU409" s="116">
        <v>140.39540739130436</v>
      </c>
      <c r="DV409" s="114">
        <v>11.594929166666667</v>
      </c>
      <c r="DW409" s="115">
        <v>9.0993750000000002</v>
      </c>
      <c r="DX409" s="115">
        <v>10.337417083333333</v>
      </c>
      <c r="DY409" s="115">
        <v>8.1913687500000005</v>
      </c>
      <c r="DZ409" s="115">
        <v>4.2637445833333336</v>
      </c>
      <c r="EA409" s="115">
        <v>1.0571166666666667</v>
      </c>
      <c r="EB409" s="115">
        <v>2.2774725000000005</v>
      </c>
      <c r="EC409" s="115">
        <v>0.36912916666666667</v>
      </c>
      <c r="ED409" s="115">
        <v>0.19571041666666666</v>
      </c>
      <c r="EE409" s="115">
        <v>2.495554166666667</v>
      </c>
      <c r="EF409" s="115">
        <v>2.8195416666666671E-2</v>
      </c>
      <c r="EG409" s="115">
        <v>2.1458750000000002E-2</v>
      </c>
      <c r="EH409" s="115">
        <v>3.9583333333333332E-4</v>
      </c>
      <c r="EI409" s="115">
        <v>2.9995833333333333E-3</v>
      </c>
      <c r="EJ409" s="115">
        <v>1.5402916666666664E-2</v>
      </c>
      <c r="EK409" s="115">
        <v>0.64684166666666676</v>
      </c>
      <c r="EL409" s="115">
        <v>0.11606249999999996</v>
      </c>
      <c r="EM409" s="115">
        <v>2.5166666666666666E-3</v>
      </c>
      <c r="EN409" s="115">
        <v>6.1608333333333327E-2</v>
      </c>
      <c r="EO409" s="115">
        <v>0.31507083333333336</v>
      </c>
      <c r="EP409" s="115">
        <v>0.24396666666666664</v>
      </c>
      <c r="EQ409" s="115">
        <v>0.24832500000000002</v>
      </c>
      <c r="ER409" s="115">
        <v>0.39629166666666665</v>
      </c>
      <c r="ES409" s="115">
        <v>1.2652625000000002</v>
      </c>
      <c r="ET409" s="115">
        <v>1.6483333333333332E-2</v>
      </c>
      <c r="EU409" s="115">
        <v>1.7479166666666667E-3</v>
      </c>
      <c r="EV409" s="115">
        <v>1.8958333333333335E-4</v>
      </c>
      <c r="EW409" s="115">
        <v>1.1858333333333332E-3</v>
      </c>
      <c r="EX409" s="115">
        <v>2.568833333333333E-2</v>
      </c>
      <c r="EY409" s="115">
        <v>3.7762499999999997E-3</v>
      </c>
      <c r="EZ409" s="115">
        <v>7.0645833333333333E-3</v>
      </c>
      <c r="FA409" s="115">
        <v>1.0666666666666665E-3</v>
      </c>
      <c r="FB409" s="115">
        <v>1.4291666666666665E-4</v>
      </c>
      <c r="FC409" s="115">
        <v>0.81947083333333326</v>
      </c>
      <c r="FD409" s="115">
        <v>1.6650000000000002E-2</v>
      </c>
      <c r="FE409" s="115">
        <v>1.7433333333333335E-3</v>
      </c>
      <c r="FF409" s="115">
        <v>3.7274583333333333E-2</v>
      </c>
      <c r="FG409" s="115">
        <v>-8.3333333333333111E-7</v>
      </c>
      <c r="FH409" s="115">
        <v>6.0749999999999997E-4</v>
      </c>
      <c r="FI409" s="115">
        <v>2.3672499999999996E-2</v>
      </c>
      <c r="FJ409" s="115">
        <v>2.1015416666666672E-2</v>
      </c>
      <c r="FK409" s="115">
        <v>2.2833333333333329E-4</v>
      </c>
      <c r="FL409" s="115">
        <v>2.8456500000000005</v>
      </c>
      <c r="FM409" s="115">
        <v>1.0336350000000001</v>
      </c>
      <c r="FN409" s="115">
        <v>1.1770833333333334E-3</v>
      </c>
      <c r="FO409" s="115">
        <v>1.4333333333333334E-4</v>
      </c>
      <c r="FP409" s="115">
        <v>6.1508333333333319E-3</v>
      </c>
      <c r="FQ409" s="115">
        <v>2.2583333333333339E-4</v>
      </c>
      <c r="FR409" s="116">
        <v>60.234341666666666</v>
      </c>
    </row>
    <row r="410" spans="1:174" x14ac:dyDescent="0.2">
      <c r="A410" s="2" t="s">
        <v>98</v>
      </c>
      <c r="B410" s="21">
        <v>2015</v>
      </c>
      <c r="C410" s="38">
        <f>C399</f>
        <v>14.209834922183795</v>
      </c>
      <c r="D410" s="42">
        <f>Tracking!DQ38</f>
        <v>24.66864806388417</v>
      </c>
      <c r="E410" s="42">
        <f>Tracking!DV38</f>
        <v>11.986993916182879</v>
      </c>
      <c r="F410" s="42">
        <f>Tracking!DW38</f>
        <v>22.227786900143425</v>
      </c>
      <c r="G410" s="42">
        <f>G399</f>
        <v>4.3893142560999996</v>
      </c>
      <c r="H410" s="104">
        <f>H399</f>
        <v>9.4668398269999994</v>
      </c>
      <c r="I410" s="38">
        <f>Tracking!DK38</f>
        <v>9.7634852173913025</v>
      </c>
      <c r="J410" s="42">
        <f>Tracking!DY38</f>
        <v>10.825993379917184</v>
      </c>
      <c r="K410" s="40"/>
      <c r="L410" s="41"/>
      <c r="M410" s="108">
        <v>26.9209252173913</v>
      </c>
      <c r="N410" s="108">
        <v>15.920925217391307</v>
      </c>
      <c r="O410" s="108">
        <v>5.8387478260869567</v>
      </c>
      <c r="P410" s="108">
        <v>1.7648734782608695</v>
      </c>
      <c r="Q410" s="108">
        <v>4.5822960869565215</v>
      </c>
      <c r="R410" s="108">
        <v>1.7034739130434777</v>
      </c>
      <c r="S410" s="108">
        <v>0.13705391304347825</v>
      </c>
      <c r="T410" s="108">
        <v>1.7367826086956522</v>
      </c>
      <c r="U410" s="108">
        <v>0.15769565217391307</v>
      </c>
      <c r="V410" s="110">
        <v>11</v>
      </c>
      <c r="W410" s="38">
        <f>Tracking!DJ38</f>
        <v>18.470918333333334</v>
      </c>
      <c r="X410" s="42">
        <f>Tracking!DX38</f>
        <v>19.796364765151512</v>
      </c>
      <c r="Y410" s="40"/>
      <c r="Z410" s="41"/>
      <c r="AA410" s="108">
        <v>64.68306583333333</v>
      </c>
      <c r="AB410" s="108">
        <v>53.68306583333333</v>
      </c>
      <c r="AC410" s="108">
        <v>31.40498791666667</v>
      </c>
      <c r="AD410" s="108">
        <v>5.2430416666666666</v>
      </c>
      <c r="AE410" s="108">
        <v>10.181033333333332</v>
      </c>
      <c r="AF410" s="108">
        <v>4.1842333333333324</v>
      </c>
      <c r="AG410" s="108">
        <v>0.2614475</v>
      </c>
      <c r="AH410" s="108">
        <v>2.265719583333333</v>
      </c>
      <c r="AI410" s="108">
        <v>0.14260291666666666</v>
      </c>
      <c r="AJ410" s="110">
        <v>11</v>
      </c>
      <c r="AK410" s="38">
        <f t="shared" si="3459"/>
        <v>9.7634852173913025</v>
      </c>
      <c r="AL410" s="121">
        <f t="shared" si="3460"/>
        <v>1</v>
      </c>
      <c r="AM410" s="121">
        <f t="shared" si="3461"/>
        <v>0.21688510996327284</v>
      </c>
      <c r="AN410" s="121">
        <f t="shared" si="3462"/>
        <v>6.5557682880851967E-2</v>
      </c>
      <c r="AO410" s="121">
        <f t="shared" si="3463"/>
        <v>0.17021317246542081</v>
      </c>
      <c r="AP410" s="121">
        <f t="shared" si="3464"/>
        <v>6.3276945323669981E-2</v>
      </c>
      <c r="AQ410" s="121">
        <f t="shared" si="3465"/>
        <v>5.0909807867576358E-3</v>
      </c>
      <c r="AR410" s="121">
        <f t="shared" si="3466"/>
        <v>6.451422433184674E-2</v>
      </c>
      <c r="AS410" s="121">
        <f t="shared" si="3467"/>
        <v>5.8577352338559088E-3</v>
      </c>
      <c r="AT410" s="122">
        <f t="shared" si="3468"/>
        <v>0.40860408441288798</v>
      </c>
      <c r="AU410" s="38">
        <f t="shared" si="3469"/>
        <v>18.470918333333334</v>
      </c>
      <c r="AV410" s="121">
        <f t="shared" si="3488"/>
        <v>1</v>
      </c>
      <c r="AW410" s="121">
        <f t="shared" si="3489"/>
        <v>0.48552101716370155</v>
      </c>
      <c r="AX410" s="121">
        <f t="shared" si="3490"/>
        <v>8.1057408134862299E-2</v>
      </c>
      <c r="AY410" s="121">
        <f t="shared" si="3491"/>
        <v>0.15739874420248504</v>
      </c>
      <c r="AZ410" s="121">
        <f t="shared" si="3492"/>
        <v>6.4688234539078668E-2</v>
      </c>
      <c r="BA410" s="121">
        <f t="shared" si="3493"/>
        <v>4.0419775505642066E-3</v>
      </c>
      <c r="BB410" s="121">
        <f t="shared" si="3494"/>
        <v>3.5028017830375201E-2</v>
      </c>
      <c r="BC410" s="121">
        <f t="shared" si="3495"/>
        <v>2.2046406556254891E-3</v>
      </c>
      <c r="BD410" s="122">
        <f t="shared" si="3496"/>
        <v>0.170059966364973</v>
      </c>
      <c r="BE410" s="38">
        <f t="shared" si="3470"/>
        <v>9.7634852173913025</v>
      </c>
      <c r="BF410" s="123">
        <f t="shared" si="3497"/>
        <v>9.7634852173913025</v>
      </c>
      <c r="BG410" s="123">
        <f t="shared" si="3471"/>
        <v>2.1175545649987013</v>
      </c>
      <c r="BH410" s="123">
        <f t="shared" si="3472"/>
        <v>0.640071467693625</v>
      </c>
      <c r="BI410" s="123">
        <f t="shared" si="3473"/>
        <v>1.6618737931714123</v>
      </c>
      <c r="BJ410" s="123">
        <f t="shared" si="3474"/>
        <v>0.61780352026932961</v>
      </c>
      <c r="BK410" s="123">
        <f t="shared" si="3475"/>
        <v>4.9705715653531317E-2</v>
      </c>
      <c r="BL410" s="123">
        <f t="shared" si="3476"/>
        <v>0.62988367557545188</v>
      </c>
      <c r="BM410" s="123">
        <f t="shared" si="3477"/>
        <v>5.7191911363144353E-2</v>
      </c>
      <c r="BN410" s="124">
        <f t="shared" si="3478"/>
        <v>3.9893999379309397</v>
      </c>
      <c r="BO410" s="38">
        <f t="shared" si="3479"/>
        <v>18.470918333333334</v>
      </c>
      <c r="BP410" s="123">
        <f t="shared" si="3498"/>
        <v>18.470918333333334</v>
      </c>
      <c r="BQ410" s="123">
        <f t="shared" si="3480"/>
        <v>8.9680190571476626</v>
      </c>
      <c r="BR410" s="123">
        <f t="shared" si="3481"/>
        <v>1.4972047659707106</v>
      </c>
      <c r="BS410" s="123">
        <f t="shared" si="3482"/>
        <v>2.9072993499333246</v>
      </c>
      <c r="BT410" s="123">
        <f t="shared" si="3483"/>
        <v>1.1948510972988347</v>
      </c>
      <c r="BU410" s="123">
        <f t="shared" si="3484"/>
        <v>7.4659037241638165E-2</v>
      </c>
      <c r="BV410" s="123">
        <f t="shared" si="3485"/>
        <v>0.6469996567234042</v>
      </c>
      <c r="BW410" s="123">
        <f t="shared" si="3486"/>
        <v>4.0721737504404866E-2</v>
      </c>
      <c r="BX410" s="124">
        <f t="shared" si="3487"/>
        <v>3.1411637504968297</v>
      </c>
      <c r="BY410" s="114">
        <v>5.5438030434782606</v>
      </c>
      <c r="BZ410" s="115">
        <v>2.6491643478260873</v>
      </c>
      <c r="CA410" s="115">
        <v>5.6214969565217379</v>
      </c>
      <c r="CB410" s="115">
        <v>2.8335143478260867</v>
      </c>
      <c r="CC410" s="115">
        <v>0.78872652173913038</v>
      </c>
      <c r="CD410" s="115">
        <v>0.22230086956521738</v>
      </c>
      <c r="CE410" s="115">
        <v>1.4900930434782609</v>
      </c>
      <c r="CF410" s="115">
        <v>0.17034739130434781</v>
      </c>
      <c r="CG410" s="115">
        <v>0.13705391304347825</v>
      </c>
      <c r="CH410" s="115">
        <v>2.8946386956521737</v>
      </c>
      <c r="CI410" s="115">
        <v>2.4993043478260871E-2</v>
      </c>
      <c r="CJ410" s="115">
        <v>1.0655217391304348E-2</v>
      </c>
      <c r="CK410" s="115">
        <v>1.5217391304347827E-4</v>
      </c>
      <c r="CL410" s="115">
        <v>1.1904347826086957E-3</v>
      </c>
      <c r="CM410" s="115">
        <v>1.0721304347826088E-2</v>
      </c>
      <c r="CN410" s="115">
        <v>0.2946086956521739</v>
      </c>
      <c r="CO410" s="115">
        <v>5.7378695652173912E-2</v>
      </c>
      <c r="CP410" s="115">
        <v>2.0000000000000002E-5</v>
      </c>
      <c r="CQ410" s="115">
        <v>8.343478260869568E-4</v>
      </c>
      <c r="CR410" s="115">
        <v>0.12524565217391306</v>
      </c>
      <c r="CS410" s="115">
        <v>0.3483669565217391</v>
      </c>
      <c r="CT410" s="115">
        <v>0.1717226086956522</v>
      </c>
      <c r="CU410" s="115">
        <v>0.18166000000000002</v>
      </c>
      <c r="CV410" s="115">
        <v>0.82782956521739148</v>
      </c>
      <c r="CW410" s="115">
        <v>1.6230869565217392E-2</v>
      </c>
      <c r="CX410" s="115">
        <v>2.7191304347826094E-3</v>
      </c>
      <c r="CY410" s="115">
        <v>8.6956521739130414E-5</v>
      </c>
      <c r="CZ410" s="115">
        <v>5.9652173913043473E-4</v>
      </c>
      <c r="DA410" s="115">
        <v>1.9814347826086955E-2</v>
      </c>
      <c r="DB410" s="115">
        <v>8.8782608695652193E-4</v>
      </c>
      <c r="DC410" s="115">
        <v>5.9795652173913038E-3</v>
      </c>
      <c r="DD410" s="115">
        <v>6.1869565217391291E-4</v>
      </c>
      <c r="DE410" s="115">
        <v>5.3043478260869574E-5</v>
      </c>
      <c r="DF410" s="115">
        <v>0.17232565217391307</v>
      </c>
      <c r="DG410" s="115">
        <v>1.9339999999999996E-2</v>
      </c>
      <c r="DH410" s="115">
        <v>1.4739130434782608E-3</v>
      </c>
      <c r="DI410" s="115">
        <v>2.55295652173913E-2</v>
      </c>
      <c r="DJ410" s="115">
        <v>-2.5217391304347827E-5</v>
      </c>
      <c r="DK410" s="115">
        <v>1.3999999999999996E-4</v>
      </c>
      <c r="DL410" s="115">
        <v>1.8776521739130438E-2</v>
      </c>
      <c r="DM410" s="115">
        <v>2.1032173913043479E-2</v>
      </c>
      <c r="DN410" s="115">
        <v>8.9565217391304354E-5</v>
      </c>
      <c r="DO410" s="115">
        <v>0.49298086956521736</v>
      </c>
      <c r="DP410" s="115">
        <v>0.1912065217391305</v>
      </c>
      <c r="DQ410" s="115">
        <v>7.3826086956521749E-4</v>
      </c>
      <c r="DR410" s="115">
        <v>5.0000000000000002E-5</v>
      </c>
      <c r="DS410" s="115">
        <v>2.3917391304347823E-3</v>
      </c>
      <c r="DT410" s="115">
        <v>2.0347826086956515E-4</v>
      </c>
      <c r="DU410" s="116">
        <v>156.13161608695654</v>
      </c>
      <c r="DV410" s="114">
        <v>12.785075416666665</v>
      </c>
      <c r="DW410" s="115">
        <v>9.0088766666666693</v>
      </c>
      <c r="DX410" s="115">
        <v>11.362635416666668</v>
      </c>
      <c r="DY410" s="115">
        <v>8.0690091666666657</v>
      </c>
      <c r="DZ410" s="115">
        <v>3.6869066666666672</v>
      </c>
      <c r="EA410" s="115">
        <v>0.65361124999999987</v>
      </c>
      <c r="EB410" s="115">
        <v>3.0240316666666662</v>
      </c>
      <c r="EC410" s="115">
        <v>0.41842333333333331</v>
      </c>
      <c r="ED410" s="115">
        <v>0.2614475</v>
      </c>
      <c r="EE410" s="115">
        <v>3.7761987500000003</v>
      </c>
      <c r="EF410" s="115">
        <v>2.4589583333333335E-2</v>
      </c>
      <c r="EG410" s="115">
        <v>2.4254166666666674E-2</v>
      </c>
      <c r="EH410" s="115">
        <v>3.0583333333333336E-4</v>
      </c>
      <c r="EI410" s="115">
        <v>2.5125E-3</v>
      </c>
      <c r="EJ410" s="115">
        <v>2.12725E-2</v>
      </c>
      <c r="EK410" s="115">
        <v>0.72476041666666668</v>
      </c>
      <c r="EL410" s="115">
        <v>0.10627874999999999</v>
      </c>
      <c r="EM410" s="115">
        <v>2.7541666666666665E-4</v>
      </c>
      <c r="EN410" s="115">
        <v>5.9176249999999993E-2</v>
      </c>
      <c r="EO410" s="115">
        <v>0.40299041666666668</v>
      </c>
      <c r="EP410" s="115">
        <v>0.47636291666666652</v>
      </c>
      <c r="EQ410" s="115">
        <v>0.3285966666666667</v>
      </c>
      <c r="ER410" s="115">
        <v>0.4128912500000001</v>
      </c>
      <c r="ES410" s="115">
        <v>1.6800175000000002</v>
      </c>
      <c r="ET410" s="115">
        <v>1.7057916666666662E-2</v>
      </c>
      <c r="EU410" s="115">
        <v>1.8862499999999997E-3</v>
      </c>
      <c r="EV410" s="115">
        <v>1.9666666666666669E-4</v>
      </c>
      <c r="EW410" s="115">
        <v>9.6500000000000015E-4</v>
      </c>
      <c r="EX410" s="115">
        <v>3.4938749999999998E-2</v>
      </c>
      <c r="EY410" s="115">
        <v>2.2254166666666663E-3</v>
      </c>
      <c r="EZ410" s="115">
        <v>1.0846666666666669E-2</v>
      </c>
      <c r="FA410" s="115">
        <v>1.3416666666666666E-3</v>
      </c>
      <c r="FB410" s="115">
        <v>9.0416666666666664E-5</v>
      </c>
      <c r="FC410" s="115">
        <v>0.5066750000000001</v>
      </c>
      <c r="FD410" s="115">
        <v>1.466625E-2</v>
      </c>
      <c r="FE410" s="115">
        <v>9.8833333333333347E-4</v>
      </c>
      <c r="FF410" s="115">
        <v>4.327375E-2</v>
      </c>
      <c r="FG410" s="115">
        <v>3.9583333333333345E-5</v>
      </c>
      <c r="FH410" s="115">
        <v>6.0999999999999997E-4</v>
      </c>
      <c r="FI410" s="115">
        <v>3.441375E-2</v>
      </c>
      <c r="FJ410" s="115">
        <v>2.743124999999999E-2</v>
      </c>
      <c r="FK410" s="115">
        <v>2.1458333333333331E-4</v>
      </c>
      <c r="FL410" s="115">
        <v>2.3259720833333328</v>
      </c>
      <c r="FM410" s="115">
        <v>0.89379541666666673</v>
      </c>
      <c r="FN410" s="115">
        <v>1.6350000000000002E-3</v>
      </c>
      <c r="FO410" s="115">
        <v>1.1374999999999999E-4</v>
      </c>
      <c r="FP410" s="115">
        <v>5.3300000000000005E-3</v>
      </c>
      <c r="FQ410" s="115">
        <v>3.2958333333333326E-4</v>
      </c>
      <c r="FR410" s="116">
        <v>63.937722499999985</v>
      </c>
    </row>
    <row r="411" spans="1:174" x14ac:dyDescent="0.2">
      <c r="A411" s="2" t="s">
        <v>98</v>
      </c>
      <c r="B411" s="21">
        <v>2016</v>
      </c>
      <c r="C411" s="38">
        <f>C399</f>
        <v>14.209834922183795</v>
      </c>
      <c r="D411" s="42">
        <f>Tracking!DQ39</f>
        <v>24.358407079457962</v>
      </c>
      <c r="E411" s="42">
        <f>Tracking!DV39</f>
        <v>11.784917461091887</v>
      </c>
      <c r="F411" s="42">
        <f>Tracking!DW39</f>
        <v>21.695649446286239</v>
      </c>
      <c r="G411" s="42">
        <f>G399</f>
        <v>4.3893142560999996</v>
      </c>
      <c r="H411" s="104">
        <f>H399</f>
        <v>9.4668398269999994</v>
      </c>
      <c r="I411" s="38">
        <f>Tracking!DK39</f>
        <v>9.568021250000001</v>
      </c>
      <c r="J411" s="42">
        <f>Tracking!DY39</f>
        <v>10.424728151656314</v>
      </c>
      <c r="K411" s="40"/>
      <c r="L411" s="41"/>
      <c r="M411" s="108">
        <v>26.409872500000006</v>
      </c>
      <c r="N411" s="108">
        <v>15.409872500000001</v>
      </c>
      <c r="O411" s="108">
        <v>6.6055554166666672</v>
      </c>
      <c r="P411" s="108">
        <v>1.9721895833333332</v>
      </c>
      <c r="Q411" s="108">
        <v>3.8129950000000004</v>
      </c>
      <c r="R411" s="108">
        <v>1.4121500000000002</v>
      </c>
      <c r="S411" s="108">
        <v>0.11691583333333334</v>
      </c>
      <c r="T411" s="108">
        <v>1.3946912500000002</v>
      </c>
      <c r="U411" s="108">
        <v>9.5377083333333335E-2</v>
      </c>
      <c r="V411" s="110">
        <v>11</v>
      </c>
      <c r="W411" s="38">
        <f>Tracking!DJ39</f>
        <v>17.28075875</v>
      </c>
      <c r="X411" s="42">
        <f>Tracking!DX39</f>
        <v>18.665632098484846</v>
      </c>
      <c r="Y411" s="40"/>
      <c r="Z411" s="41"/>
      <c r="AA411" s="108">
        <v>57.545608750000007</v>
      </c>
      <c r="AB411" s="108">
        <v>46.545608750000007</v>
      </c>
      <c r="AC411" s="108">
        <v>24.011743333333339</v>
      </c>
      <c r="AD411" s="108">
        <v>6.1615383333333327</v>
      </c>
      <c r="AE411" s="108">
        <v>10.379141250000002</v>
      </c>
      <c r="AF411" s="108">
        <v>3.9140041666666665</v>
      </c>
      <c r="AG411" s="108">
        <v>0.24178875</v>
      </c>
      <c r="AH411" s="108">
        <v>1.6936612500000001</v>
      </c>
      <c r="AI411" s="108">
        <v>0.14372916666666671</v>
      </c>
      <c r="AJ411" s="110">
        <v>11</v>
      </c>
      <c r="AK411" s="38">
        <f t="shared" si="3459"/>
        <v>9.568021250000001</v>
      </c>
      <c r="AL411" s="121">
        <f t="shared" si="3460"/>
        <v>1</v>
      </c>
      <c r="AM411" s="121">
        <f t="shared" si="3461"/>
        <v>0.25011689915075003</v>
      </c>
      <c r="AN411" s="121">
        <f t="shared" si="3462"/>
        <v>7.4676225087165135E-2</v>
      </c>
      <c r="AO411" s="121">
        <f t="shared" si="3463"/>
        <v>0.14437763756716354</v>
      </c>
      <c r="AP411" s="121">
        <f t="shared" si="3464"/>
        <v>5.3470534551047146E-2</v>
      </c>
      <c r="AQ411" s="121">
        <f t="shared" si="3465"/>
        <v>4.426974546481938E-3</v>
      </c>
      <c r="AR411" s="121">
        <f t="shared" si="3466"/>
        <v>5.2809465475458083E-2</v>
      </c>
      <c r="AS411" s="121">
        <f t="shared" si="3467"/>
        <v>3.6114177883037231E-3</v>
      </c>
      <c r="AT411" s="122">
        <f t="shared" si="3468"/>
        <v>0.41651090894134374</v>
      </c>
      <c r="AU411" s="38">
        <f t="shared" si="3469"/>
        <v>17.28075875</v>
      </c>
      <c r="AV411" s="121">
        <f t="shared" si="3488"/>
        <v>1</v>
      </c>
      <c r="AW411" s="121">
        <f t="shared" si="3489"/>
        <v>0.41726456379407639</v>
      </c>
      <c r="AX411" s="121">
        <f t="shared" si="3490"/>
        <v>0.1070722591553666</v>
      </c>
      <c r="AY411" s="121">
        <f t="shared" si="3491"/>
        <v>0.18036374061296206</v>
      </c>
      <c r="AZ411" s="121">
        <f t="shared" si="3492"/>
        <v>6.8015687933211166E-2</v>
      </c>
      <c r="BA411" s="121">
        <f t="shared" si="3493"/>
        <v>4.2016889777015346E-3</v>
      </c>
      <c r="BB411" s="121">
        <f t="shared" si="3494"/>
        <v>2.9431633217365173E-2</v>
      </c>
      <c r="BC411" s="121">
        <f t="shared" si="3495"/>
        <v>2.4976565508426688E-3</v>
      </c>
      <c r="BD411" s="122">
        <f t="shared" si="3496"/>
        <v>0.19115272631467295</v>
      </c>
      <c r="BE411" s="38">
        <f t="shared" si="3470"/>
        <v>9.568021250000001</v>
      </c>
      <c r="BF411" s="123">
        <f t="shared" si="3497"/>
        <v>9.568021250000001</v>
      </c>
      <c r="BG411" s="123">
        <f t="shared" si="3471"/>
        <v>2.3931238060584836</v>
      </c>
      <c r="BH411" s="123">
        <f t="shared" si="3472"/>
        <v>0.7145037085037792</v>
      </c>
      <c r="BI411" s="123">
        <f t="shared" si="3473"/>
        <v>1.3814083042674192</v>
      </c>
      <c r="BJ411" s="123">
        <f t="shared" si="3474"/>
        <v>0.51160721083327831</v>
      </c>
      <c r="BK411" s="123">
        <f t="shared" si="3475"/>
        <v>4.2357386533948299E-2</v>
      </c>
      <c r="BL411" s="123">
        <f t="shared" si="3476"/>
        <v>0.50528208787032436</v>
      </c>
      <c r="BM411" s="123">
        <f t="shared" si="3477"/>
        <v>3.4554122141118027E-2</v>
      </c>
      <c r="BN411" s="124">
        <f t="shared" si="3478"/>
        <v>3.9851852276075923</v>
      </c>
      <c r="BO411" s="38">
        <f t="shared" si="3479"/>
        <v>17.28075875</v>
      </c>
      <c r="BP411" s="123">
        <f t="shared" si="3498"/>
        <v>17.28075875</v>
      </c>
      <c r="BQ411" s="123">
        <f t="shared" si="3480"/>
        <v>7.2106482618494194</v>
      </c>
      <c r="BR411" s="123">
        <f t="shared" si="3481"/>
        <v>1.8502898792813689</v>
      </c>
      <c r="BS411" s="123">
        <f t="shared" si="3482"/>
        <v>3.1168222887801744</v>
      </c>
      <c r="BT411" s="123">
        <f t="shared" si="3483"/>
        <v>1.1753626943891082</v>
      </c>
      <c r="BU411" s="123">
        <f t="shared" si="3484"/>
        <v>7.2608373566194345E-2</v>
      </c>
      <c r="BV411" s="123">
        <f t="shared" si="3485"/>
        <v>0.50860095324777388</v>
      </c>
      <c r="BW411" s="123">
        <f t="shared" si="3486"/>
        <v>4.316140029546927E-2</v>
      </c>
      <c r="BX411" s="124">
        <f t="shared" si="3487"/>
        <v>3.30326414784864</v>
      </c>
      <c r="BY411" s="114">
        <v>5.0210254166666681</v>
      </c>
      <c r="BZ411" s="115">
        <v>2.6965395833333337</v>
      </c>
      <c r="CA411" s="115">
        <v>4.9641395833333331</v>
      </c>
      <c r="CB411" s="115">
        <v>2.6710249999999998</v>
      </c>
      <c r="CC411" s="115">
        <v>0.89281375000000007</v>
      </c>
      <c r="CD411" s="115">
        <v>0.25214124999999998</v>
      </c>
      <c r="CE411" s="115">
        <v>1.2515766666666668</v>
      </c>
      <c r="CF411" s="115">
        <v>0.14121500000000001</v>
      </c>
      <c r="CG411" s="115">
        <v>0.11691583333333334</v>
      </c>
      <c r="CH411" s="115">
        <v>2.3244858333333327</v>
      </c>
      <c r="CI411" s="115">
        <v>1.636375E-2</v>
      </c>
      <c r="CJ411" s="115">
        <v>9.7120833333333347E-3</v>
      </c>
      <c r="CK411" s="115">
        <v>8.1666666666666669E-5</v>
      </c>
      <c r="CL411" s="115">
        <v>1.0020833333333333E-3</v>
      </c>
      <c r="CM411" s="115">
        <v>8.7770833333333329E-3</v>
      </c>
      <c r="CN411" s="115">
        <v>0.24175083333333333</v>
      </c>
      <c r="CO411" s="115">
        <v>5.918958333333333E-2</v>
      </c>
      <c r="CP411" s="115">
        <v>0</v>
      </c>
      <c r="CQ411" s="115">
        <v>4.3837499999999996E-3</v>
      </c>
      <c r="CR411" s="115">
        <v>0.12847791666666666</v>
      </c>
      <c r="CS411" s="115">
        <v>0.25648958333333338</v>
      </c>
      <c r="CT411" s="115">
        <v>0.1462441666666667</v>
      </c>
      <c r="CU411" s="115">
        <v>0.15972541666666665</v>
      </c>
      <c r="CV411" s="115">
        <v>0.6953208333333335</v>
      </c>
      <c r="CW411" s="115">
        <v>1.0321666666666663E-2</v>
      </c>
      <c r="CX411" s="115">
        <v>8.2208333333333352E-4</v>
      </c>
      <c r="CY411" s="115">
        <v>1.0791666666666666E-4</v>
      </c>
      <c r="CZ411" s="115">
        <v>5.087500000000002E-4</v>
      </c>
      <c r="DA411" s="115">
        <v>1.5238749999999997E-2</v>
      </c>
      <c r="DB411" s="115">
        <v>1.5658333333333338E-3</v>
      </c>
      <c r="DC411" s="115">
        <v>4.1408333333333332E-3</v>
      </c>
      <c r="DD411" s="115">
        <v>5.1166666666666645E-4</v>
      </c>
      <c r="DE411" s="115">
        <v>6.6249999999999998E-5</v>
      </c>
      <c r="DF411" s="115">
        <v>0.19545791666666665</v>
      </c>
      <c r="DG411" s="115">
        <v>7.0550000000000014E-3</v>
      </c>
      <c r="DH411" s="115">
        <v>8.9000000000000017E-4</v>
      </c>
      <c r="DI411" s="115">
        <v>1.7240000000000002E-2</v>
      </c>
      <c r="DJ411" s="115">
        <v>-1.0000000000000001E-5</v>
      </c>
      <c r="DK411" s="115">
        <v>1.0708333333333333E-4</v>
      </c>
      <c r="DL411" s="115">
        <v>1.72625E-2</v>
      </c>
      <c r="DM411" s="115">
        <v>1.197375E-2</v>
      </c>
      <c r="DN411" s="115">
        <v>1.2041666666666668E-4</v>
      </c>
      <c r="DO411" s="115">
        <v>0.62489166666666662</v>
      </c>
      <c r="DP411" s="115">
        <v>0.21643958333333332</v>
      </c>
      <c r="DQ411" s="115">
        <v>7.1208333333333356E-4</v>
      </c>
      <c r="DR411" s="115">
        <v>6.4583333333333322E-5</v>
      </c>
      <c r="DS411" s="115">
        <v>2.0675000000000003E-3</v>
      </c>
      <c r="DT411" s="115">
        <v>3.9999999999999976E-5</v>
      </c>
      <c r="DU411" s="116">
        <v>159.40704624999998</v>
      </c>
      <c r="DV411" s="114">
        <v>10.715370416666667</v>
      </c>
      <c r="DW411" s="115">
        <v>7.8925991666666668</v>
      </c>
      <c r="DX411" s="115">
        <v>9.9145629166666644</v>
      </c>
      <c r="DY411" s="115">
        <v>7.280818749999999</v>
      </c>
      <c r="DZ411" s="115">
        <v>2.8302754166666673</v>
      </c>
      <c r="EA411" s="115">
        <v>0.73203874999999996</v>
      </c>
      <c r="EB411" s="115">
        <v>3.0625774999999997</v>
      </c>
      <c r="EC411" s="115">
        <v>0.39140041666666664</v>
      </c>
      <c r="ED411" s="115">
        <v>0.24178875</v>
      </c>
      <c r="EE411" s="115">
        <v>2.8227712499999993</v>
      </c>
      <c r="EF411" s="115">
        <v>2.2737083333333335E-2</v>
      </c>
      <c r="EG411" s="115">
        <v>2.158875E-2</v>
      </c>
      <c r="EH411" s="115">
        <v>3.0166666666666672E-4</v>
      </c>
      <c r="EI411" s="115">
        <v>2.230416666666667E-3</v>
      </c>
      <c r="EJ411" s="115">
        <v>1.9689583333333333E-2</v>
      </c>
      <c r="EK411" s="115">
        <v>0.61217291666666673</v>
      </c>
      <c r="EL411" s="115">
        <v>7.5751250000000006E-2</v>
      </c>
      <c r="EM411" s="115">
        <v>0</v>
      </c>
      <c r="EN411" s="115">
        <v>8.5415416666666674E-2</v>
      </c>
      <c r="EO411" s="115">
        <v>0.38034374999999998</v>
      </c>
      <c r="EP411" s="115">
        <v>0.53535624999999998</v>
      </c>
      <c r="EQ411" s="115">
        <v>0.40379291666666667</v>
      </c>
      <c r="ER411" s="115">
        <v>0.29652375000000003</v>
      </c>
      <c r="ES411" s="115">
        <v>1.7014320833333336</v>
      </c>
      <c r="ET411" s="115">
        <v>1.4111249999999999E-2</v>
      </c>
      <c r="EU411" s="115">
        <v>2.0545833333333332E-3</v>
      </c>
      <c r="EV411" s="115">
        <v>1.5333333333333337E-4</v>
      </c>
      <c r="EW411" s="115">
        <v>1.3891666666666668E-3</v>
      </c>
      <c r="EX411" s="115">
        <v>3.2986666666666671E-2</v>
      </c>
      <c r="EY411" s="115">
        <v>3.4804166666666659E-3</v>
      </c>
      <c r="EZ411" s="115">
        <v>6.421249999999999E-3</v>
      </c>
      <c r="FA411" s="115">
        <v>1.0358333333333335E-3</v>
      </c>
      <c r="FB411" s="115">
        <v>9.3750000000000016E-5</v>
      </c>
      <c r="FC411" s="115">
        <v>0.56747208333333321</v>
      </c>
      <c r="FD411" s="115">
        <v>1.6027083333333331E-2</v>
      </c>
      <c r="FE411" s="115">
        <v>2.3158333333333334E-3</v>
      </c>
      <c r="FF411" s="115">
        <v>4.5690416666666671E-2</v>
      </c>
      <c r="FG411" s="115">
        <v>1.0416666666666667E-4</v>
      </c>
      <c r="FH411" s="115">
        <v>4.7541666666666674E-4</v>
      </c>
      <c r="FI411" s="115">
        <v>3.1884583333333327E-2</v>
      </c>
      <c r="FJ411" s="115">
        <v>2.3775000000000001E-2</v>
      </c>
      <c r="FK411" s="115">
        <v>5.1416666666666657E-4</v>
      </c>
      <c r="FL411" s="115">
        <v>1.9189745833333334</v>
      </c>
      <c r="FM411" s="115">
        <v>0.6861275</v>
      </c>
      <c r="FN411" s="115">
        <v>1.5358333333333333E-3</v>
      </c>
      <c r="FO411" s="115">
        <v>1.0916666666666666E-4</v>
      </c>
      <c r="FP411" s="115">
        <v>5.3270833333333321E-3</v>
      </c>
      <c r="FQ411" s="115">
        <v>5.0916666666666677E-4</v>
      </c>
      <c r="FR411" s="116">
        <v>72.269282083333323</v>
      </c>
    </row>
    <row r="412" spans="1:174" x14ac:dyDescent="0.2">
      <c r="A412" s="2" t="s">
        <v>98</v>
      </c>
      <c r="B412" s="21">
        <v>2017</v>
      </c>
      <c r="C412" s="38">
        <f>C399</f>
        <v>14.209834922183795</v>
      </c>
      <c r="D412" s="42">
        <f>Tracking!DQ40</f>
        <v>24.048166095031753</v>
      </c>
      <c r="E412" s="42">
        <f>Tracking!DV40</f>
        <v>11.582841006000894</v>
      </c>
      <c r="F412" s="42">
        <f>Tracking!DW40</f>
        <v>21.163511992429054</v>
      </c>
      <c r="G412" s="42">
        <f>G399</f>
        <v>4.3893142560999996</v>
      </c>
      <c r="H412" s="104">
        <f>H399</f>
        <v>9.4668398269999994</v>
      </c>
      <c r="I412" s="38">
        <f>Tracking!DK40</f>
        <v>8.3777699999999982</v>
      </c>
      <c r="J412" s="42">
        <f>Tracking!DY40</f>
        <v>9.6758258659420271</v>
      </c>
      <c r="K412" s="40"/>
      <c r="L412" s="41"/>
      <c r="M412" s="108">
        <v>23.405652173913051</v>
      </c>
      <c r="N412" s="108">
        <v>12.40565217391304</v>
      </c>
      <c r="O412" s="108">
        <v>4.9493973913043483</v>
      </c>
      <c r="P412" s="108">
        <v>1.4939991304347831</v>
      </c>
      <c r="Q412" s="108">
        <v>3.055758260869565</v>
      </c>
      <c r="R412" s="108">
        <v>1.2448434782608693</v>
      </c>
      <c r="S412" s="108">
        <v>0.13013086956521738</v>
      </c>
      <c r="T412" s="108">
        <v>1.4753747826086956</v>
      </c>
      <c r="U412" s="108">
        <v>5.6148695652173904E-2</v>
      </c>
      <c r="V412" s="110">
        <v>11</v>
      </c>
      <c r="W412" s="38">
        <f>Tracking!DJ40</f>
        <v>17.263276250000004</v>
      </c>
      <c r="X412" s="42">
        <f>Tracking!DX40</f>
        <v>18.150217166666668</v>
      </c>
      <c r="Y412" s="40"/>
      <c r="Z412" s="41"/>
      <c r="AA412" s="108">
        <v>57.041334583333338</v>
      </c>
      <c r="AB412" s="108">
        <v>46.041334583333331</v>
      </c>
      <c r="AC412" s="108">
        <v>21.548305833333334</v>
      </c>
      <c r="AD412" s="108">
        <v>5.9999441666666664</v>
      </c>
      <c r="AE412" s="108">
        <v>11.892794999999998</v>
      </c>
      <c r="AF412" s="108">
        <v>4.0705249999999999</v>
      </c>
      <c r="AG412" s="108">
        <v>0.26122541666666665</v>
      </c>
      <c r="AH412" s="108">
        <v>2.1686079166666672</v>
      </c>
      <c r="AI412" s="108">
        <v>9.9932499999999994E-2</v>
      </c>
      <c r="AJ412" s="110">
        <v>11</v>
      </c>
      <c r="AK412" s="38">
        <f t="shared" ref="AK412" si="3499">I412</f>
        <v>8.3777699999999982</v>
      </c>
      <c r="AL412" s="121">
        <f t="shared" ref="AL412" si="3500">M412/M412</f>
        <v>1</v>
      </c>
      <c r="AM412" s="121">
        <f t="shared" ref="AM412" si="3501">O412/M412</f>
        <v>0.2114616313413705</v>
      </c>
      <c r="AN412" s="121">
        <f t="shared" ref="AN412" si="3502">P412/M412</f>
        <v>6.3830698642096853E-2</v>
      </c>
      <c r="AO412" s="121">
        <f t="shared" ref="AO412" si="3503">Q412/M412</f>
        <v>0.13055642449798446</v>
      </c>
      <c r="AP412" s="121">
        <f t="shared" ref="AP412" si="3504">R412/M412</f>
        <v>5.3185592480448768E-2</v>
      </c>
      <c r="AQ412" s="121">
        <f t="shared" ref="AQ412" si="3505">S412/M412</f>
        <v>5.5598053238719719E-3</v>
      </c>
      <c r="AR412" s="121">
        <f t="shared" ref="AR412" si="3506">T412/M412</f>
        <v>6.3034978544758771E-2</v>
      </c>
      <c r="AS412" s="121">
        <f t="shared" ref="AS412" si="3507">U412/M412</f>
        <v>2.3989374547210805E-3</v>
      </c>
      <c r="AT412" s="122">
        <f t="shared" ref="AT412" si="3508">V412/M412</f>
        <v>0.4699719502907137</v>
      </c>
      <c r="AU412" s="38">
        <f t="shared" ref="AU412" si="3509">W412</f>
        <v>17.263276250000004</v>
      </c>
      <c r="AV412" s="121">
        <f t="shared" ref="AV412" si="3510">AA412/AA412</f>
        <v>1</v>
      </c>
      <c r="AW412" s="121">
        <f t="shared" ref="AW412" si="3511">AC412/AA412</f>
        <v>0.37776650898398578</v>
      </c>
      <c r="AX412" s="121">
        <f t="shared" ref="AX412" si="3512">AD412/AA412</f>
        <v>0.10518590089965679</v>
      </c>
      <c r="AY412" s="121">
        <f t="shared" ref="AY412" si="3513">AE412/AA412</f>
        <v>0.2084943328705865</v>
      </c>
      <c r="AZ412" s="121">
        <f t="shared" ref="AZ412" si="3514">AF412/AA412</f>
        <v>7.1360970596738973E-2</v>
      </c>
      <c r="BA412" s="121">
        <f t="shared" ref="BA412" si="3515">AG412/AA412</f>
        <v>4.5795810805414252E-3</v>
      </c>
      <c r="BB412" s="121">
        <f t="shared" ref="BB412" si="3516">AH412/AA412</f>
        <v>3.8018183349102487E-2</v>
      </c>
      <c r="BC412" s="121">
        <f t="shared" ref="BC412" si="3517">AI412/AA412</f>
        <v>1.7519313096366234E-3</v>
      </c>
      <c r="BD412" s="122">
        <f t="shared" ref="BD412" si="3518">AJ412/AA412</f>
        <v>0.19284261282368456</v>
      </c>
      <c r="BE412" s="38">
        <f t="shared" ref="BE412" si="3519">I412</f>
        <v>8.3777699999999982</v>
      </c>
      <c r="BF412" s="123">
        <f t="shared" ref="BF412" si="3520">BE412</f>
        <v>8.3777699999999982</v>
      </c>
      <c r="BG412" s="123">
        <f t="shared" ref="BG412" si="3521">BE412*AM412</f>
        <v>1.771576911202793</v>
      </c>
      <c r="BH412" s="123">
        <f t="shared" ref="BH412" si="3522">BE412*AN412</f>
        <v>0.53475891216279958</v>
      </c>
      <c r="BI412" s="123">
        <f t="shared" ref="BI412" si="3523">BE412*AO412</f>
        <v>1.093771696466479</v>
      </c>
      <c r="BJ412" s="123">
        <f t="shared" ref="BJ412" si="3524">BE412*AP412</f>
        <v>0.44557666111492916</v>
      </c>
      <c r="BK412" s="123">
        <f t="shared" ref="BK412" si="3525">BE412*AQ412</f>
        <v>4.6578770248174882E-2</v>
      </c>
      <c r="BL412" s="123">
        <f t="shared" ref="BL412" si="3526">BE412*AR412</f>
        <v>0.52809255220292362</v>
      </c>
      <c r="BM412" s="123">
        <f t="shared" ref="BM412" si="3527">BE412*AS412</f>
        <v>2.0097746240038624E-2</v>
      </c>
      <c r="BN412" s="124">
        <f t="shared" ref="BN412" si="3528">BE412*AT412</f>
        <v>3.9373169059870317</v>
      </c>
      <c r="BO412" s="38">
        <f t="shared" ref="BO412" si="3529">W412</f>
        <v>17.263276250000004</v>
      </c>
      <c r="BP412" s="123">
        <f t="shared" ref="BP412" si="3530">BO412</f>
        <v>17.263276250000004</v>
      </c>
      <c r="BQ412" s="123">
        <f t="shared" ref="BQ412" si="3531">BO412*AW412</f>
        <v>6.521487602588655</v>
      </c>
      <c r="BR412" s="123">
        <f t="shared" ref="BR412" si="3532">BO412*AX412</f>
        <v>1.8158532648358992</v>
      </c>
      <c r="BS412" s="123">
        <f t="shared" ref="BS412" si="3533">BO412*AY412</f>
        <v>3.599295264904391</v>
      </c>
      <c r="BT412" s="123">
        <f t="shared" ref="BT412" si="3534">BO412*AZ412</f>
        <v>1.2319241488796326</v>
      </c>
      <c r="BU412" s="123">
        <f t="shared" ref="BU412" si="3535">BO412*BA412</f>
        <v>7.905857330266014E-2</v>
      </c>
      <c r="BV412" s="123">
        <f t="shared" ref="BV412" si="3536">BO412*BB412</f>
        <v>0.65631840167870659</v>
      </c>
      <c r="BW412" s="123">
        <f t="shared" ref="BW412" si="3537">BO412*BC412</f>
        <v>3.0244074169281324E-2</v>
      </c>
      <c r="BX412" s="124">
        <f t="shared" ref="BX412" si="3538">BO412*BD412</f>
        <v>3.3290952979470601</v>
      </c>
      <c r="BY412" s="114">
        <v>4.5050004347826089</v>
      </c>
      <c r="BZ412" s="115">
        <v>2.0460413043478258</v>
      </c>
      <c r="CA412" s="115">
        <v>4.5985208695652178</v>
      </c>
      <c r="CB412" s="115">
        <v>2.160488260869565</v>
      </c>
      <c r="CC412" s="115">
        <v>0.68169043478260871</v>
      </c>
      <c r="CD412" s="115">
        <v>0.19467999999999996</v>
      </c>
      <c r="CE412" s="115">
        <v>1.0201391304347822</v>
      </c>
      <c r="CF412" s="115">
        <v>0.12448434782608697</v>
      </c>
      <c r="CG412" s="115">
        <v>0.13013086956521738</v>
      </c>
      <c r="CH412" s="115">
        <v>2.4589591304347822</v>
      </c>
      <c r="CI412" s="115">
        <v>9.3652173913043486E-3</v>
      </c>
      <c r="CJ412" s="115">
        <v>9.8686956521739141E-3</v>
      </c>
      <c r="CK412" s="115">
        <v>9.9565217391304339E-5</v>
      </c>
      <c r="CL412" s="115">
        <v>1.3334782608695652E-3</v>
      </c>
      <c r="CM412" s="115">
        <v>1.0760434782608698E-2</v>
      </c>
      <c r="CN412" s="115">
        <v>0.20224304347826089</v>
      </c>
      <c r="CO412" s="115">
        <v>5.1705217391304348E-2</v>
      </c>
      <c r="CP412" s="115">
        <v>0</v>
      </c>
      <c r="CQ412" s="115">
        <v>-2.6600000000000005E-3</v>
      </c>
      <c r="CR412" s="115">
        <v>9.5440869565217384E-2</v>
      </c>
      <c r="CS412" s="115">
        <v>0.22026391304347828</v>
      </c>
      <c r="CT412" s="115">
        <v>0.12423521739130436</v>
      </c>
      <c r="CU412" s="115">
        <v>0.12946391304347826</v>
      </c>
      <c r="CV412" s="115">
        <v>0.56674391304347826</v>
      </c>
      <c r="CW412" s="115">
        <v>9.5826086956521776E-3</v>
      </c>
      <c r="CX412" s="115">
        <v>6.3739130434782598E-4</v>
      </c>
      <c r="CY412" s="115">
        <v>5.9565217391304356E-5</v>
      </c>
      <c r="CZ412" s="115">
        <v>3.9739130434782605E-4</v>
      </c>
      <c r="DA412" s="115">
        <v>1.5676086956521743E-2</v>
      </c>
      <c r="DB412" s="115">
        <v>3.3556521739130439E-3</v>
      </c>
      <c r="DC412" s="115">
        <v>3.6208695652173921E-3</v>
      </c>
      <c r="DD412" s="115">
        <v>5.4043478260869563E-4</v>
      </c>
      <c r="DE412" s="115">
        <v>4.4347826086956518E-5</v>
      </c>
      <c r="DF412" s="115">
        <v>0.15091347826086957</v>
      </c>
      <c r="DG412" s="115">
        <v>3.5413043478260873E-3</v>
      </c>
      <c r="DH412" s="115">
        <v>5.1304347826086963E-4</v>
      </c>
      <c r="DI412" s="115">
        <v>1.7180869565217392E-2</v>
      </c>
      <c r="DJ412" s="115">
        <v>1.6521739130434781E-5</v>
      </c>
      <c r="DK412" s="115">
        <v>5.5217391304347828E-5</v>
      </c>
      <c r="DL412" s="115">
        <v>2.0715217391304344E-2</v>
      </c>
      <c r="DM412" s="115">
        <v>1.0136086956521738E-2</v>
      </c>
      <c r="DN412" s="115">
        <v>6.8695652173913037E-5</v>
      </c>
      <c r="DO412" s="115">
        <v>0.47482086956521746</v>
      </c>
      <c r="DP412" s="115">
        <v>0.16525826086956522</v>
      </c>
      <c r="DQ412" s="115">
        <v>7.0304347826086969E-4</v>
      </c>
      <c r="DR412" s="115">
        <v>2.8695652173913038E-5</v>
      </c>
      <c r="DS412" s="115">
        <v>1.6404347826086956E-3</v>
      </c>
      <c r="DT412" s="115">
        <v>-6.2173913043478283E-5</v>
      </c>
      <c r="DU412" s="116">
        <v>179.73097869565217</v>
      </c>
      <c r="DV412" s="114">
        <v>11.55679916666667</v>
      </c>
      <c r="DW412" s="115">
        <v>7.9424537500000012</v>
      </c>
      <c r="DX412" s="115">
        <v>10.74208458333333</v>
      </c>
      <c r="DY412" s="115">
        <v>7.3645450000000006</v>
      </c>
      <c r="DZ412" s="115">
        <v>2.5040966666666664</v>
      </c>
      <c r="EA412" s="115">
        <v>0.70497583333333325</v>
      </c>
      <c r="EB412" s="115">
        <v>3.4705983333333346</v>
      </c>
      <c r="EC412" s="115">
        <v>0.40705249999999998</v>
      </c>
      <c r="ED412" s="115">
        <v>0.26122541666666665</v>
      </c>
      <c r="EE412" s="115">
        <v>3.6143454166666658</v>
      </c>
      <c r="EF412" s="115">
        <v>1.6595833333333334E-2</v>
      </c>
      <c r="EG412" s="115">
        <v>2.1245416666666669E-2</v>
      </c>
      <c r="EH412" s="115">
        <v>3.3208333333333326E-4</v>
      </c>
      <c r="EI412" s="115">
        <v>1.9824999999999995E-3</v>
      </c>
      <c r="EJ412" s="115">
        <v>2.1735833333333329E-2</v>
      </c>
      <c r="EK412" s="115">
        <v>0.6792970833333335</v>
      </c>
      <c r="EL412" s="115">
        <v>7.9024583333333329E-2</v>
      </c>
      <c r="EM412" s="115">
        <v>0</v>
      </c>
      <c r="EN412" s="115">
        <v>0.11695833333333337</v>
      </c>
      <c r="EO412" s="115">
        <v>0.44719624999999996</v>
      </c>
      <c r="EP412" s="115">
        <v>0.59483083333333331</v>
      </c>
      <c r="EQ412" s="115">
        <v>0.41785541666666665</v>
      </c>
      <c r="ER412" s="115">
        <v>0.35126916666666658</v>
      </c>
      <c r="ES412" s="115">
        <v>1.9281100000000002</v>
      </c>
      <c r="ET412" s="115">
        <v>1.5148750000000001E-2</v>
      </c>
      <c r="EU412" s="115">
        <v>1.8412500000000002E-3</v>
      </c>
      <c r="EV412" s="115">
        <v>1.9791666666666663E-4</v>
      </c>
      <c r="EW412" s="115">
        <v>1.3329166666666665E-3</v>
      </c>
      <c r="EX412" s="115">
        <v>3.5562916666666673E-2</v>
      </c>
      <c r="EY412" s="115">
        <v>1.9429166666666668E-3</v>
      </c>
      <c r="EZ412" s="115">
        <v>7.2512499999999999E-3</v>
      </c>
      <c r="FA412" s="115">
        <v>1.0695833333333332E-3</v>
      </c>
      <c r="FB412" s="115">
        <v>8.7916666666666644E-5</v>
      </c>
      <c r="FC412" s="115">
        <v>0.54649333333333339</v>
      </c>
      <c r="FD412" s="115">
        <v>1.2635E-2</v>
      </c>
      <c r="FE412" s="115">
        <v>1.8666666666666666E-3</v>
      </c>
      <c r="FF412" s="115">
        <v>4.9467083333333335E-2</v>
      </c>
      <c r="FG412" s="115">
        <v>-2.3750000000000008E-5</v>
      </c>
      <c r="FH412" s="115">
        <v>4.2791666666666656E-4</v>
      </c>
      <c r="FI412" s="115">
        <v>3.5344999999999994E-2</v>
      </c>
      <c r="FJ412" s="115">
        <v>2.3399583333333335E-2</v>
      </c>
      <c r="FK412" s="115">
        <v>3.3583333333333333E-4</v>
      </c>
      <c r="FL412" s="115">
        <v>1.6411808333333326</v>
      </c>
      <c r="FM412" s="115">
        <v>0.60705374999999995</v>
      </c>
      <c r="FN412" s="115">
        <v>2.5695833333333334E-3</v>
      </c>
      <c r="FO412" s="115">
        <v>1.0666666666666668E-4</v>
      </c>
      <c r="FP412" s="115">
        <v>5.2995833333333332E-3</v>
      </c>
      <c r="FQ412" s="115">
        <v>1.8916666666666669E-4</v>
      </c>
      <c r="FR412" s="116">
        <v>71.835490833333324</v>
      </c>
    </row>
    <row r="413" spans="1:174" x14ac:dyDescent="0.2">
      <c r="A413" s="2" t="str">
        <f>A412</f>
        <v>JARI1</v>
      </c>
      <c r="B413" s="21">
        <f>B412+1</f>
        <v>2018</v>
      </c>
      <c r="C413" s="38">
        <f>C399</f>
        <v>14.209834922183795</v>
      </c>
      <c r="D413" s="42">
        <f>Tracking!DQ41</f>
        <v>23.737925110605545</v>
      </c>
      <c r="E413" s="42">
        <f>Tracking!DV41</f>
        <v>11.380764550909902</v>
      </c>
      <c r="F413" s="42">
        <f>Tracking!DW41</f>
        <v>20.631374538571869</v>
      </c>
      <c r="G413" s="42">
        <f>G399</f>
        <v>4.3893142560999996</v>
      </c>
      <c r="H413" s="104">
        <f>H399</f>
        <v>9.4668398269999994</v>
      </c>
      <c r="I413" s="38">
        <f>Tracking!DK41</f>
        <v>8.822535217391307</v>
      </c>
      <c r="J413" s="42">
        <f>Tracking!DY41</f>
        <v>9.4692960760869571</v>
      </c>
      <c r="K413" s="40"/>
      <c r="L413" s="41"/>
      <c r="M413" s="108">
        <v>24.242183478260873</v>
      </c>
      <c r="N413" s="108">
        <v>13.242183478260868</v>
      </c>
      <c r="O413" s="108">
        <v>5.5900052173913028</v>
      </c>
      <c r="P413" s="108">
        <v>1.105660869565217</v>
      </c>
      <c r="Q413" s="108">
        <v>3.5380147826086956</v>
      </c>
      <c r="R413" s="108">
        <v>1.4845391304347826</v>
      </c>
      <c r="S413" s="108">
        <v>0.13112304347826087</v>
      </c>
      <c r="T413" s="108">
        <v>1.2258647826086955</v>
      </c>
      <c r="U413" s="108">
        <v>0.16697565217391305</v>
      </c>
      <c r="V413" s="110">
        <v>11</v>
      </c>
      <c r="W413" s="38">
        <f>Tracking!DJ41</f>
        <v>17.281164999999998</v>
      </c>
      <c r="X413" s="42">
        <f>Tracking!DX41</f>
        <v>17.887737250000001</v>
      </c>
      <c r="Y413" s="40"/>
      <c r="Z413" s="41"/>
      <c r="AA413" s="108">
        <v>58.021018749999996</v>
      </c>
      <c r="AB413" s="108">
        <v>47.021018749999996</v>
      </c>
      <c r="AC413" s="108">
        <v>20.230482916666666</v>
      </c>
      <c r="AD413" s="108">
        <v>9.5832537500000008</v>
      </c>
      <c r="AE413" s="108">
        <v>10.786632500000001</v>
      </c>
      <c r="AF413" s="108">
        <v>4.4611791666666676</v>
      </c>
      <c r="AG413" s="108">
        <v>0.30084416666666663</v>
      </c>
      <c r="AH413" s="108">
        <v>1.4542779166666664</v>
      </c>
      <c r="AI413" s="108">
        <v>0.20434875</v>
      </c>
      <c r="AJ413" s="110">
        <v>11</v>
      </c>
      <c r="AK413" s="38">
        <f t="shared" ref="AK413" si="3539">I413</f>
        <v>8.822535217391307</v>
      </c>
      <c r="AL413" s="121">
        <f t="shared" ref="AL413" si="3540">M413/M413</f>
        <v>1</v>
      </c>
      <c r="AM413" s="121">
        <f t="shared" ref="AM413" si="3541">O413/M413</f>
        <v>0.23059000532704194</v>
      </c>
      <c r="AN413" s="121">
        <f t="shared" ref="AN413" si="3542">P413/M413</f>
        <v>4.560896383598103E-2</v>
      </c>
      <c r="AO413" s="121">
        <f t="shared" ref="AO413" si="3543">Q413/M413</f>
        <v>0.14594455923417141</v>
      </c>
      <c r="AP413" s="121">
        <f t="shared" ref="AP413" si="3544">R413/M413</f>
        <v>6.1237847315446646E-2</v>
      </c>
      <c r="AQ413" s="121">
        <f t="shared" ref="AQ413" si="3545">S413/M413</f>
        <v>5.4088792618802338E-3</v>
      </c>
      <c r="AR413" s="121">
        <f t="shared" ref="AR413" si="3546">T413/M413</f>
        <v>5.0567424494084336E-2</v>
      </c>
      <c r="AS413" s="121">
        <f t="shared" ref="AS413" si="3547">U413/M413</f>
        <v>6.887814058648971E-3</v>
      </c>
      <c r="AT413" s="122">
        <f t="shared" ref="AT413" si="3548">V413/M413</f>
        <v>0.45375450647274518</v>
      </c>
      <c r="AU413" s="38">
        <f t="shared" ref="AU413" si="3549">W413</f>
        <v>17.281164999999998</v>
      </c>
      <c r="AV413" s="121">
        <f t="shared" ref="AV413" si="3550">AA413/AA413</f>
        <v>1</v>
      </c>
      <c r="AW413" s="121">
        <f t="shared" ref="AW413" si="3551">AC413/AA413</f>
        <v>0.3486750724566805</v>
      </c>
      <c r="AX413" s="121">
        <f t="shared" ref="AX413" si="3552">AD413/AA413</f>
        <v>0.16516865709118561</v>
      </c>
      <c r="AY413" s="121">
        <f t="shared" ref="AY413" si="3553">AE413/AA413</f>
        <v>0.18590905041632008</v>
      </c>
      <c r="AZ413" s="121">
        <f t="shared" ref="AZ413" si="3554">AF413/AA413</f>
        <v>7.6889018200265016E-2</v>
      </c>
      <c r="BA413" s="121">
        <f t="shared" ref="BA413" si="3555">AG413/AA413</f>
        <v>5.1850893546516131E-3</v>
      </c>
      <c r="BB413" s="121">
        <f t="shared" ref="BB413" si="3556">AH413/AA413</f>
        <v>2.5064673940539288E-2</v>
      </c>
      <c r="BC413" s="121">
        <f t="shared" ref="BC413" si="3557">AI413/AA413</f>
        <v>3.5219779728531569E-3</v>
      </c>
      <c r="BD413" s="122">
        <f t="shared" ref="BD413" si="3558">AJ413/AA413</f>
        <v>0.18958646774881044</v>
      </c>
      <c r="BE413" s="38">
        <f t="shared" ref="BE413" si="3559">I413</f>
        <v>8.822535217391307</v>
      </c>
      <c r="BF413" s="123">
        <f t="shared" ref="BF413" si="3560">BE413</f>
        <v>8.822535217391307</v>
      </c>
      <c r="BG413" s="123">
        <f t="shared" ref="BG413" si="3561">BE413*AM413</f>
        <v>2.0343884427762764</v>
      </c>
      <c r="BH413" s="123">
        <f t="shared" ref="BH413" si="3562">BE413*AN413</f>
        <v>0.40238668967166913</v>
      </c>
      <c r="BI413" s="123">
        <f t="shared" ref="BI413" si="3563">BE413*AO413</f>
        <v>1.2876010136301288</v>
      </c>
      <c r="BJ413" s="123">
        <f t="shared" ref="BJ413" si="3564">BE413*AP413</f>
        <v>0.5402730645777597</v>
      </c>
      <c r="BK413" s="123">
        <f t="shared" ref="BK413" si="3565">BE413*AQ413</f>
        <v>4.7720027774555862E-2</v>
      </c>
      <c r="BL413" s="123">
        <f t="shared" ref="BL413" si="3566">BE413*AR413</f>
        <v>0.44613288345183483</v>
      </c>
      <c r="BM413" s="123">
        <f t="shared" ref="BM413" si="3567">BE413*AS413</f>
        <v>6.0767982103273499E-2</v>
      </c>
      <c r="BN413" s="124">
        <f t="shared" ref="BN413" si="3568">BE413*AT413</f>
        <v>4.0032651134058064</v>
      </c>
      <c r="BO413" s="38">
        <f t="shared" ref="BO413" si="3569">W413</f>
        <v>17.281164999999998</v>
      </c>
      <c r="BP413" s="123">
        <f t="shared" ref="BP413" si="3570">BO413</f>
        <v>17.281164999999998</v>
      </c>
      <c r="BQ413" s="123">
        <f t="shared" ref="BQ413" si="3571">BO413*AW413</f>
        <v>6.0255114585108505</v>
      </c>
      <c r="BR413" s="123">
        <f t="shared" ref="BR413" si="3572">BO413*AX413</f>
        <v>2.8543068160211984</v>
      </c>
      <c r="BS413" s="123">
        <f t="shared" ref="BS413" si="3573">BO413*AY413</f>
        <v>3.2127249752377458</v>
      </c>
      <c r="BT413" s="123">
        <f t="shared" ref="BT413" si="3574">BO413*AZ413</f>
        <v>1.3287318102067827</v>
      </c>
      <c r="BU413" s="123">
        <f t="shared" ref="BU413" si="3575">BO413*BA413</f>
        <v>8.9604384677478027E-2</v>
      </c>
      <c r="BV413" s="123">
        <f t="shared" ref="BV413" si="3576">BO413*BB413</f>
        <v>0.43314676603765956</v>
      </c>
      <c r="BW413" s="123">
        <f t="shared" ref="BW413" si="3577">BO413*BC413</f>
        <v>6.0863882475240917E-2</v>
      </c>
      <c r="BX413" s="124">
        <f t="shared" ref="BX413" si="3578">BO413*BD413</f>
        <v>3.2762750309343716</v>
      </c>
      <c r="BY413" s="114">
        <v>4.4596672727272724</v>
      </c>
      <c r="BZ413" s="115">
        <v>2.4792417391304347</v>
      </c>
      <c r="CA413" s="115">
        <v>4.269477272727273</v>
      </c>
      <c r="CB413" s="115">
        <v>2.358234347826087</v>
      </c>
      <c r="CC413" s="115">
        <v>0.74001956521739132</v>
      </c>
      <c r="CD413" s="115">
        <v>0.13889608695652172</v>
      </c>
      <c r="CE413" s="115">
        <v>1.1723156521739129</v>
      </c>
      <c r="CF413" s="115">
        <v>0.14845391304347827</v>
      </c>
      <c r="CG413" s="115">
        <v>0.13112304347826087</v>
      </c>
      <c r="CH413" s="115">
        <v>2.0431069565217386</v>
      </c>
      <c r="CI413" s="115">
        <v>2.7425652173913042E-2</v>
      </c>
      <c r="CJ413" s="115">
        <v>1.0871739130434783E-2</v>
      </c>
      <c r="CK413" s="115">
        <v>6.3043478260869573E-5</v>
      </c>
      <c r="CL413" s="115">
        <v>9.726086956521738E-4</v>
      </c>
      <c r="CM413" s="115">
        <v>8.9460869565217375E-3</v>
      </c>
      <c r="CN413" s="115">
        <v>0.23604826086956521</v>
      </c>
      <c r="CO413" s="115">
        <v>6.1309565217391296E-2</v>
      </c>
      <c r="CP413" s="115">
        <v>0</v>
      </c>
      <c r="CQ413" s="115">
        <v>6.818260869565218E-3</v>
      </c>
      <c r="CR413" s="115">
        <v>0.11893826086956524</v>
      </c>
      <c r="CS413" s="115">
        <v>0.24264652173913043</v>
      </c>
      <c r="CT413" s="115">
        <v>0.13397956521739135</v>
      </c>
      <c r="CU413" s="115">
        <v>0.1489039130434783</v>
      </c>
      <c r="CV413" s="115">
        <v>0.65128652173913049</v>
      </c>
      <c r="CW413" s="115">
        <v>1.6179130434782609E-2</v>
      </c>
      <c r="CX413" s="115">
        <v>1.0391304347826089E-3</v>
      </c>
      <c r="CY413" s="115">
        <v>8.3043478260869571E-5</v>
      </c>
      <c r="CZ413" s="115">
        <v>3.1695652173913038E-4</v>
      </c>
      <c r="DA413" s="115">
        <v>1.5430869565217394E-2</v>
      </c>
      <c r="DB413" s="115">
        <v>1.3626086956521738E-3</v>
      </c>
      <c r="DC413" s="115">
        <v>2.6547826086956521E-3</v>
      </c>
      <c r="DD413" s="115">
        <v>4.0173913043478263E-4</v>
      </c>
      <c r="DE413" s="115">
        <v>2.2608695652173914E-5</v>
      </c>
      <c r="DF413" s="115">
        <v>0.10767086956521738</v>
      </c>
      <c r="DG413" s="115">
        <v>5.4521739130434788E-3</v>
      </c>
      <c r="DH413" s="115">
        <v>1.6343478260869564E-3</v>
      </c>
      <c r="DI413" s="115">
        <v>2.0278695652173915E-2</v>
      </c>
      <c r="DJ413" s="115">
        <v>9.5652173913043521E-6</v>
      </c>
      <c r="DK413" s="115">
        <v>8.2173913043478254E-5</v>
      </c>
      <c r="DL413" s="115">
        <v>2.1553478260869566E-2</v>
      </c>
      <c r="DM413" s="115">
        <v>1.7078695652173913E-2</v>
      </c>
      <c r="DN413" s="115">
        <v>1.091304347826087E-4</v>
      </c>
      <c r="DO413" s="115">
        <v>0.49132347826086947</v>
      </c>
      <c r="DP413" s="115">
        <v>0.17939869565217387</v>
      </c>
      <c r="DQ413" s="115">
        <v>8.3173913043478251E-4</v>
      </c>
      <c r="DR413" s="115">
        <v>3.4347826086956519E-5</v>
      </c>
      <c r="DS413" s="115">
        <v>2.1939130434782614E-3</v>
      </c>
      <c r="DT413" s="115">
        <v>2.7043478260869568E-4</v>
      </c>
      <c r="DU413" s="116">
        <v>169.44512130434782</v>
      </c>
      <c r="DV413" s="114">
        <v>10.903622272727276</v>
      </c>
      <c r="DW413" s="115">
        <v>8.3144783333333354</v>
      </c>
      <c r="DX413" s="115">
        <v>9.8952845454545457</v>
      </c>
      <c r="DY413" s="115">
        <v>7.5187658333333331</v>
      </c>
      <c r="DZ413" s="115">
        <v>2.4469966666666672</v>
      </c>
      <c r="EA413" s="115">
        <v>1.1200520833333332</v>
      </c>
      <c r="EB413" s="115">
        <v>3.1708558333333339</v>
      </c>
      <c r="EC413" s="115">
        <v>0.44611791666666667</v>
      </c>
      <c r="ED413" s="115">
        <v>0.30084416666666663</v>
      </c>
      <c r="EE413" s="115">
        <v>2.4237974999999996</v>
      </c>
      <c r="EF413" s="115">
        <v>3.3900833333333338E-2</v>
      </c>
      <c r="EG413" s="115">
        <v>2.7115000000000004E-2</v>
      </c>
      <c r="EH413" s="115">
        <v>2.1458333333333331E-4</v>
      </c>
      <c r="EI413" s="115">
        <v>1.9383333333333336E-3</v>
      </c>
      <c r="EJ413" s="115">
        <v>2.0874583333333335E-2</v>
      </c>
      <c r="EK413" s="115">
        <v>0.72849166666666676</v>
      </c>
      <c r="EL413" s="115">
        <v>8.8652499999999981E-2</v>
      </c>
      <c r="EM413" s="115">
        <v>0</v>
      </c>
      <c r="EN413" s="115">
        <v>0.1179370833333333</v>
      </c>
      <c r="EO413" s="115">
        <v>0.40912625000000008</v>
      </c>
      <c r="EP413" s="115">
        <v>0.49179458333333342</v>
      </c>
      <c r="EQ413" s="115">
        <v>0.37170208333333332</v>
      </c>
      <c r="ER413" s="115">
        <v>0.37102624999999995</v>
      </c>
      <c r="ES413" s="115">
        <v>1.7615862499999997</v>
      </c>
      <c r="ET413" s="115">
        <v>1.8986666666666669E-2</v>
      </c>
      <c r="EU413" s="115">
        <v>2.6745833333333339E-3</v>
      </c>
      <c r="EV413" s="115">
        <v>2.2583333333333331E-4</v>
      </c>
      <c r="EW413" s="115">
        <v>1.2333333333333335E-3</v>
      </c>
      <c r="EX413" s="115">
        <v>3.8112083333333331E-2</v>
      </c>
      <c r="EY413" s="115">
        <v>1.8266666666666668E-3</v>
      </c>
      <c r="EZ413" s="115">
        <v>6.727083333333334E-3</v>
      </c>
      <c r="FA413" s="115">
        <v>1.1016666666666666E-3</v>
      </c>
      <c r="FB413" s="115">
        <v>1.2125000000000003E-4</v>
      </c>
      <c r="FC413" s="115">
        <v>0.86825708333333351</v>
      </c>
      <c r="FD413" s="115">
        <v>5.000416666666666E-3</v>
      </c>
      <c r="FE413" s="115">
        <v>1.4320833333333338E-3</v>
      </c>
      <c r="FF413" s="115">
        <v>5.5122083333333342E-2</v>
      </c>
      <c r="FG413" s="115">
        <v>8.7916666666666658E-5</v>
      </c>
      <c r="FH413" s="115">
        <v>3.6166666666666666E-4</v>
      </c>
      <c r="FI413" s="115">
        <v>4.464125E-2</v>
      </c>
      <c r="FJ413" s="115">
        <v>2.7852083333333336E-2</v>
      </c>
      <c r="FK413" s="115">
        <v>3.9833333333333328E-4</v>
      </c>
      <c r="FL413" s="115">
        <v>1.6296929166666667</v>
      </c>
      <c r="FM413" s="115">
        <v>0.59321124999999986</v>
      </c>
      <c r="FN413" s="115">
        <v>1.9470833333333334E-3</v>
      </c>
      <c r="FO413" s="115">
        <v>1.0999999999999998E-4</v>
      </c>
      <c r="FP413" s="115">
        <v>6.2816666666666672E-3</v>
      </c>
      <c r="FQ413" s="115">
        <v>4.0749999999999993E-4</v>
      </c>
      <c r="FR413" s="116">
        <v>72.647693750000002</v>
      </c>
    </row>
    <row r="414" spans="1:174" x14ac:dyDescent="0.2">
      <c r="A414" s="2" t="str">
        <f t="shared" ref="A414:A422" si="3579">A413</f>
        <v>JARI1</v>
      </c>
      <c r="B414" s="134">
        <f t="shared" ref="B414:B422" si="3580">B413+1</f>
        <v>2019</v>
      </c>
      <c r="C414" s="38">
        <f>C399</f>
        <v>14.209834922183795</v>
      </c>
      <c r="D414" s="42">
        <f>Tracking!DQ42</f>
        <v>23.427684126179336</v>
      </c>
      <c r="E414" s="42">
        <f>Tracking!DV42</f>
        <v>11.178688095818909</v>
      </c>
      <c r="F414" s="42">
        <f>Tracking!DW42</f>
        <v>20.099237084714684</v>
      </c>
      <c r="G414" s="42">
        <f>G399</f>
        <v>4.3893142560999996</v>
      </c>
      <c r="H414" s="104">
        <f>H399</f>
        <v>9.4668398269999994</v>
      </c>
      <c r="I414" s="38">
        <f>Tracking!DK42</f>
        <v>8.4115809090909082</v>
      </c>
      <c r="J414" s="42">
        <f>Tracking!DY42</f>
        <v>8.9886785187747034</v>
      </c>
      <c r="K414" s="40"/>
      <c r="L414" s="41"/>
      <c r="M414" s="108">
        <v>23.390189999999997</v>
      </c>
      <c r="N414" s="108">
        <v>12.390189999999997</v>
      </c>
      <c r="O414" s="108">
        <v>4.931250454545455</v>
      </c>
      <c r="P414" s="108">
        <v>1.4294054545454542</v>
      </c>
      <c r="Q414" s="108">
        <v>3.2676331818181832</v>
      </c>
      <c r="R414" s="108">
        <v>1.7417</v>
      </c>
      <c r="S414" s="108">
        <v>0.1240418181818182</v>
      </c>
      <c r="T414" s="108">
        <v>0.83436363636363631</v>
      </c>
      <c r="U414" s="108">
        <v>6.1793636363636356E-2</v>
      </c>
      <c r="V414" s="110">
        <v>11</v>
      </c>
      <c r="W414" s="38">
        <f>Tracking!DJ42</f>
        <v>16.11079391304348</v>
      </c>
      <c r="X414" s="42">
        <f>Tracking!DX42</f>
        <v>17.281382449275362</v>
      </c>
      <c r="Y414" s="40"/>
      <c r="Z414" s="41"/>
      <c r="AA414" s="108">
        <v>50.393744782608671</v>
      </c>
      <c r="AB414" s="108">
        <v>39.393744782608699</v>
      </c>
      <c r="AC414" s="108">
        <v>19.572904782608692</v>
      </c>
      <c r="AD414" s="108">
        <v>4.732799565217392</v>
      </c>
      <c r="AE414" s="108">
        <v>9.2178678260869553</v>
      </c>
      <c r="AF414" s="108">
        <v>4.074052173913044</v>
      </c>
      <c r="AG414" s="108">
        <v>0.28624608695652171</v>
      </c>
      <c r="AH414" s="108">
        <v>1.3377147826086955</v>
      </c>
      <c r="AI414" s="108">
        <v>0.17215913043478262</v>
      </c>
      <c r="AJ414" s="110">
        <v>11</v>
      </c>
      <c r="AK414" s="38">
        <f t="shared" ref="AK414" si="3581">I414</f>
        <v>8.4115809090909082</v>
      </c>
      <c r="AL414" s="121">
        <f t="shared" ref="AL414" si="3582">M414/M414</f>
        <v>1</v>
      </c>
      <c r="AM414" s="121">
        <f t="shared" ref="AM414" si="3583">O414/M414</f>
        <v>0.21082558348373637</v>
      </c>
      <c r="AN414" s="121">
        <f t="shared" ref="AN414" si="3584">P414/M414</f>
        <v>6.1111322932624931E-2</v>
      </c>
      <c r="AO414" s="121">
        <f t="shared" ref="AO414" si="3585">Q414/M414</f>
        <v>0.13970101062959231</v>
      </c>
      <c r="AP414" s="121">
        <f t="shared" ref="AP414" si="3586">R414/M414</f>
        <v>7.4462841045754666E-2</v>
      </c>
      <c r="AQ414" s="121">
        <f t="shared" ref="AQ414" si="3587">S414/M414</f>
        <v>5.3031556469536256E-3</v>
      </c>
      <c r="AR414" s="121">
        <f t="shared" ref="AR414" si="3588">T414/M414</f>
        <v>3.5671520255441978E-2</v>
      </c>
      <c r="AS414" s="121">
        <f t="shared" ref="AS414" si="3589">U414/M414</f>
        <v>2.6418612402736518E-3</v>
      </c>
      <c r="AT414" s="122">
        <f t="shared" ref="AT414" si="3590">V414/M414</f>
        <v>0.47028262703295703</v>
      </c>
      <c r="AU414" s="38">
        <f t="shared" ref="AU414" si="3591">W414</f>
        <v>16.11079391304348</v>
      </c>
      <c r="AV414" s="121">
        <f t="shared" ref="AV414" si="3592">AA414/AA414</f>
        <v>1</v>
      </c>
      <c r="AW414" s="121">
        <f t="shared" ref="AW414" si="3593">AC414/AA414</f>
        <v>0.38839949019552672</v>
      </c>
      <c r="AX414" s="121">
        <f t="shared" ref="AX414" si="3594">AD414/AA414</f>
        <v>9.3916409380449997E-2</v>
      </c>
      <c r="AY414" s="121">
        <f t="shared" ref="AY414" si="3595">AE414/AA414</f>
        <v>0.18291690498198743</v>
      </c>
      <c r="AZ414" s="121">
        <f t="shared" ref="AZ414" si="3596">AF414/AA414</f>
        <v>8.0844402246507296E-2</v>
      </c>
      <c r="BA414" s="121">
        <f t="shared" ref="BA414" si="3597">AG414/AA414</f>
        <v>5.6801908290670979E-3</v>
      </c>
      <c r="BB414" s="121">
        <f t="shared" ref="BB414" si="3598">AH414/AA414</f>
        <v>2.6545254542590626E-2</v>
      </c>
      <c r="BC414" s="121">
        <f t="shared" ref="BC414" si="3599">AI414/AA414</f>
        <v>3.4162797620508698E-3</v>
      </c>
      <c r="BD414" s="122">
        <f t="shared" ref="BD414" si="3600">AJ414/AA414</f>
        <v>0.21828105943411052</v>
      </c>
      <c r="BE414" s="38">
        <f t="shared" ref="BE414" si="3601">I414</f>
        <v>8.4115809090909082</v>
      </c>
      <c r="BF414" s="123">
        <f t="shared" ref="BF414" si="3602">BE414</f>
        <v>8.4115809090909082</v>
      </c>
      <c r="BG414" s="123">
        <f t="shared" ref="BG414" si="3603">BE414*AM414</f>
        <v>1.7733764531797482</v>
      </c>
      <c r="BH414" s="123">
        <f t="shared" ref="BH414" si="3604">BE414*AN414</f>
        <v>0.51404283730935729</v>
      </c>
      <c r="BI414" s="123">
        <f t="shared" ref="BI414" si="3605">BE414*AO414</f>
        <v>1.1751063539925848</v>
      </c>
      <c r="BJ414" s="123">
        <f t="shared" ref="BJ414" si="3606">BE414*AP414</f>
        <v>0.62635021217714082</v>
      </c>
      <c r="BK414" s="123">
        <f t="shared" ref="BK414" si="3607">BE414*AQ414</f>
        <v>4.4607922797852764E-2</v>
      </c>
      <c r="BL414" s="123">
        <f t="shared" ref="BL414" si="3608">BE414*AR414</f>
        <v>0.30005387877892536</v>
      </c>
      <c r="BM414" s="123">
        <f t="shared" ref="BM414" si="3609">BE414*AS414</f>
        <v>2.2222229573153077E-2</v>
      </c>
      <c r="BN414" s="124">
        <f t="shared" ref="BN414" si="3610">BE414*AT414</f>
        <v>3.9558203674275414</v>
      </c>
      <c r="BO414" s="38">
        <f t="shared" ref="BO414" si="3611">W414</f>
        <v>16.11079391304348</v>
      </c>
      <c r="BP414" s="123">
        <f t="shared" ref="BP414" si="3612">BO414</f>
        <v>16.11079391304348</v>
      </c>
      <c r="BQ414" s="123">
        <f t="shared" ref="BQ414" si="3613">BO414*AW414</f>
        <v>6.2574241424712831</v>
      </c>
      <c r="BR414" s="123">
        <f t="shared" ref="BR414" si="3614">BO414*AX414</f>
        <v>1.5130679165814533</v>
      </c>
      <c r="BS414" s="123">
        <f t="shared" ref="BS414" si="3615">BO414*AY414</f>
        <v>2.9469365593765557</v>
      </c>
      <c r="BT414" s="123">
        <f t="shared" ref="BT414" si="3616">BO414*AZ414</f>
        <v>1.3024675036166684</v>
      </c>
      <c r="BU414" s="123">
        <f t="shared" ref="BU414" si="3617">BO414*BA414</f>
        <v>9.1512383833859595E-2</v>
      </c>
      <c r="BV414" s="123">
        <f t="shared" ref="BV414" si="3618">BO414*BB414</f>
        <v>0.42766512530495887</v>
      </c>
      <c r="BW414" s="123">
        <f t="shared" ref="BW414" si="3619">BO414*BC414</f>
        <v>5.5038979195702782E-2</v>
      </c>
      <c r="BX414" s="124">
        <f t="shared" ref="BX414" si="3620">BO414*BD414</f>
        <v>3.5166811636637498</v>
      </c>
      <c r="BY414" s="114">
        <v>3.5323550000000008</v>
      </c>
      <c r="BZ414" s="115">
        <v>2.1417490909090908</v>
      </c>
      <c r="CA414" s="115">
        <v>3.5728459090909097</v>
      </c>
      <c r="CB414" s="115">
        <v>2.2578495454545457</v>
      </c>
      <c r="CC414" s="115">
        <v>0.67585136363636367</v>
      </c>
      <c r="CD414" s="115">
        <v>0.18401545454545454</v>
      </c>
      <c r="CE414" s="115">
        <v>1.0887354545454544</v>
      </c>
      <c r="CF414" s="115">
        <v>0.17416999999999999</v>
      </c>
      <c r="CG414" s="115">
        <v>0.1240418181818182</v>
      </c>
      <c r="CH414" s="115">
        <v>1.3906059090909086</v>
      </c>
      <c r="CI414" s="115">
        <v>1.1034545454545451E-2</v>
      </c>
      <c r="CJ414" s="115">
        <v>7.5836363636363627E-3</v>
      </c>
      <c r="CK414" s="115">
        <v>4.4090909090909091E-5</v>
      </c>
      <c r="CL414" s="115">
        <v>7.2727272727272734E-4</v>
      </c>
      <c r="CM414" s="115">
        <v>1.071681818181818E-2</v>
      </c>
      <c r="CN414" s="115">
        <v>0.26159136363636359</v>
      </c>
      <c r="CO414" s="115">
        <v>7.0036818181818186E-2</v>
      </c>
      <c r="CP414" s="115">
        <v>0</v>
      </c>
      <c r="CQ414" s="115">
        <v>9.5527272727272718E-3</v>
      </c>
      <c r="CR414" s="115">
        <v>0.11124999999999999</v>
      </c>
      <c r="CS414" s="115">
        <v>0.20171227272727271</v>
      </c>
      <c r="CT414" s="115">
        <v>0.12487999999999998</v>
      </c>
      <c r="CU414" s="115">
        <v>0.15745818181818183</v>
      </c>
      <c r="CV414" s="115">
        <v>0.60485318181818171</v>
      </c>
      <c r="CW414" s="115">
        <v>8.225909090909091E-3</v>
      </c>
      <c r="CX414" s="115">
        <v>5.2681818181818168E-4</v>
      </c>
      <c r="CY414" s="115">
        <v>1.0863636363636365E-4</v>
      </c>
      <c r="CZ414" s="115">
        <v>4.5363636363636374E-4</v>
      </c>
      <c r="DA414" s="115">
        <v>1.6577727272727272E-2</v>
      </c>
      <c r="DB414" s="115">
        <v>7.9227272727272751E-4</v>
      </c>
      <c r="DC414" s="115">
        <v>2.0218181818181819E-3</v>
      </c>
      <c r="DD414" s="115">
        <v>5.0954545454545447E-4</v>
      </c>
      <c r="DE414" s="115">
        <v>6.5454545454545464E-5</v>
      </c>
      <c r="DF414" s="115">
        <v>0.14264818181818181</v>
      </c>
      <c r="DG414" s="115">
        <v>1.8704545454545452E-3</v>
      </c>
      <c r="DH414" s="115">
        <v>1.1604545454545452E-3</v>
      </c>
      <c r="DI414" s="115">
        <v>1.9305909090909092E-2</v>
      </c>
      <c r="DJ414" s="115">
        <v>2.1363636363636362E-5</v>
      </c>
      <c r="DK414" s="115">
        <v>6.0909090909090913E-5</v>
      </c>
      <c r="DL414" s="115">
        <v>1.9449090909090909E-2</v>
      </c>
      <c r="DM414" s="115">
        <v>1.4480454545454546E-2</v>
      </c>
      <c r="DN414" s="115">
        <v>1.1045454545454545E-4</v>
      </c>
      <c r="DO414" s="115">
        <v>0.43379590909090909</v>
      </c>
      <c r="DP414" s="115">
        <v>0.16384272727272725</v>
      </c>
      <c r="DQ414" s="115">
        <v>6.9227272727272725E-4</v>
      </c>
      <c r="DR414" s="115">
        <v>3.7272727272727276E-5</v>
      </c>
      <c r="DS414" s="115">
        <v>3.1318181818181818E-3</v>
      </c>
      <c r="DT414" s="115">
        <v>1.7045454545454544E-4</v>
      </c>
      <c r="DU414" s="116">
        <v>178.11196227272728</v>
      </c>
      <c r="DV414" s="114">
        <v>8.946968260869566</v>
      </c>
      <c r="DW414" s="115">
        <v>6.7174426086956514</v>
      </c>
      <c r="DX414" s="115">
        <v>8.33505608695652</v>
      </c>
      <c r="DY414" s="115">
        <v>6.3184065217391296</v>
      </c>
      <c r="DZ414" s="115">
        <v>2.2429243478260865</v>
      </c>
      <c r="EA414" s="115">
        <v>0.56455391304347835</v>
      </c>
      <c r="EB414" s="115">
        <v>2.7905708695652178</v>
      </c>
      <c r="EC414" s="115">
        <v>0.40740521739130431</v>
      </c>
      <c r="ED414" s="115">
        <v>0.28624608695652171</v>
      </c>
      <c r="EE414" s="115">
        <v>2.2295256521739133</v>
      </c>
      <c r="EF414" s="115">
        <v>2.6706521739130434E-2</v>
      </c>
      <c r="EG414" s="115">
        <v>2.1843043478260875E-2</v>
      </c>
      <c r="EH414" s="115">
        <v>1.1760869565217394E-3</v>
      </c>
      <c r="EI414" s="115">
        <v>2.6773913043478263E-3</v>
      </c>
      <c r="EJ414" s="115">
        <v>2.1981739130434778E-2</v>
      </c>
      <c r="EK414" s="115">
        <v>0.64908521739130431</v>
      </c>
      <c r="EL414" s="115">
        <v>9.8246521739130468E-2</v>
      </c>
      <c r="EM414" s="115">
        <v>0</v>
      </c>
      <c r="EN414" s="115">
        <v>0.13201391304347826</v>
      </c>
      <c r="EO414" s="115">
        <v>0.38787782608695648</v>
      </c>
      <c r="EP414" s="115">
        <v>0.40184347826086964</v>
      </c>
      <c r="EQ414" s="115">
        <v>0.28865521739130434</v>
      </c>
      <c r="ER414" s="115">
        <v>0.33992652173913046</v>
      </c>
      <c r="ES414" s="115">
        <v>1.5503169565217392</v>
      </c>
      <c r="ET414" s="115">
        <v>1.5549565217391304E-2</v>
      </c>
      <c r="EU414" s="115">
        <v>1.4478260869565218E-3</v>
      </c>
      <c r="EV414" s="115">
        <v>1.7086956521739132E-4</v>
      </c>
      <c r="EW414" s="115">
        <v>9.9869565217391315E-4</v>
      </c>
      <c r="EX414" s="115">
        <v>3.5942608695652176E-2</v>
      </c>
      <c r="EY414" s="115">
        <v>7.2260869565217382E-3</v>
      </c>
      <c r="EZ414" s="115">
        <v>5.6973913043478243E-3</v>
      </c>
      <c r="FA414" s="115">
        <v>1.1778260869565217E-3</v>
      </c>
      <c r="FB414" s="115">
        <v>1.0869565217391302E-4</v>
      </c>
      <c r="FC414" s="115">
        <v>0.437638695652174</v>
      </c>
      <c r="FD414" s="115">
        <v>4.577826086956522E-3</v>
      </c>
      <c r="FE414" s="115">
        <v>1.5260869565217391E-3</v>
      </c>
      <c r="FF414" s="115">
        <v>3.9558260869565216E-2</v>
      </c>
      <c r="FG414" s="115">
        <v>8.3043478260869571E-5</v>
      </c>
      <c r="FH414" s="115">
        <v>3.6869565217391301E-4</v>
      </c>
      <c r="FI414" s="115">
        <v>4.4936521739130438E-2</v>
      </c>
      <c r="FJ414" s="115">
        <v>2.9674782608695657E-2</v>
      </c>
      <c r="FK414" s="115">
        <v>2.9826086956521742E-4</v>
      </c>
      <c r="FL414" s="115">
        <v>1.4754626086956522</v>
      </c>
      <c r="FM414" s="115">
        <v>0.5437391304347825</v>
      </c>
      <c r="FN414" s="115">
        <v>1.7978260869565216E-3</v>
      </c>
      <c r="FO414" s="115">
        <v>1.2695652173913045E-4</v>
      </c>
      <c r="FP414" s="115">
        <v>4.7182608695652177E-3</v>
      </c>
      <c r="FQ414" s="115">
        <v>4.799999999999999E-4</v>
      </c>
      <c r="FR414" s="116">
        <v>80.20057391304347</v>
      </c>
    </row>
    <row r="415" spans="1:174" x14ac:dyDescent="0.2">
      <c r="A415" s="2" t="str">
        <f t="shared" si="3579"/>
        <v>JARI1</v>
      </c>
      <c r="B415" s="135">
        <f t="shared" si="3580"/>
        <v>2020</v>
      </c>
      <c r="C415" s="38">
        <f>C399</f>
        <v>14.209834922183795</v>
      </c>
      <c r="D415" s="42">
        <f>Tracking!DQ43</f>
        <v>23.117443141753128</v>
      </c>
      <c r="E415" s="42">
        <f>Tracking!DV43</f>
        <v>10.976611640727917</v>
      </c>
      <c r="F415" s="42">
        <f>Tracking!DW43</f>
        <v>19.567099630857498</v>
      </c>
      <c r="G415" s="42">
        <f>G399</f>
        <v>4.3893142560999996</v>
      </c>
      <c r="H415" s="104">
        <f>H399</f>
        <v>9.4668398269999994</v>
      </c>
      <c r="I415" s="38">
        <f>Tracking!DK43</f>
        <v>7.4143565217391298</v>
      </c>
      <c r="J415" s="42">
        <f>Tracking!DY43</f>
        <v>8.5188527796442681</v>
      </c>
      <c r="K415" s="40"/>
      <c r="L415" s="41"/>
      <c r="M415" s="108">
        <v>21.118934347826087</v>
      </c>
      <c r="N415" s="108">
        <v>10.118934347826087</v>
      </c>
      <c r="O415" s="108">
        <v>4.0922882608695659</v>
      </c>
      <c r="P415" s="108">
        <v>1.1485556521739131</v>
      </c>
      <c r="Q415" s="108">
        <v>2.6895134782608698</v>
      </c>
      <c r="R415" s="108">
        <v>1.2075130434782608</v>
      </c>
      <c r="S415" s="108">
        <v>0.10308086956521743</v>
      </c>
      <c r="T415" s="108">
        <v>0.76699782608695666</v>
      </c>
      <c r="U415" s="108">
        <v>0.11098521739130435</v>
      </c>
      <c r="V415" s="110">
        <v>11</v>
      </c>
      <c r="W415" s="38">
        <f>Tracking!DJ43</f>
        <v>15.075508333333332</v>
      </c>
      <c r="X415" s="42">
        <f>Tracking!DX43</f>
        <v>16.602300449275365</v>
      </c>
      <c r="Y415" s="40"/>
      <c r="Z415" s="41"/>
      <c r="AA415" s="108">
        <v>45.956449999999997</v>
      </c>
      <c r="AB415" s="108">
        <v>34.956449999999997</v>
      </c>
      <c r="AC415" s="108">
        <v>14.254265000000002</v>
      </c>
      <c r="AD415" s="108">
        <v>6.1919100000000009</v>
      </c>
      <c r="AE415" s="108">
        <v>9.1767620833333332</v>
      </c>
      <c r="AF415" s="108">
        <v>3.8107958333333332</v>
      </c>
      <c r="AG415" s="108">
        <v>0.18371458333333332</v>
      </c>
      <c r="AH415" s="108">
        <v>1.2282287500000002</v>
      </c>
      <c r="AI415" s="108">
        <v>0.11077375000000002</v>
      </c>
      <c r="AJ415" s="110">
        <v>11</v>
      </c>
      <c r="AK415" s="38">
        <f t="shared" ref="AK415" si="3621">I415</f>
        <v>7.4143565217391298</v>
      </c>
      <c r="AL415" s="121">
        <f t="shared" ref="AL415" si="3622">M415/M415</f>
        <v>1</v>
      </c>
      <c r="AM415" s="121">
        <f t="shared" ref="AM415" si="3623">O415/M415</f>
        <v>0.19377342594423153</v>
      </c>
      <c r="AN415" s="121">
        <f t="shared" ref="AN415" si="3624">P415/M415</f>
        <v>5.4385114005155361E-2</v>
      </c>
      <c r="AO415" s="121">
        <f t="shared" ref="AO415" si="3625">Q415/M415</f>
        <v>0.12735081391726186</v>
      </c>
      <c r="AP415" s="121">
        <f t="shared" ref="AP415" si="3626">R415/M415</f>
        <v>5.7176798014079634E-2</v>
      </c>
      <c r="AQ415" s="121">
        <f t="shared" ref="AQ415" si="3627">S415/M415</f>
        <v>4.8809692699209621E-3</v>
      </c>
      <c r="AR415" s="121">
        <f t="shared" ref="AR415" si="3628">T415/M415</f>
        <v>3.6318017446079556E-2</v>
      </c>
      <c r="AS415" s="121">
        <f t="shared" ref="AS415" si="3629">U415/M415</f>
        <v>5.2552470481413661E-3</v>
      </c>
      <c r="AT415" s="122">
        <f t="shared" ref="AT415" si="3630">V415/M415</f>
        <v>0.52085961435512973</v>
      </c>
      <c r="AU415" s="38">
        <f t="shared" ref="AU415" si="3631">W415</f>
        <v>15.075508333333332</v>
      </c>
      <c r="AV415" s="121">
        <f t="shared" ref="AV415" si="3632">AA415/AA415</f>
        <v>1</v>
      </c>
      <c r="AW415" s="121">
        <f t="shared" ref="AW415" si="3633">AC415/AA415</f>
        <v>0.3101689751928185</v>
      </c>
      <c r="AX415" s="121">
        <f t="shared" ref="AX415" si="3634">AD415/AA415</f>
        <v>0.13473429736195902</v>
      </c>
      <c r="AY415" s="121">
        <f t="shared" ref="AY415" si="3635">AE415/AA415</f>
        <v>0.19968387643809157</v>
      </c>
      <c r="AZ415" s="121">
        <f t="shared" ref="AZ415" si="3636">AF415/AA415</f>
        <v>8.2921893082109982E-2</v>
      </c>
      <c r="BA415" s="121">
        <f t="shared" ref="BA415" si="3637">AG415/AA415</f>
        <v>3.997579955225726E-3</v>
      </c>
      <c r="BB415" s="121">
        <f t="shared" ref="BB415" si="3638">AH415/AA415</f>
        <v>2.6725927481343757E-2</v>
      </c>
      <c r="BC415" s="121">
        <f t="shared" ref="BC415" si="3639">AI415/AA415</f>
        <v>2.4104070266524075E-3</v>
      </c>
      <c r="BD415" s="122">
        <f t="shared" ref="BD415" si="3640">AJ415/AA415</f>
        <v>0.23935704346179917</v>
      </c>
      <c r="BE415" s="38">
        <f t="shared" ref="BE415" si="3641">I415</f>
        <v>7.4143565217391298</v>
      </c>
      <c r="BF415" s="123">
        <f t="shared" ref="BF415" si="3642">BE415</f>
        <v>7.4143565217391298</v>
      </c>
      <c r="BG415" s="123">
        <f t="shared" ref="BG415" si="3643">BE415*AM415</f>
        <v>1.4367052643893474</v>
      </c>
      <c r="BH415" s="123">
        <f t="shared" ref="BH415" si="3644">BE415*AN415</f>
        <v>0.40323062470964971</v>
      </c>
      <c r="BI415" s="123">
        <f t="shared" ref="BI415" si="3645">BE415*AO415</f>
        <v>0.94422433771623682</v>
      </c>
      <c r="BJ415" s="123">
        <f t="shared" ref="BJ415" si="3646">BE415*AP415</f>
        <v>0.42392916524785229</v>
      </c>
      <c r="BK415" s="123">
        <f t="shared" ref="BK415" si="3647">BE415*AQ415</f>
        <v>3.6189246338846764E-2</v>
      </c>
      <c r="BL415" s="123">
        <f t="shared" ref="BL415" si="3648">BE415*AR415</f>
        <v>0.26927472950797543</v>
      </c>
      <c r="BM415" s="123">
        <f t="shared" ref="BM415" si="3649">BE415*AS415</f>
        <v>3.8964275224737249E-2</v>
      </c>
      <c r="BN415" s="124">
        <f t="shared" ref="BN415" si="3650">BE415*AT415</f>
        <v>3.8618388786044844</v>
      </c>
      <c r="BO415" s="38">
        <f t="shared" ref="BO415" si="3651">W415</f>
        <v>15.075508333333332</v>
      </c>
      <c r="BP415" s="123">
        <f t="shared" ref="BP415" si="3652">BO415</f>
        <v>15.075508333333332</v>
      </c>
      <c r="BQ415" s="123">
        <f t="shared" ref="BQ415" si="3653">BO415*AW415</f>
        <v>4.6759549702607943</v>
      </c>
      <c r="BR415" s="123">
        <f t="shared" ref="BR415" si="3654">BO415*AX415</f>
        <v>2.0311880226660244</v>
      </c>
      <c r="BS415" s="123">
        <f t="shared" ref="BS415" si="3655">BO415*AY415</f>
        <v>3.010335943274753</v>
      </c>
      <c r="BT415" s="123">
        <f t="shared" ref="BT415" si="3656">BO415*AZ415</f>
        <v>1.2500896901751246</v>
      </c>
      <c r="BU415" s="123">
        <f t="shared" ref="BU415" si="3657">BO415*BA415</f>
        <v>6.0265549928171722E-2</v>
      </c>
      <c r="BV415" s="123">
        <f t="shared" ref="BV415" si="3658">BO415*BB415</f>
        <v>0.40290694246106012</v>
      </c>
      <c r="BW415" s="123">
        <f t="shared" ref="BW415" si="3659">BO415*BC415</f>
        <v>3.6338111217023586E-2</v>
      </c>
      <c r="BX415" s="124">
        <f t="shared" ref="BX415" si="3660">BO415*BD415</f>
        <v>3.6084291033503817</v>
      </c>
      <c r="BY415" s="114">
        <v>2.9562913043478254</v>
      </c>
      <c r="BZ415" s="115">
        <v>1.6779617391304347</v>
      </c>
      <c r="CA415" s="115">
        <v>3.0914004347826087</v>
      </c>
      <c r="CB415" s="115">
        <v>1.8828847826086956</v>
      </c>
      <c r="CC415" s="115">
        <v>0.58411304347826087</v>
      </c>
      <c r="CD415" s="115">
        <v>0.14980739130434786</v>
      </c>
      <c r="CE415" s="115">
        <v>0.90595739130434805</v>
      </c>
      <c r="CF415" s="115">
        <v>0.12075130434782608</v>
      </c>
      <c r="CG415" s="115">
        <v>0.10308086956521743</v>
      </c>
      <c r="CH415" s="115">
        <v>1.2783295652173914</v>
      </c>
      <c r="CI415" s="115">
        <v>1.9178260869565218E-2</v>
      </c>
      <c r="CJ415" s="115">
        <v>7.8273913043478277E-3</v>
      </c>
      <c r="CK415" s="115">
        <v>6.8260869565217385E-5</v>
      </c>
      <c r="CL415" s="115">
        <v>1.0865217391304346E-3</v>
      </c>
      <c r="CM415" s="115">
        <v>8.6226086956521716E-3</v>
      </c>
      <c r="CN415" s="115">
        <v>0.19342260869565217</v>
      </c>
      <c r="CO415" s="115">
        <v>5.4409565217391306E-2</v>
      </c>
      <c r="CP415" s="115">
        <v>0</v>
      </c>
      <c r="CQ415" s="115">
        <v>5.173478260869566E-3</v>
      </c>
      <c r="CR415" s="115">
        <v>9.3356521739130421E-2</v>
      </c>
      <c r="CS415" s="115">
        <v>0.17319999999999999</v>
      </c>
      <c r="CT415" s="115">
        <v>0.10449869565217393</v>
      </c>
      <c r="CU415" s="115">
        <v>0.12708086956521739</v>
      </c>
      <c r="CV415" s="115">
        <v>0.50330956521739123</v>
      </c>
      <c r="CW415" s="115">
        <v>1.205217391304348E-2</v>
      </c>
      <c r="CX415" s="115">
        <v>1.3099999999999997E-3</v>
      </c>
      <c r="CY415" s="115">
        <v>8.6086956521739136E-5</v>
      </c>
      <c r="CZ415" s="115">
        <v>3.3913043478260867E-4</v>
      </c>
      <c r="DA415" s="115">
        <v>1.1889565217391306E-2</v>
      </c>
      <c r="DB415" s="115">
        <v>2.1239130434782612E-3</v>
      </c>
      <c r="DC415" s="115">
        <v>2.447826086956522E-3</v>
      </c>
      <c r="DD415" s="115">
        <v>6.0086956521739131E-4</v>
      </c>
      <c r="DE415" s="115">
        <v>4.6521739130434792E-5</v>
      </c>
      <c r="DF415" s="115">
        <v>0.11612913043478261</v>
      </c>
      <c r="DG415" s="115">
        <v>1.6299999999999997E-3</v>
      </c>
      <c r="DH415" s="115">
        <v>1.0782608695652173E-3</v>
      </c>
      <c r="DI415" s="115">
        <v>1.597217391304348E-2</v>
      </c>
      <c r="DJ415" s="115">
        <v>-6.956521739130435E-6</v>
      </c>
      <c r="DK415" s="115">
        <v>6.4347826086956516E-5</v>
      </c>
      <c r="DL415" s="115">
        <v>1.6855652173913039E-2</v>
      </c>
      <c r="DM415" s="115">
        <v>1.9511304347826091E-2</v>
      </c>
      <c r="DN415" s="115">
        <v>1.1999999999999999E-4</v>
      </c>
      <c r="DO415" s="115">
        <v>0.37220434782608691</v>
      </c>
      <c r="DP415" s="115">
        <v>0.14160304347826086</v>
      </c>
      <c r="DQ415" s="115">
        <v>5.4739130434782607E-4</v>
      </c>
      <c r="DR415" s="115">
        <v>4.130434782608696E-5</v>
      </c>
      <c r="DS415" s="115">
        <v>2.4178260869565219E-3</v>
      </c>
      <c r="DT415" s="115">
        <v>3.6043478260869565E-4</v>
      </c>
      <c r="DU415" s="116">
        <v>197.03062478260867</v>
      </c>
      <c r="DV415" s="114">
        <v>7.4511420833333339</v>
      </c>
      <c r="DW415" s="115">
        <v>5.4040945833333334</v>
      </c>
      <c r="DX415" s="115">
        <v>7.7293804166666673</v>
      </c>
      <c r="DY415" s="115">
        <v>5.8798087499999996</v>
      </c>
      <c r="DZ415" s="115">
        <v>1.7926570833333335</v>
      </c>
      <c r="EA415" s="115">
        <v>0.76116666666666666</v>
      </c>
      <c r="EB415" s="115">
        <v>2.7434287500000001</v>
      </c>
      <c r="EC415" s="115">
        <v>0.3810795833333333</v>
      </c>
      <c r="ED415" s="115">
        <v>0.18371458333333332</v>
      </c>
      <c r="EE415" s="115">
        <v>2.0470475000000001</v>
      </c>
      <c r="EF415" s="115">
        <v>1.7762083333333331E-2</v>
      </c>
      <c r="EG415" s="115">
        <v>1.3268749999999996E-2</v>
      </c>
      <c r="EH415" s="115">
        <v>3.2291666666666672E-4</v>
      </c>
      <c r="EI415" s="115">
        <v>1.6274999999999998E-3</v>
      </c>
      <c r="EJ415" s="115">
        <v>1.6172916666666669E-2</v>
      </c>
      <c r="EK415" s="115">
        <v>0.59060875000000002</v>
      </c>
      <c r="EL415" s="115">
        <v>8.563833333333333E-2</v>
      </c>
      <c r="EM415" s="115">
        <v>1.3625000000000001E-4</v>
      </c>
      <c r="EN415" s="115">
        <v>8.190041666666667E-2</v>
      </c>
      <c r="EO415" s="115">
        <v>0.31912291666666665</v>
      </c>
      <c r="EP415" s="115">
        <v>0.44285250000000009</v>
      </c>
      <c r="EQ415" s="115">
        <v>0.38494749999999994</v>
      </c>
      <c r="ER415" s="115">
        <v>0.29530374999999998</v>
      </c>
      <c r="ES415" s="115">
        <v>1.5241270833333334</v>
      </c>
      <c r="ET415" s="115">
        <v>1.1034583333333332E-2</v>
      </c>
      <c r="EU415" s="115">
        <v>1.619166666666667E-3</v>
      </c>
      <c r="EV415" s="115">
        <v>1.7333333333333331E-4</v>
      </c>
      <c r="EW415" s="115">
        <v>8.0041666666666683E-4</v>
      </c>
      <c r="EX415" s="115">
        <v>2.7026666666666668E-2</v>
      </c>
      <c r="EY415" s="115">
        <v>1.2845833333333333E-3</v>
      </c>
      <c r="EZ415" s="115">
        <v>2.8554166666666671E-3</v>
      </c>
      <c r="FA415" s="115">
        <v>8.941666666666667E-4</v>
      </c>
      <c r="FB415" s="115">
        <v>7.7083333333333341E-5</v>
      </c>
      <c r="FC415" s="115">
        <v>0.59005249999999998</v>
      </c>
      <c r="FD415" s="115">
        <v>7.3908333333333335E-3</v>
      </c>
      <c r="FE415" s="115">
        <v>9.8874999999999983E-4</v>
      </c>
      <c r="FF415" s="115">
        <v>4.6195416666666662E-2</v>
      </c>
      <c r="FG415" s="115">
        <v>5.1250000000000006E-5</v>
      </c>
      <c r="FH415" s="115">
        <v>3.6458333333333335E-4</v>
      </c>
      <c r="FI415" s="115">
        <v>2.4356249999999996E-2</v>
      </c>
      <c r="FJ415" s="115">
        <v>3.5401666666666672E-2</v>
      </c>
      <c r="FK415" s="115">
        <v>1.3666666666666666E-4</v>
      </c>
      <c r="FL415" s="115">
        <v>1.1586037499999999</v>
      </c>
      <c r="FM415" s="115">
        <v>0.43458375000000005</v>
      </c>
      <c r="FN415" s="115">
        <v>1.0874999999999999E-3</v>
      </c>
      <c r="FO415" s="115">
        <v>7.1666666666666669E-5</v>
      </c>
      <c r="FP415" s="115">
        <v>5.6979166666666671E-3</v>
      </c>
      <c r="FQ415" s="115">
        <v>2.9875000000000002E-4</v>
      </c>
      <c r="FR415" s="116">
        <v>90.270980000000009</v>
      </c>
    </row>
    <row r="416" spans="1:174" x14ac:dyDescent="0.2">
      <c r="A416" s="2" t="str">
        <f t="shared" si="3579"/>
        <v>JARI1</v>
      </c>
      <c r="B416" s="21">
        <f t="shared" si="3580"/>
        <v>2021</v>
      </c>
      <c r="C416" s="38">
        <f>C399</f>
        <v>14.209834922183795</v>
      </c>
      <c r="D416" s="42">
        <f>Tracking!DQ44</f>
        <v>22.80720215732692</v>
      </c>
      <c r="E416" s="42">
        <f>Tracking!DV44</f>
        <v>10.774535185636925</v>
      </c>
      <c r="F416" s="42">
        <f>Tracking!DW44</f>
        <v>19.034962177000313</v>
      </c>
      <c r="G416" s="42">
        <f>G399</f>
        <v>4.3893142560999996</v>
      </c>
      <c r="H416" s="104">
        <f>H399</f>
        <v>9.4668398269999994</v>
      </c>
      <c r="I416" s="3"/>
      <c r="J416" s="75"/>
      <c r="K416" s="40"/>
      <c r="L416" s="41"/>
      <c r="M416" s="41"/>
      <c r="N416" s="41"/>
      <c r="O416" s="41"/>
      <c r="P416" s="41"/>
      <c r="Q416" s="41"/>
      <c r="R416" s="41"/>
      <c r="S416" s="41"/>
      <c r="T416" s="41"/>
      <c r="U416" s="41"/>
      <c r="V416" s="19"/>
      <c r="W416" s="3"/>
      <c r="X416" s="75"/>
      <c r="Y416" s="40"/>
      <c r="Z416" s="41"/>
      <c r="AA416" s="41"/>
      <c r="AB416" s="41"/>
      <c r="AC416" s="41"/>
      <c r="AD416" s="41"/>
      <c r="AE416" s="41"/>
      <c r="AF416" s="41"/>
      <c r="AG416" s="41"/>
      <c r="AH416" s="41"/>
      <c r="AI416" s="41"/>
      <c r="AJ416" s="19"/>
      <c r="AK416" s="3"/>
      <c r="AL416" s="75"/>
      <c r="AM416" s="75"/>
      <c r="AN416" s="75"/>
      <c r="AO416" s="75"/>
      <c r="AP416" s="75"/>
      <c r="AQ416" s="75"/>
      <c r="AR416" s="75"/>
      <c r="AS416" s="75"/>
      <c r="AT416" s="21"/>
      <c r="AU416" s="3"/>
      <c r="AV416" s="75"/>
      <c r="AW416" s="75"/>
      <c r="AX416" s="75"/>
      <c r="AY416" s="75"/>
      <c r="AZ416" s="75"/>
      <c r="BA416" s="75"/>
      <c r="BB416" s="75"/>
      <c r="BC416" s="75"/>
      <c r="BD416" s="21"/>
      <c r="BE416" s="3"/>
      <c r="BF416" s="75"/>
      <c r="BG416" s="75"/>
      <c r="BH416" s="75"/>
      <c r="BI416" s="75"/>
      <c r="BJ416" s="75"/>
      <c r="BK416" s="75"/>
      <c r="BL416" s="75"/>
      <c r="BM416" s="75"/>
      <c r="BN416" s="21"/>
      <c r="BO416" s="3"/>
      <c r="BP416" s="75"/>
      <c r="BQ416" s="75"/>
      <c r="BR416" s="75"/>
      <c r="BS416" s="75"/>
      <c r="BT416" s="75"/>
      <c r="BU416" s="75"/>
      <c r="BV416" s="75"/>
      <c r="BW416" s="75"/>
      <c r="BX416" s="21"/>
      <c r="BY416" s="47"/>
      <c r="BZ416" s="48"/>
      <c r="CA416" s="48"/>
      <c r="CB416" s="48"/>
      <c r="CC416" s="48"/>
      <c r="CD416" s="48"/>
      <c r="CE416" s="48"/>
      <c r="CF416" s="48"/>
      <c r="CG416" s="48"/>
      <c r="CH416" s="48"/>
      <c r="CI416" s="48"/>
      <c r="CJ416" s="48"/>
      <c r="CK416" s="48"/>
      <c r="CL416" s="48"/>
      <c r="CM416" s="48"/>
      <c r="CN416" s="48"/>
      <c r="CO416" s="48"/>
      <c r="CP416" s="48"/>
      <c r="CQ416" s="48"/>
      <c r="CR416" s="48"/>
      <c r="CS416" s="48"/>
      <c r="CT416" s="48"/>
      <c r="CU416" s="48"/>
      <c r="CV416" s="48"/>
      <c r="CW416" s="48"/>
      <c r="CX416" s="48"/>
      <c r="CY416" s="48"/>
      <c r="CZ416" s="48"/>
      <c r="DA416" s="48"/>
      <c r="DB416" s="48"/>
      <c r="DC416" s="48"/>
      <c r="DD416" s="48"/>
      <c r="DE416" s="48"/>
      <c r="DF416" s="48"/>
      <c r="DG416" s="48"/>
      <c r="DH416" s="48"/>
      <c r="DI416" s="48"/>
      <c r="DJ416" s="48"/>
      <c r="DK416" s="48"/>
      <c r="DL416" s="48"/>
      <c r="DM416" s="48"/>
      <c r="DN416" s="48"/>
      <c r="DO416" s="48"/>
      <c r="DP416" s="48"/>
      <c r="DQ416" s="48"/>
      <c r="DR416" s="48"/>
      <c r="DS416" s="48"/>
      <c r="DT416" s="48"/>
      <c r="DU416" s="49"/>
      <c r="DV416" s="47"/>
      <c r="DW416" s="48"/>
      <c r="DX416" s="48"/>
      <c r="DY416" s="48"/>
      <c r="DZ416" s="48"/>
      <c r="EA416" s="48"/>
      <c r="EB416" s="48"/>
      <c r="EC416" s="48"/>
      <c r="ED416" s="48"/>
      <c r="EE416" s="48"/>
      <c r="EF416" s="48"/>
      <c r="EG416" s="48"/>
      <c r="EH416" s="48"/>
      <c r="EI416" s="48"/>
      <c r="EJ416" s="48"/>
      <c r="EK416" s="48"/>
      <c r="EL416" s="48"/>
      <c r="EM416" s="48"/>
      <c r="EN416" s="48"/>
      <c r="EO416" s="48"/>
      <c r="EP416" s="48"/>
      <c r="EQ416" s="48"/>
      <c r="ER416" s="48"/>
      <c r="ES416" s="48"/>
      <c r="ET416" s="48"/>
      <c r="EU416" s="48"/>
      <c r="EV416" s="48"/>
      <c r="EW416" s="48"/>
      <c r="EX416" s="48"/>
      <c r="EY416" s="48"/>
      <c r="EZ416" s="48"/>
      <c r="FA416" s="48"/>
      <c r="FB416" s="48"/>
      <c r="FC416" s="48"/>
      <c r="FD416" s="48"/>
      <c r="FE416" s="48"/>
      <c r="FF416" s="48"/>
      <c r="FG416" s="48"/>
      <c r="FH416" s="48"/>
      <c r="FI416" s="48"/>
      <c r="FJ416" s="48"/>
      <c r="FK416" s="48"/>
      <c r="FL416" s="48"/>
      <c r="FM416" s="48"/>
      <c r="FN416" s="48"/>
      <c r="FO416" s="48"/>
      <c r="FP416" s="48"/>
      <c r="FQ416" s="48"/>
      <c r="FR416" s="49"/>
    </row>
    <row r="417" spans="1:174" x14ac:dyDescent="0.2">
      <c r="A417" s="2" t="str">
        <f t="shared" si="3579"/>
        <v>JARI1</v>
      </c>
      <c r="B417" s="21">
        <f t="shared" si="3580"/>
        <v>2022</v>
      </c>
      <c r="C417" s="38">
        <f>C399</f>
        <v>14.209834922183795</v>
      </c>
      <c r="D417" s="42">
        <f>Tracking!DQ45</f>
        <v>22.496961172900711</v>
      </c>
      <c r="E417" s="42">
        <f>Tracking!DV45</f>
        <v>10.572458730545932</v>
      </c>
      <c r="F417" s="42">
        <f>Tracking!DW45</f>
        <v>18.502824723143128</v>
      </c>
      <c r="G417" s="42">
        <f>G399</f>
        <v>4.3893142560999996</v>
      </c>
      <c r="H417" s="104">
        <f>H399</f>
        <v>9.4668398269999994</v>
      </c>
      <c r="I417" s="3"/>
      <c r="J417" s="75"/>
      <c r="K417" s="40"/>
      <c r="L417" s="41"/>
      <c r="M417" s="41"/>
      <c r="N417" s="41"/>
      <c r="O417" s="41"/>
      <c r="P417" s="41"/>
      <c r="Q417" s="41"/>
      <c r="R417" s="41"/>
      <c r="S417" s="41"/>
      <c r="T417" s="41"/>
      <c r="U417" s="41"/>
      <c r="V417" s="19"/>
      <c r="W417" s="3"/>
      <c r="X417" s="75"/>
      <c r="Y417" s="40"/>
      <c r="Z417" s="41"/>
      <c r="AA417" s="41"/>
      <c r="AB417" s="41"/>
      <c r="AC417" s="41"/>
      <c r="AD417" s="41"/>
      <c r="AE417" s="41"/>
      <c r="AF417" s="41"/>
      <c r="AG417" s="41"/>
      <c r="AH417" s="41"/>
      <c r="AI417" s="41"/>
      <c r="AJ417" s="19"/>
      <c r="AK417" s="3"/>
      <c r="AL417" s="75"/>
      <c r="AM417" s="75"/>
      <c r="AN417" s="75"/>
      <c r="AO417" s="75"/>
      <c r="AP417" s="75"/>
      <c r="AQ417" s="75"/>
      <c r="AR417" s="75"/>
      <c r="AS417" s="75"/>
      <c r="AT417" s="21"/>
      <c r="AU417" s="3"/>
      <c r="AV417" s="75"/>
      <c r="AW417" s="75"/>
      <c r="AX417" s="75"/>
      <c r="AY417" s="75"/>
      <c r="AZ417" s="75"/>
      <c r="BA417" s="75"/>
      <c r="BB417" s="75"/>
      <c r="BC417" s="75"/>
      <c r="BD417" s="21"/>
      <c r="BE417" s="3"/>
      <c r="BF417" s="75"/>
      <c r="BG417" s="75"/>
      <c r="BH417" s="75"/>
      <c r="BI417" s="75"/>
      <c r="BJ417" s="75"/>
      <c r="BK417" s="75"/>
      <c r="BL417" s="75"/>
      <c r="BM417" s="75"/>
      <c r="BN417" s="21"/>
      <c r="BO417" s="3"/>
      <c r="BP417" s="75"/>
      <c r="BQ417" s="75"/>
      <c r="BR417" s="75"/>
      <c r="BS417" s="75"/>
      <c r="BT417" s="75"/>
      <c r="BU417" s="75"/>
      <c r="BV417" s="75"/>
      <c r="BW417" s="75"/>
      <c r="BX417" s="21"/>
      <c r="BY417" s="47"/>
      <c r="BZ417" s="48"/>
      <c r="CA417" s="48"/>
      <c r="CB417" s="48"/>
      <c r="CC417" s="48"/>
      <c r="CD417" s="48"/>
      <c r="CE417" s="48"/>
      <c r="CF417" s="48"/>
      <c r="CG417" s="48"/>
      <c r="CH417" s="48"/>
      <c r="CI417" s="48"/>
      <c r="CJ417" s="48"/>
      <c r="CK417" s="48"/>
      <c r="CL417" s="48"/>
      <c r="CM417" s="48"/>
      <c r="CN417" s="48"/>
      <c r="CO417" s="48"/>
      <c r="CP417" s="48"/>
      <c r="CQ417" s="48"/>
      <c r="CR417" s="48"/>
      <c r="CS417" s="48"/>
      <c r="CT417" s="48"/>
      <c r="CU417" s="48"/>
      <c r="CV417" s="48"/>
      <c r="CW417" s="48"/>
      <c r="CX417" s="48"/>
      <c r="CY417" s="48"/>
      <c r="CZ417" s="48"/>
      <c r="DA417" s="48"/>
      <c r="DB417" s="48"/>
      <c r="DC417" s="48"/>
      <c r="DD417" s="48"/>
      <c r="DE417" s="48"/>
      <c r="DF417" s="48"/>
      <c r="DG417" s="48"/>
      <c r="DH417" s="48"/>
      <c r="DI417" s="48"/>
      <c r="DJ417" s="48"/>
      <c r="DK417" s="48"/>
      <c r="DL417" s="48"/>
      <c r="DM417" s="48"/>
      <c r="DN417" s="48"/>
      <c r="DO417" s="48"/>
      <c r="DP417" s="48"/>
      <c r="DQ417" s="48"/>
      <c r="DR417" s="48"/>
      <c r="DS417" s="48"/>
      <c r="DT417" s="48"/>
      <c r="DU417" s="49"/>
      <c r="DV417" s="47"/>
      <c r="DW417" s="48"/>
      <c r="DX417" s="48"/>
      <c r="DY417" s="48"/>
      <c r="DZ417" s="48"/>
      <c r="EA417" s="48"/>
      <c r="EB417" s="48"/>
      <c r="EC417" s="48"/>
      <c r="ED417" s="48"/>
      <c r="EE417" s="48"/>
      <c r="EF417" s="48"/>
      <c r="EG417" s="48"/>
      <c r="EH417" s="48"/>
      <c r="EI417" s="48"/>
      <c r="EJ417" s="48"/>
      <c r="EK417" s="48"/>
      <c r="EL417" s="48"/>
      <c r="EM417" s="48"/>
      <c r="EN417" s="48"/>
      <c r="EO417" s="48"/>
      <c r="EP417" s="48"/>
      <c r="EQ417" s="48"/>
      <c r="ER417" s="48"/>
      <c r="ES417" s="48"/>
      <c r="ET417" s="48"/>
      <c r="EU417" s="48"/>
      <c r="EV417" s="48"/>
      <c r="EW417" s="48"/>
      <c r="EX417" s="48"/>
      <c r="EY417" s="48"/>
      <c r="EZ417" s="48"/>
      <c r="FA417" s="48"/>
      <c r="FB417" s="48"/>
      <c r="FC417" s="48"/>
      <c r="FD417" s="48"/>
      <c r="FE417" s="48"/>
      <c r="FF417" s="48"/>
      <c r="FG417" s="48"/>
      <c r="FH417" s="48"/>
      <c r="FI417" s="48"/>
      <c r="FJ417" s="48"/>
      <c r="FK417" s="48"/>
      <c r="FL417" s="48"/>
      <c r="FM417" s="48"/>
      <c r="FN417" s="48"/>
      <c r="FO417" s="48"/>
      <c r="FP417" s="48"/>
      <c r="FQ417" s="48"/>
      <c r="FR417" s="49"/>
    </row>
    <row r="418" spans="1:174" x14ac:dyDescent="0.2">
      <c r="A418" s="2" t="str">
        <f t="shared" si="3579"/>
        <v>JARI1</v>
      </c>
      <c r="B418" s="21">
        <f t="shared" si="3580"/>
        <v>2023</v>
      </c>
      <c r="C418" s="38">
        <f>C399</f>
        <v>14.209834922183795</v>
      </c>
      <c r="D418" s="42">
        <f>Tracking!DQ46</f>
        <v>22.186720188474503</v>
      </c>
      <c r="E418" s="42">
        <f>Tracking!DV46</f>
        <v>10.37038227545494</v>
      </c>
      <c r="F418" s="42">
        <f>Tracking!DW46</f>
        <v>17.970687269285943</v>
      </c>
      <c r="G418" s="42">
        <f>G399</f>
        <v>4.3893142560999996</v>
      </c>
      <c r="H418" s="104">
        <f>H399</f>
        <v>9.4668398269999994</v>
      </c>
      <c r="I418" s="3"/>
      <c r="J418" s="75"/>
      <c r="K418" s="40"/>
      <c r="L418" s="41"/>
      <c r="M418" s="41"/>
      <c r="N418" s="41"/>
      <c r="O418" s="41"/>
      <c r="P418" s="41"/>
      <c r="Q418" s="41"/>
      <c r="R418" s="41"/>
      <c r="S418" s="41"/>
      <c r="T418" s="41"/>
      <c r="U418" s="41"/>
      <c r="V418" s="19"/>
      <c r="W418" s="3"/>
      <c r="X418" s="75"/>
      <c r="Y418" s="40"/>
      <c r="Z418" s="41"/>
      <c r="AA418" s="41"/>
      <c r="AB418" s="41"/>
      <c r="AC418" s="41"/>
      <c r="AD418" s="41"/>
      <c r="AE418" s="41"/>
      <c r="AF418" s="41"/>
      <c r="AG418" s="41"/>
      <c r="AH418" s="41"/>
      <c r="AI418" s="41"/>
      <c r="AJ418" s="19"/>
      <c r="AK418" s="3"/>
      <c r="AL418" s="75"/>
      <c r="AM418" s="75"/>
      <c r="AN418" s="75"/>
      <c r="AO418" s="75"/>
      <c r="AP418" s="75"/>
      <c r="AQ418" s="75"/>
      <c r="AR418" s="75"/>
      <c r="AS418" s="75"/>
      <c r="AT418" s="21"/>
      <c r="AU418" s="3"/>
      <c r="AV418" s="75"/>
      <c r="AW418" s="75"/>
      <c r="AX418" s="75"/>
      <c r="AY418" s="75"/>
      <c r="AZ418" s="75"/>
      <c r="BA418" s="75"/>
      <c r="BB418" s="75"/>
      <c r="BC418" s="75"/>
      <c r="BD418" s="21"/>
      <c r="BE418" s="3"/>
      <c r="BF418" s="75"/>
      <c r="BG418" s="75"/>
      <c r="BH418" s="75"/>
      <c r="BI418" s="75"/>
      <c r="BJ418" s="75"/>
      <c r="BK418" s="75"/>
      <c r="BL418" s="75"/>
      <c r="BM418" s="75"/>
      <c r="BN418" s="21"/>
      <c r="BO418" s="3"/>
      <c r="BP418" s="75"/>
      <c r="BQ418" s="75"/>
      <c r="BR418" s="75"/>
      <c r="BS418" s="75"/>
      <c r="BT418" s="75"/>
      <c r="BU418" s="75"/>
      <c r="BV418" s="75"/>
      <c r="BW418" s="75"/>
      <c r="BX418" s="21"/>
      <c r="BY418" s="47"/>
      <c r="BZ418" s="48"/>
      <c r="CA418" s="48"/>
      <c r="CB418" s="48"/>
      <c r="CC418" s="48"/>
      <c r="CD418" s="48"/>
      <c r="CE418" s="48"/>
      <c r="CF418" s="48"/>
      <c r="CG418" s="48"/>
      <c r="CH418" s="48"/>
      <c r="CI418" s="48"/>
      <c r="CJ418" s="48"/>
      <c r="CK418" s="48"/>
      <c r="CL418" s="48"/>
      <c r="CM418" s="48"/>
      <c r="CN418" s="48"/>
      <c r="CO418" s="48"/>
      <c r="CP418" s="48"/>
      <c r="CQ418" s="48"/>
      <c r="CR418" s="48"/>
      <c r="CS418" s="48"/>
      <c r="CT418" s="48"/>
      <c r="CU418" s="48"/>
      <c r="CV418" s="48"/>
      <c r="CW418" s="48"/>
      <c r="CX418" s="48"/>
      <c r="CY418" s="48"/>
      <c r="CZ418" s="48"/>
      <c r="DA418" s="48"/>
      <c r="DB418" s="48"/>
      <c r="DC418" s="48"/>
      <c r="DD418" s="48"/>
      <c r="DE418" s="48"/>
      <c r="DF418" s="48"/>
      <c r="DG418" s="48"/>
      <c r="DH418" s="48"/>
      <c r="DI418" s="48"/>
      <c r="DJ418" s="48"/>
      <c r="DK418" s="48"/>
      <c r="DL418" s="48"/>
      <c r="DM418" s="48"/>
      <c r="DN418" s="48"/>
      <c r="DO418" s="48"/>
      <c r="DP418" s="48"/>
      <c r="DQ418" s="48"/>
      <c r="DR418" s="48"/>
      <c r="DS418" s="48"/>
      <c r="DT418" s="48"/>
      <c r="DU418" s="49"/>
      <c r="DV418" s="47"/>
      <c r="DW418" s="48"/>
      <c r="DX418" s="48"/>
      <c r="DY418" s="48"/>
      <c r="DZ418" s="48"/>
      <c r="EA418" s="48"/>
      <c r="EB418" s="48"/>
      <c r="EC418" s="48"/>
      <c r="ED418" s="48"/>
      <c r="EE418" s="48"/>
      <c r="EF418" s="48"/>
      <c r="EG418" s="48"/>
      <c r="EH418" s="48"/>
      <c r="EI418" s="48"/>
      <c r="EJ418" s="48"/>
      <c r="EK418" s="48"/>
      <c r="EL418" s="48"/>
      <c r="EM418" s="48"/>
      <c r="EN418" s="48"/>
      <c r="EO418" s="48"/>
      <c r="EP418" s="48"/>
      <c r="EQ418" s="48"/>
      <c r="ER418" s="48"/>
      <c r="ES418" s="48"/>
      <c r="ET418" s="48"/>
      <c r="EU418" s="48"/>
      <c r="EV418" s="48"/>
      <c r="EW418" s="48"/>
      <c r="EX418" s="48"/>
      <c r="EY418" s="48"/>
      <c r="EZ418" s="48"/>
      <c r="FA418" s="48"/>
      <c r="FB418" s="48"/>
      <c r="FC418" s="48"/>
      <c r="FD418" s="48"/>
      <c r="FE418" s="48"/>
      <c r="FF418" s="48"/>
      <c r="FG418" s="48"/>
      <c r="FH418" s="48"/>
      <c r="FI418" s="48"/>
      <c r="FJ418" s="48"/>
      <c r="FK418" s="48"/>
      <c r="FL418" s="48"/>
      <c r="FM418" s="48"/>
      <c r="FN418" s="48"/>
      <c r="FO418" s="48"/>
      <c r="FP418" s="48"/>
      <c r="FQ418" s="48"/>
      <c r="FR418" s="49"/>
    </row>
    <row r="419" spans="1:174" x14ac:dyDescent="0.2">
      <c r="A419" s="2" t="str">
        <f t="shared" si="3579"/>
        <v>JARI1</v>
      </c>
      <c r="B419" s="21">
        <f t="shared" si="3580"/>
        <v>2024</v>
      </c>
      <c r="C419" s="38">
        <f>C399</f>
        <v>14.209834922183795</v>
      </c>
      <c r="D419" s="42">
        <f>Tracking!DQ47</f>
        <v>21.876479204048294</v>
      </c>
      <c r="E419" s="42">
        <f>Tracking!DV47</f>
        <v>10.168305820363948</v>
      </c>
      <c r="F419" s="42">
        <f>Tracking!DW47</f>
        <v>17.438549815428757</v>
      </c>
      <c r="G419" s="42">
        <f>G399</f>
        <v>4.3893142560999996</v>
      </c>
      <c r="H419" s="104">
        <f>H399</f>
        <v>9.4668398269999994</v>
      </c>
      <c r="I419" s="3"/>
      <c r="J419" s="75"/>
      <c r="K419" s="40"/>
      <c r="L419" s="41"/>
      <c r="M419" s="41"/>
      <c r="N419" s="41"/>
      <c r="O419" s="41"/>
      <c r="P419" s="41"/>
      <c r="Q419" s="41"/>
      <c r="R419" s="41"/>
      <c r="S419" s="41"/>
      <c r="T419" s="41"/>
      <c r="U419" s="41"/>
      <c r="V419" s="19"/>
      <c r="W419" s="3"/>
      <c r="X419" s="75"/>
      <c r="Y419" s="40"/>
      <c r="Z419" s="41"/>
      <c r="AA419" s="41"/>
      <c r="AB419" s="41"/>
      <c r="AC419" s="41"/>
      <c r="AD419" s="41"/>
      <c r="AE419" s="41"/>
      <c r="AF419" s="41"/>
      <c r="AG419" s="41"/>
      <c r="AH419" s="41"/>
      <c r="AI419" s="41"/>
      <c r="AJ419" s="19"/>
      <c r="AK419" s="3"/>
      <c r="AL419" s="75"/>
      <c r="AM419" s="75"/>
      <c r="AN419" s="75"/>
      <c r="AO419" s="75"/>
      <c r="AP419" s="75"/>
      <c r="AQ419" s="75"/>
      <c r="AR419" s="75"/>
      <c r="AS419" s="75"/>
      <c r="AT419" s="21"/>
      <c r="AU419" s="3"/>
      <c r="AV419" s="75"/>
      <c r="AW419" s="75"/>
      <c r="AX419" s="75"/>
      <c r="AY419" s="75"/>
      <c r="AZ419" s="75"/>
      <c r="BA419" s="75"/>
      <c r="BB419" s="75"/>
      <c r="BC419" s="75"/>
      <c r="BD419" s="21"/>
      <c r="BE419" s="3"/>
      <c r="BF419" s="75"/>
      <c r="BG419" s="75"/>
      <c r="BH419" s="75"/>
      <c r="BI419" s="75"/>
      <c r="BJ419" s="75"/>
      <c r="BK419" s="75"/>
      <c r="BL419" s="75"/>
      <c r="BM419" s="75"/>
      <c r="BN419" s="21"/>
      <c r="BO419" s="3"/>
      <c r="BP419" s="75"/>
      <c r="BQ419" s="75"/>
      <c r="BR419" s="75"/>
      <c r="BS419" s="75"/>
      <c r="BT419" s="75"/>
      <c r="BU419" s="75"/>
      <c r="BV419" s="75"/>
      <c r="BW419" s="75"/>
      <c r="BX419" s="21"/>
      <c r="BY419" s="47"/>
      <c r="BZ419" s="48"/>
      <c r="CA419" s="48"/>
      <c r="CB419" s="48"/>
      <c r="CC419" s="48"/>
      <c r="CD419" s="48"/>
      <c r="CE419" s="48"/>
      <c r="CF419" s="48"/>
      <c r="CG419" s="48"/>
      <c r="CH419" s="48"/>
      <c r="CI419" s="48"/>
      <c r="CJ419" s="48"/>
      <c r="CK419" s="48"/>
      <c r="CL419" s="48"/>
      <c r="CM419" s="48"/>
      <c r="CN419" s="48"/>
      <c r="CO419" s="48"/>
      <c r="CP419" s="48"/>
      <c r="CQ419" s="48"/>
      <c r="CR419" s="48"/>
      <c r="CS419" s="48"/>
      <c r="CT419" s="48"/>
      <c r="CU419" s="48"/>
      <c r="CV419" s="48"/>
      <c r="CW419" s="48"/>
      <c r="CX419" s="48"/>
      <c r="CY419" s="48"/>
      <c r="CZ419" s="48"/>
      <c r="DA419" s="48"/>
      <c r="DB419" s="48"/>
      <c r="DC419" s="48"/>
      <c r="DD419" s="48"/>
      <c r="DE419" s="48"/>
      <c r="DF419" s="48"/>
      <c r="DG419" s="48"/>
      <c r="DH419" s="48"/>
      <c r="DI419" s="48"/>
      <c r="DJ419" s="48"/>
      <c r="DK419" s="48"/>
      <c r="DL419" s="48"/>
      <c r="DM419" s="48"/>
      <c r="DN419" s="48"/>
      <c r="DO419" s="48"/>
      <c r="DP419" s="48"/>
      <c r="DQ419" s="48"/>
      <c r="DR419" s="48"/>
      <c r="DS419" s="48"/>
      <c r="DT419" s="48"/>
      <c r="DU419" s="49"/>
      <c r="DV419" s="47"/>
      <c r="DW419" s="48"/>
      <c r="DX419" s="48"/>
      <c r="DY419" s="48"/>
      <c r="DZ419" s="48"/>
      <c r="EA419" s="48"/>
      <c r="EB419" s="48"/>
      <c r="EC419" s="48"/>
      <c r="ED419" s="48"/>
      <c r="EE419" s="48"/>
      <c r="EF419" s="48"/>
      <c r="EG419" s="48"/>
      <c r="EH419" s="48"/>
      <c r="EI419" s="48"/>
      <c r="EJ419" s="48"/>
      <c r="EK419" s="48"/>
      <c r="EL419" s="48"/>
      <c r="EM419" s="48"/>
      <c r="EN419" s="48"/>
      <c r="EO419" s="48"/>
      <c r="EP419" s="48"/>
      <c r="EQ419" s="48"/>
      <c r="ER419" s="48"/>
      <c r="ES419" s="48"/>
      <c r="ET419" s="48"/>
      <c r="EU419" s="48"/>
      <c r="EV419" s="48"/>
      <c r="EW419" s="48"/>
      <c r="EX419" s="48"/>
      <c r="EY419" s="48"/>
      <c r="EZ419" s="48"/>
      <c r="FA419" s="48"/>
      <c r="FB419" s="48"/>
      <c r="FC419" s="48"/>
      <c r="FD419" s="48"/>
      <c r="FE419" s="48"/>
      <c r="FF419" s="48"/>
      <c r="FG419" s="48"/>
      <c r="FH419" s="48"/>
      <c r="FI419" s="48"/>
      <c r="FJ419" s="48"/>
      <c r="FK419" s="48"/>
      <c r="FL419" s="48"/>
      <c r="FM419" s="48"/>
      <c r="FN419" s="48"/>
      <c r="FO419" s="48"/>
      <c r="FP419" s="48"/>
      <c r="FQ419" s="48"/>
      <c r="FR419" s="49"/>
    </row>
    <row r="420" spans="1:174" x14ac:dyDescent="0.2">
      <c r="A420" s="2" t="str">
        <f t="shared" si="3579"/>
        <v>JARI1</v>
      </c>
      <c r="B420" s="21">
        <f t="shared" si="3580"/>
        <v>2025</v>
      </c>
      <c r="C420" s="38">
        <f>C399</f>
        <v>14.209834922183795</v>
      </c>
      <c r="D420" s="42">
        <f>Tracking!DQ48</f>
        <v>21.566238219622086</v>
      </c>
      <c r="E420" s="42">
        <f>Tracking!DV48</f>
        <v>9.9662293652729552</v>
      </c>
      <c r="F420" s="42">
        <f>Tracking!DW48</f>
        <v>16.906412361571572</v>
      </c>
      <c r="G420" s="42">
        <f>G399</f>
        <v>4.3893142560999996</v>
      </c>
      <c r="H420" s="104">
        <f>H399</f>
        <v>9.4668398269999994</v>
      </c>
      <c r="I420" s="3"/>
      <c r="J420" s="75"/>
      <c r="K420" s="40"/>
      <c r="L420" s="41"/>
      <c r="M420" s="41"/>
      <c r="N420" s="41"/>
      <c r="O420" s="41"/>
      <c r="P420" s="41"/>
      <c r="Q420" s="41"/>
      <c r="R420" s="41"/>
      <c r="S420" s="41"/>
      <c r="T420" s="41"/>
      <c r="U420" s="41"/>
      <c r="V420" s="19"/>
      <c r="W420" s="3"/>
      <c r="X420" s="75"/>
      <c r="Y420" s="40"/>
      <c r="Z420" s="41"/>
      <c r="AA420" s="41"/>
      <c r="AB420" s="41"/>
      <c r="AC420" s="41"/>
      <c r="AD420" s="41"/>
      <c r="AE420" s="41"/>
      <c r="AF420" s="41"/>
      <c r="AG420" s="41"/>
      <c r="AH420" s="41"/>
      <c r="AI420" s="41"/>
      <c r="AJ420" s="19"/>
      <c r="AK420" s="3"/>
      <c r="AL420" s="75"/>
      <c r="AM420" s="75"/>
      <c r="AN420" s="75"/>
      <c r="AO420" s="75"/>
      <c r="AP420" s="75"/>
      <c r="AQ420" s="75"/>
      <c r="AR420" s="75"/>
      <c r="AS420" s="75"/>
      <c r="AT420" s="21"/>
      <c r="AU420" s="3"/>
      <c r="AV420" s="75"/>
      <c r="AW420" s="75"/>
      <c r="AX420" s="75"/>
      <c r="AY420" s="75"/>
      <c r="AZ420" s="75"/>
      <c r="BA420" s="75"/>
      <c r="BB420" s="75"/>
      <c r="BC420" s="75"/>
      <c r="BD420" s="21"/>
      <c r="BE420" s="3"/>
      <c r="BF420" s="75"/>
      <c r="BG420" s="75"/>
      <c r="BH420" s="75"/>
      <c r="BI420" s="75"/>
      <c r="BJ420" s="75"/>
      <c r="BK420" s="75"/>
      <c r="BL420" s="75"/>
      <c r="BM420" s="75"/>
      <c r="BN420" s="21"/>
      <c r="BO420" s="3"/>
      <c r="BP420" s="75"/>
      <c r="BQ420" s="75"/>
      <c r="BR420" s="75"/>
      <c r="BS420" s="75"/>
      <c r="BT420" s="75"/>
      <c r="BU420" s="75"/>
      <c r="BV420" s="75"/>
      <c r="BW420" s="75"/>
      <c r="BX420" s="21"/>
      <c r="BY420" s="47"/>
      <c r="BZ420" s="48"/>
      <c r="CA420" s="48"/>
      <c r="CB420" s="48"/>
      <c r="CC420" s="48"/>
      <c r="CD420" s="48"/>
      <c r="CE420" s="48"/>
      <c r="CF420" s="48"/>
      <c r="CG420" s="48"/>
      <c r="CH420" s="48"/>
      <c r="CI420" s="48"/>
      <c r="CJ420" s="48"/>
      <c r="CK420" s="48"/>
      <c r="CL420" s="48"/>
      <c r="CM420" s="48"/>
      <c r="CN420" s="48"/>
      <c r="CO420" s="48"/>
      <c r="CP420" s="48"/>
      <c r="CQ420" s="48"/>
      <c r="CR420" s="48"/>
      <c r="CS420" s="48"/>
      <c r="CT420" s="48"/>
      <c r="CU420" s="48"/>
      <c r="CV420" s="48"/>
      <c r="CW420" s="48"/>
      <c r="CX420" s="48"/>
      <c r="CY420" s="48"/>
      <c r="CZ420" s="48"/>
      <c r="DA420" s="48"/>
      <c r="DB420" s="48"/>
      <c r="DC420" s="48"/>
      <c r="DD420" s="48"/>
      <c r="DE420" s="48"/>
      <c r="DF420" s="48"/>
      <c r="DG420" s="48"/>
      <c r="DH420" s="48"/>
      <c r="DI420" s="48"/>
      <c r="DJ420" s="48"/>
      <c r="DK420" s="48"/>
      <c r="DL420" s="48"/>
      <c r="DM420" s="48"/>
      <c r="DN420" s="48"/>
      <c r="DO420" s="48"/>
      <c r="DP420" s="48"/>
      <c r="DQ420" s="48"/>
      <c r="DR420" s="48"/>
      <c r="DS420" s="48"/>
      <c r="DT420" s="48"/>
      <c r="DU420" s="49"/>
      <c r="DV420" s="47"/>
      <c r="DW420" s="48"/>
      <c r="DX420" s="48"/>
      <c r="DY420" s="48"/>
      <c r="DZ420" s="48"/>
      <c r="EA420" s="48"/>
      <c r="EB420" s="48"/>
      <c r="EC420" s="48"/>
      <c r="ED420" s="48"/>
      <c r="EE420" s="48"/>
      <c r="EF420" s="48"/>
      <c r="EG420" s="48"/>
      <c r="EH420" s="48"/>
      <c r="EI420" s="48"/>
      <c r="EJ420" s="48"/>
      <c r="EK420" s="48"/>
      <c r="EL420" s="48"/>
      <c r="EM420" s="48"/>
      <c r="EN420" s="48"/>
      <c r="EO420" s="48"/>
      <c r="EP420" s="48"/>
      <c r="EQ420" s="48"/>
      <c r="ER420" s="48"/>
      <c r="ES420" s="48"/>
      <c r="ET420" s="48"/>
      <c r="EU420" s="48"/>
      <c r="EV420" s="48"/>
      <c r="EW420" s="48"/>
      <c r="EX420" s="48"/>
      <c r="EY420" s="48"/>
      <c r="EZ420" s="48"/>
      <c r="FA420" s="48"/>
      <c r="FB420" s="48"/>
      <c r="FC420" s="48"/>
      <c r="FD420" s="48"/>
      <c r="FE420" s="48"/>
      <c r="FF420" s="48"/>
      <c r="FG420" s="48"/>
      <c r="FH420" s="48"/>
      <c r="FI420" s="48"/>
      <c r="FJ420" s="48"/>
      <c r="FK420" s="48"/>
      <c r="FL420" s="48"/>
      <c r="FM420" s="48"/>
      <c r="FN420" s="48"/>
      <c r="FO420" s="48"/>
      <c r="FP420" s="48"/>
      <c r="FQ420" s="48"/>
      <c r="FR420" s="49"/>
    </row>
    <row r="421" spans="1:174" x14ac:dyDescent="0.2">
      <c r="A421" s="2" t="str">
        <f t="shared" si="3579"/>
        <v>JARI1</v>
      </c>
      <c r="B421" s="21">
        <f t="shared" si="3580"/>
        <v>2026</v>
      </c>
      <c r="C421" s="38">
        <f>C399</f>
        <v>14.209834922183795</v>
      </c>
      <c r="D421" s="42">
        <f>Tracking!DQ49</f>
        <v>21.255997235195878</v>
      </c>
      <c r="E421" s="42">
        <f>Tracking!DV49</f>
        <v>9.7641529101819629</v>
      </c>
      <c r="F421" s="42">
        <f>Tracking!DW49</f>
        <v>16.374274907714387</v>
      </c>
      <c r="G421" s="42">
        <f>G399</f>
        <v>4.3893142560999996</v>
      </c>
      <c r="H421" s="104">
        <f>H399</f>
        <v>9.4668398269999994</v>
      </c>
      <c r="I421" s="3"/>
      <c r="J421" s="75"/>
      <c r="K421" s="40"/>
      <c r="L421" s="41"/>
      <c r="M421" s="41"/>
      <c r="N421" s="41"/>
      <c r="O421" s="41"/>
      <c r="P421" s="41"/>
      <c r="Q421" s="41"/>
      <c r="R421" s="41"/>
      <c r="S421" s="41"/>
      <c r="T421" s="41"/>
      <c r="U421" s="41"/>
      <c r="V421" s="19"/>
      <c r="W421" s="3"/>
      <c r="X421" s="75"/>
      <c r="Y421" s="40"/>
      <c r="Z421" s="41"/>
      <c r="AA421" s="41"/>
      <c r="AB421" s="41"/>
      <c r="AC421" s="41"/>
      <c r="AD421" s="41"/>
      <c r="AE421" s="41"/>
      <c r="AF421" s="41"/>
      <c r="AG421" s="41"/>
      <c r="AH421" s="41"/>
      <c r="AI421" s="41"/>
      <c r="AJ421" s="19"/>
      <c r="AK421" s="3"/>
      <c r="AL421" s="75"/>
      <c r="AM421" s="75"/>
      <c r="AN421" s="75"/>
      <c r="AO421" s="75"/>
      <c r="AP421" s="75"/>
      <c r="AQ421" s="75"/>
      <c r="AR421" s="75"/>
      <c r="AS421" s="75"/>
      <c r="AT421" s="21"/>
      <c r="AU421" s="3"/>
      <c r="AV421" s="75"/>
      <c r="AW421" s="75"/>
      <c r="AX421" s="75"/>
      <c r="AY421" s="75"/>
      <c r="AZ421" s="75"/>
      <c r="BA421" s="75"/>
      <c r="BB421" s="75"/>
      <c r="BC421" s="75"/>
      <c r="BD421" s="21"/>
      <c r="BE421" s="3"/>
      <c r="BF421" s="75"/>
      <c r="BG421" s="75"/>
      <c r="BH421" s="75"/>
      <c r="BI421" s="75"/>
      <c r="BJ421" s="75"/>
      <c r="BK421" s="75"/>
      <c r="BL421" s="75"/>
      <c r="BM421" s="75"/>
      <c r="BN421" s="21"/>
      <c r="BO421" s="3"/>
      <c r="BP421" s="75"/>
      <c r="BQ421" s="75"/>
      <c r="BR421" s="75"/>
      <c r="BS421" s="75"/>
      <c r="BT421" s="75"/>
      <c r="BU421" s="75"/>
      <c r="BV421" s="75"/>
      <c r="BW421" s="75"/>
      <c r="BX421" s="21"/>
      <c r="BY421" s="47"/>
      <c r="BZ421" s="48"/>
      <c r="CA421" s="48"/>
      <c r="CB421" s="48"/>
      <c r="CC421" s="48"/>
      <c r="CD421" s="48"/>
      <c r="CE421" s="48"/>
      <c r="CF421" s="48"/>
      <c r="CG421" s="48"/>
      <c r="CH421" s="48"/>
      <c r="CI421" s="48"/>
      <c r="CJ421" s="48"/>
      <c r="CK421" s="48"/>
      <c r="CL421" s="48"/>
      <c r="CM421" s="48"/>
      <c r="CN421" s="48"/>
      <c r="CO421" s="48"/>
      <c r="CP421" s="48"/>
      <c r="CQ421" s="48"/>
      <c r="CR421" s="48"/>
      <c r="CS421" s="48"/>
      <c r="CT421" s="48"/>
      <c r="CU421" s="48"/>
      <c r="CV421" s="48"/>
      <c r="CW421" s="48"/>
      <c r="CX421" s="48"/>
      <c r="CY421" s="48"/>
      <c r="CZ421" s="48"/>
      <c r="DA421" s="48"/>
      <c r="DB421" s="48"/>
      <c r="DC421" s="48"/>
      <c r="DD421" s="48"/>
      <c r="DE421" s="48"/>
      <c r="DF421" s="48"/>
      <c r="DG421" s="48"/>
      <c r="DH421" s="48"/>
      <c r="DI421" s="48"/>
      <c r="DJ421" s="48"/>
      <c r="DK421" s="48"/>
      <c r="DL421" s="48"/>
      <c r="DM421" s="48"/>
      <c r="DN421" s="48"/>
      <c r="DO421" s="48"/>
      <c r="DP421" s="48"/>
      <c r="DQ421" s="48"/>
      <c r="DR421" s="48"/>
      <c r="DS421" s="48"/>
      <c r="DT421" s="48"/>
      <c r="DU421" s="49"/>
      <c r="DV421" s="47"/>
      <c r="DW421" s="48"/>
      <c r="DX421" s="48"/>
      <c r="DY421" s="48"/>
      <c r="DZ421" s="48"/>
      <c r="EA421" s="48"/>
      <c r="EB421" s="48"/>
      <c r="EC421" s="48"/>
      <c r="ED421" s="48"/>
      <c r="EE421" s="48"/>
      <c r="EF421" s="48"/>
      <c r="EG421" s="48"/>
      <c r="EH421" s="48"/>
      <c r="EI421" s="48"/>
      <c r="EJ421" s="48"/>
      <c r="EK421" s="48"/>
      <c r="EL421" s="48"/>
      <c r="EM421" s="48"/>
      <c r="EN421" s="48"/>
      <c r="EO421" s="48"/>
      <c r="EP421" s="48"/>
      <c r="EQ421" s="48"/>
      <c r="ER421" s="48"/>
      <c r="ES421" s="48"/>
      <c r="ET421" s="48"/>
      <c r="EU421" s="48"/>
      <c r="EV421" s="48"/>
      <c r="EW421" s="48"/>
      <c r="EX421" s="48"/>
      <c r="EY421" s="48"/>
      <c r="EZ421" s="48"/>
      <c r="FA421" s="48"/>
      <c r="FB421" s="48"/>
      <c r="FC421" s="48"/>
      <c r="FD421" s="48"/>
      <c r="FE421" s="48"/>
      <c r="FF421" s="48"/>
      <c r="FG421" s="48"/>
      <c r="FH421" s="48"/>
      <c r="FI421" s="48"/>
      <c r="FJ421" s="48"/>
      <c r="FK421" s="48"/>
      <c r="FL421" s="48"/>
      <c r="FM421" s="48"/>
      <c r="FN421" s="48"/>
      <c r="FO421" s="48"/>
      <c r="FP421" s="48"/>
      <c r="FQ421" s="48"/>
      <c r="FR421" s="49"/>
    </row>
    <row r="422" spans="1:174" x14ac:dyDescent="0.2">
      <c r="A422" s="2" t="str">
        <f t="shared" si="3579"/>
        <v>JARI1</v>
      </c>
      <c r="B422" s="21">
        <f t="shared" si="3580"/>
        <v>2027</v>
      </c>
      <c r="C422" s="38">
        <f>C399</f>
        <v>14.209834922183795</v>
      </c>
      <c r="D422" s="42">
        <f>Tracking!DQ50</f>
        <v>20.945756250769669</v>
      </c>
      <c r="E422" s="42">
        <f>Tracking!DV50</f>
        <v>9.5620764550909705</v>
      </c>
      <c r="F422" s="42">
        <f>Tracking!DW50</f>
        <v>15.842137453857202</v>
      </c>
      <c r="G422" s="42">
        <f>G399</f>
        <v>4.3893142560999996</v>
      </c>
      <c r="H422" s="104">
        <f>H399</f>
        <v>9.4668398269999994</v>
      </c>
      <c r="I422" s="3"/>
      <c r="J422" s="75"/>
      <c r="K422" s="40"/>
      <c r="L422" s="41"/>
      <c r="M422" s="41"/>
      <c r="N422" s="41"/>
      <c r="O422" s="41"/>
      <c r="P422" s="41"/>
      <c r="Q422" s="41"/>
      <c r="R422" s="41"/>
      <c r="S422" s="41"/>
      <c r="T422" s="41"/>
      <c r="U422" s="41"/>
      <c r="V422" s="19"/>
      <c r="W422" s="3"/>
      <c r="X422" s="75"/>
      <c r="Y422" s="40"/>
      <c r="Z422" s="41"/>
      <c r="AA422" s="41"/>
      <c r="AB422" s="41"/>
      <c r="AC422" s="41"/>
      <c r="AD422" s="41"/>
      <c r="AE422" s="41"/>
      <c r="AF422" s="41"/>
      <c r="AG422" s="41"/>
      <c r="AH422" s="41"/>
      <c r="AI422" s="41"/>
      <c r="AJ422" s="19"/>
      <c r="AK422" s="3"/>
      <c r="AL422" s="75"/>
      <c r="AM422" s="75"/>
      <c r="AN422" s="75"/>
      <c r="AO422" s="75"/>
      <c r="AP422" s="75"/>
      <c r="AQ422" s="75"/>
      <c r="AR422" s="75"/>
      <c r="AS422" s="75"/>
      <c r="AT422" s="21"/>
      <c r="AU422" s="3"/>
      <c r="AV422" s="75"/>
      <c r="AW422" s="75"/>
      <c r="AX422" s="75"/>
      <c r="AY422" s="75"/>
      <c r="AZ422" s="75"/>
      <c r="BA422" s="75"/>
      <c r="BB422" s="75"/>
      <c r="BC422" s="75"/>
      <c r="BD422" s="21"/>
      <c r="BE422" s="3"/>
      <c r="BF422" s="75"/>
      <c r="BG422" s="75"/>
      <c r="BH422" s="75"/>
      <c r="BI422" s="75"/>
      <c r="BJ422" s="75"/>
      <c r="BK422" s="75"/>
      <c r="BL422" s="75"/>
      <c r="BM422" s="75"/>
      <c r="BN422" s="21"/>
      <c r="BO422" s="3"/>
      <c r="BP422" s="75"/>
      <c r="BQ422" s="75"/>
      <c r="BR422" s="75"/>
      <c r="BS422" s="75"/>
      <c r="BT422" s="75"/>
      <c r="BU422" s="75"/>
      <c r="BV422" s="75"/>
      <c r="BW422" s="75"/>
      <c r="BX422" s="21"/>
      <c r="BY422" s="47"/>
      <c r="BZ422" s="48"/>
      <c r="CA422" s="48"/>
      <c r="CB422" s="48"/>
      <c r="CC422" s="48"/>
      <c r="CD422" s="48"/>
      <c r="CE422" s="48"/>
      <c r="CF422" s="48"/>
      <c r="CG422" s="48"/>
      <c r="CH422" s="48"/>
      <c r="CI422" s="48"/>
      <c r="CJ422" s="48"/>
      <c r="CK422" s="48"/>
      <c r="CL422" s="48"/>
      <c r="CM422" s="48"/>
      <c r="CN422" s="48"/>
      <c r="CO422" s="48"/>
      <c r="CP422" s="48"/>
      <c r="CQ422" s="48"/>
      <c r="CR422" s="48"/>
      <c r="CS422" s="48"/>
      <c r="CT422" s="48"/>
      <c r="CU422" s="48"/>
      <c r="CV422" s="48"/>
      <c r="CW422" s="48"/>
      <c r="CX422" s="48"/>
      <c r="CY422" s="48"/>
      <c r="CZ422" s="48"/>
      <c r="DA422" s="48"/>
      <c r="DB422" s="48"/>
      <c r="DC422" s="48"/>
      <c r="DD422" s="48"/>
      <c r="DE422" s="48"/>
      <c r="DF422" s="48"/>
      <c r="DG422" s="48"/>
      <c r="DH422" s="48"/>
      <c r="DI422" s="48"/>
      <c r="DJ422" s="48"/>
      <c r="DK422" s="48"/>
      <c r="DL422" s="48"/>
      <c r="DM422" s="48"/>
      <c r="DN422" s="48"/>
      <c r="DO422" s="48"/>
      <c r="DP422" s="48"/>
      <c r="DQ422" s="48"/>
      <c r="DR422" s="48"/>
      <c r="DS422" s="48"/>
      <c r="DT422" s="48"/>
      <c r="DU422" s="49"/>
      <c r="DV422" s="47"/>
      <c r="DW422" s="48"/>
      <c r="DX422" s="48"/>
      <c r="DY422" s="48"/>
      <c r="DZ422" s="48"/>
      <c r="EA422" s="48"/>
      <c r="EB422" s="48"/>
      <c r="EC422" s="48"/>
      <c r="ED422" s="48"/>
      <c r="EE422" s="48"/>
      <c r="EF422" s="48"/>
      <c r="EG422" s="48"/>
      <c r="EH422" s="48"/>
      <c r="EI422" s="48"/>
      <c r="EJ422" s="48"/>
      <c r="EK422" s="48"/>
      <c r="EL422" s="48"/>
      <c r="EM422" s="48"/>
      <c r="EN422" s="48"/>
      <c r="EO422" s="48"/>
      <c r="EP422" s="48"/>
      <c r="EQ422" s="48"/>
      <c r="ER422" s="48"/>
      <c r="ES422" s="48"/>
      <c r="ET422" s="48"/>
      <c r="EU422" s="48"/>
      <c r="EV422" s="48"/>
      <c r="EW422" s="48"/>
      <c r="EX422" s="48"/>
      <c r="EY422" s="48"/>
      <c r="EZ422" s="48"/>
      <c r="FA422" s="48"/>
      <c r="FB422" s="48"/>
      <c r="FC422" s="48"/>
      <c r="FD422" s="48"/>
      <c r="FE422" s="48"/>
      <c r="FF422" s="48"/>
      <c r="FG422" s="48"/>
      <c r="FH422" s="48"/>
      <c r="FI422" s="48"/>
      <c r="FJ422" s="48"/>
      <c r="FK422" s="48"/>
      <c r="FL422" s="48"/>
      <c r="FM422" s="48"/>
      <c r="FN422" s="48"/>
      <c r="FO422" s="48"/>
      <c r="FP422" s="48"/>
      <c r="FQ422" s="48"/>
      <c r="FR422" s="49"/>
    </row>
    <row r="423" spans="1:174" ht="12" thickBot="1" x14ac:dyDescent="0.25">
      <c r="A423" s="29" t="str">
        <f>A422</f>
        <v>JARI1</v>
      </c>
      <c r="B423" s="30">
        <v>2028</v>
      </c>
      <c r="C423" s="126">
        <f>C399</f>
        <v>14.209834922183795</v>
      </c>
      <c r="D423" s="50">
        <f>Tracking!DQ51</f>
        <v>20.635515266343461</v>
      </c>
      <c r="E423" s="50">
        <f>Tracking!DV51</f>
        <v>9.36</v>
      </c>
      <c r="F423" s="50">
        <f>Tracking!DW51</f>
        <v>15.31</v>
      </c>
      <c r="G423" s="50">
        <f>G399</f>
        <v>4.3893142560999996</v>
      </c>
      <c r="H423" s="50">
        <f>H399</f>
        <v>9.4668398269999994</v>
      </c>
      <c r="I423" s="88"/>
      <c r="J423" s="29"/>
      <c r="K423" s="140">
        <v>9.4499999999999993</v>
      </c>
      <c r="L423" s="50">
        <f>E423</f>
        <v>9.36</v>
      </c>
      <c r="M423" s="52"/>
      <c r="N423" s="52" t="str">
        <f t="shared" ref="N423" si="3661">IF(M423="","",M423-V423)</f>
        <v/>
      </c>
      <c r="O423" s="52"/>
      <c r="P423" s="52"/>
      <c r="Q423" s="52"/>
      <c r="R423" s="52"/>
      <c r="S423" s="52"/>
      <c r="T423" s="52"/>
      <c r="U423" s="52"/>
      <c r="V423" s="87"/>
      <c r="W423" s="88"/>
      <c r="X423" s="29"/>
      <c r="Y423" s="140">
        <v>15.48</v>
      </c>
      <c r="Z423" s="50">
        <f>F423</f>
        <v>15.31</v>
      </c>
      <c r="AA423" s="52"/>
      <c r="AB423" s="52" t="str">
        <f t="shared" ref="AB423" si="3662">IF(AA423="","",AA423-AJ423)</f>
        <v/>
      </c>
      <c r="AC423" s="52"/>
      <c r="AD423" s="52"/>
      <c r="AE423" s="52"/>
      <c r="AF423" s="52"/>
      <c r="AG423" s="52"/>
      <c r="AH423" s="52"/>
      <c r="AI423" s="52"/>
      <c r="AJ423" s="87"/>
      <c r="AK423" s="88"/>
      <c r="AL423" s="29"/>
      <c r="AM423" s="29"/>
      <c r="AN423" s="29"/>
      <c r="AO423" s="29"/>
      <c r="AP423" s="29"/>
      <c r="AQ423" s="29"/>
      <c r="AR423" s="29"/>
      <c r="AS423" s="29"/>
      <c r="AT423" s="30"/>
      <c r="AU423" s="88"/>
      <c r="AV423" s="29"/>
      <c r="AW423" s="29"/>
      <c r="AX423" s="29"/>
      <c r="AY423" s="29"/>
      <c r="AZ423" s="29"/>
      <c r="BA423" s="29"/>
      <c r="BB423" s="29"/>
      <c r="BC423" s="29"/>
      <c r="BD423" s="30"/>
      <c r="BE423" s="88"/>
      <c r="BF423" s="29"/>
      <c r="BG423" s="29"/>
      <c r="BH423" s="29"/>
      <c r="BI423" s="29"/>
      <c r="BJ423" s="29"/>
      <c r="BK423" s="29"/>
      <c r="BL423" s="29"/>
      <c r="BM423" s="29"/>
      <c r="BN423" s="30"/>
      <c r="BO423" s="88"/>
      <c r="BP423" s="29"/>
      <c r="BQ423" s="29"/>
      <c r="BR423" s="29"/>
      <c r="BS423" s="29"/>
      <c r="BT423" s="29"/>
      <c r="BU423" s="29"/>
      <c r="BV423" s="29"/>
      <c r="BW423" s="29"/>
      <c r="BX423" s="30"/>
      <c r="BY423" s="59"/>
      <c r="BZ423" s="60"/>
      <c r="CA423" s="60"/>
      <c r="CB423" s="60"/>
      <c r="CC423" s="60"/>
      <c r="CD423" s="60"/>
      <c r="CE423" s="60"/>
      <c r="CF423" s="60"/>
      <c r="CG423" s="60"/>
      <c r="CH423" s="60"/>
      <c r="CI423" s="60"/>
      <c r="CJ423" s="60"/>
      <c r="CK423" s="60"/>
      <c r="CL423" s="60"/>
      <c r="CM423" s="60"/>
      <c r="CN423" s="60"/>
      <c r="CO423" s="60"/>
      <c r="CP423" s="60"/>
      <c r="CQ423" s="60"/>
      <c r="CR423" s="60"/>
      <c r="CS423" s="60"/>
      <c r="CT423" s="60"/>
      <c r="CU423" s="60"/>
      <c r="CV423" s="60"/>
      <c r="CW423" s="60"/>
      <c r="CX423" s="60"/>
      <c r="CY423" s="60"/>
      <c r="CZ423" s="60"/>
      <c r="DA423" s="60"/>
      <c r="DB423" s="60"/>
      <c r="DC423" s="60"/>
      <c r="DD423" s="60"/>
      <c r="DE423" s="60"/>
      <c r="DF423" s="60"/>
      <c r="DG423" s="60"/>
      <c r="DH423" s="60"/>
      <c r="DI423" s="60"/>
      <c r="DJ423" s="60"/>
      <c r="DK423" s="60"/>
      <c r="DL423" s="60"/>
      <c r="DM423" s="60"/>
      <c r="DN423" s="60"/>
      <c r="DO423" s="60"/>
      <c r="DP423" s="60"/>
      <c r="DQ423" s="60"/>
      <c r="DR423" s="60"/>
      <c r="DS423" s="60"/>
      <c r="DT423" s="60"/>
      <c r="DU423" s="61"/>
      <c r="DV423" s="59"/>
      <c r="DW423" s="60"/>
      <c r="DX423" s="60"/>
      <c r="DY423" s="60"/>
      <c r="DZ423" s="60"/>
      <c r="EA423" s="60"/>
      <c r="EB423" s="60"/>
      <c r="EC423" s="60"/>
      <c r="ED423" s="60"/>
      <c r="EE423" s="60"/>
      <c r="EF423" s="60"/>
      <c r="EG423" s="60"/>
      <c r="EH423" s="60"/>
      <c r="EI423" s="60"/>
      <c r="EJ423" s="60"/>
      <c r="EK423" s="60"/>
      <c r="EL423" s="60"/>
      <c r="EM423" s="60"/>
      <c r="EN423" s="60"/>
      <c r="EO423" s="60"/>
      <c r="EP423" s="60"/>
      <c r="EQ423" s="60"/>
      <c r="ER423" s="60"/>
      <c r="ES423" s="60"/>
      <c r="ET423" s="60"/>
      <c r="EU423" s="60"/>
      <c r="EV423" s="60"/>
      <c r="EW423" s="60"/>
      <c r="EX423" s="60"/>
      <c r="EY423" s="60"/>
      <c r="EZ423" s="60"/>
      <c r="FA423" s="60"/>
      <c r="FB423" s="60"/>
      <c r="FC423" s="60"/>
      <c r="FD423" s="60"/>
      <c r="FE423" s="60"/>
      <c r="FF423" s="60"/>
      <c r="FG423" s="60"/>
      <c r="FH423" s="60"/>
      <c r="FI423" s="60"/>
      <c r="FJ423" s="60"/>
      <c r="FK423" s="60"/>
      <c r="FL423" s="60"/>
      <c r="FM423" s="60"/>
      <c r="FN423" s="60"/>
      <c r="FO423" s="60"/>
      <c r="FP423" s="60"/>
      <c r="FQ423" s="60"/>
      <c r="FR423" s="61"/>
    </row>
    <row r="424" spans="1:174" x14ac:dyDescent="0.2">
      <c r="A424" s="62"/>
      <c r="B424" s="63" t="s">
        <v>68</v>
      </c>
      <c r="C424" s="20"/>
      <c r="D424" s="41"/>
      <c r="E424" s="41"/>
      <c r="F424" s="41"/>
      <c r="G424" s="41"/>
      <c r="H424" s="41"/>
      <c r="I424" s="20"/>
      <c r="J424" s="41"/>
      <c r="K424" s="40"/>
      <c r="L424" s="41"/>
      <c r="M424" s="41"/>
      <c r="N424" s="41"/>
      <c r="O424" s="41"/>
      <c r="P424" s="41"/>
      <c r="Q424" s="41"/>
      <c r="R424" s="41"/>
      <c r="S424" s="41"/>
      <c r="T424" s="41"/>
      <c r="U424" s="41"/>
      <c r="V424" s="19"/>
      <c r="W424" s="20"/>
      <c r="X424" s="41"/>
      <c r="Y424" s="40"/>
      <c r="Z424" s="41"/>
      <c r="AA424" s="40"/>
      <c r="AB424" s="40"/>
      <c r="AC424" s="40"/>
      <c r="AD424" s="40"/>
      <c r="AE424" s="40"/>
      <c r="AF424" s="40"/>
      <c r="AG424" s="40"/>
      <c r="AH424" s="40"/>
      <c r="AI424" s="40"/>
      <c r="AJ424" s="28"/>
      <c r="AK424" s="20"/>
      <c r="AL424" s="43"/>
      <c r="AM424" s="43"/>
      <c r="AN424" s="43"/>
      <c r="AO424" s="43"/>
      <c r="AP424" s="43"/>
      <c r="AQ424" s="43"/>
      <c r="AR424" s="43"/>
      <c r="AS424" s="43"/>
      <c r="AT424" s="44"/>
      <c r="AU424" s="20"/>
      <c r="AV424" s="43"/>
      <c r="AW424" s="43"/>
      <c r="AX424" s="43"/>
      <c r="AY424" s="43"/>
      <c r="AZ424" s="43"/>
      <c r="BA424" s="43"/>
      <c r="BB424" s="43"/>
      <c r="BC424" s="43"/>
      <c r="BD424" s="44"/>
      <c r="BE424" s="20"/>
      <c r="BF424" s="45"/>
      <c r="BG424" s="45"/>
      <c r="BH424" s="45"/>
      <c r="BI424" s="45"/>
      <c r="BJ424" s="45"/>
      <c r="BK424" s="45"/>
      <c r="BL424" s="45"/>
      <c r="BM424" s="45"/>
      <c r="BN424" s="46"/>
      <c r="BO424" s="20"/>
      <c r="BP424" s="45"/>
      <c r="BQ424" s="45"/>
      <c r="BR424" s="45"/>
      <c r="BS424" s="45"/>
      <c r="BT424" s="45"/>
      <c r="BU424" s="45"/>
      <c r="BV424" s="45"/>
      <c r="BW424" s="45"/>
      <c r="BX424" s="46"/>
      <c r="BY424" s="47"/>
      <c r="BZ424" s="48"/>
      <c r="CA424" s="48"/>
      <c r="CB424" s="48"/>
      <c r="CC424" s="48"/>
      <c r="CD424" s="48"/>
      <c r="CE424" s="48"/>
      <c r="CF424" s="48"/>
      <c r="CG424" s="48"/>
      <c r="CH424" s="48"/>
      <c r="CI424" s="48"/>
      <c r="CJ424" s="48"/>
      <c r="CK424" s="48"/>
      <c r="CL424" s="48"/>
      <c r="CM424" s="48"/>
      <c r="CN424" s="48"/>
      <c r="CO424" s="48"/>
      <c r="CP424" s="48"/>
      <c r="CQ424" s="48"/>
      <c r="CR424" s="48"/>
      <c r="CS424" s="48"/>
      <c r="CT424" s="48"/>
      <c r="CU424" s="48"/>
      <c r="CV424" s="48"/>
      <c r="CW424" s="48"/>
      <c r="CX424" s="48"/>
      <c r="CY424" s="48"/>
      <c r="CZ424" s="48"/>
      <c r="DA424" s="48"/>
      <c r="DB424" s="48"/>
      <c r="DC424" s="48"/>
      <c r="DD424" s="48"/>
      <c r="DE424" s="48"/>
      <c r="DF424" s="48"/>
      <c r="DG424" s="48"/>
      <c r="DH424" s="48"/>
      <c r="DI424" s="48"/>
      <c r="DJ424" s="48"/>
      <c r="DK424" s="48"/>
      <c r="DL424" s="48"/>
      <c r="DM424" s="48"/>
      <c r="DN424" s="48"/>
      <c r="DO424" s="48"/>
      <c r="DP424" s="48"/>
      <c r="DQ424" s="48"/>
      <c r="DR424" s="48"/>
      <c r="DS424" s="48"/>
      <c r="DT424" s="48"/>
      <c r="DU424" s="49"/>
      <c r="DV424" s="47"/>
      <c r="DW424" s="48"/>
      <c r="DX424" s="48"/>
      <c r="DY424" s="48"/>
      <c r="DZ424" s="48"/>
      <c r="EA424" s="48"/>
      <c r="EB424" s="48"/>
      <c r="EC424" s="48"/>
      <c r="ED424" s="48"/>
      <c r="EE424" s="48"/>
      <c r="EF424" s="48"/>
      <c r="EG424" s="48"/>
      <c r="EH424" s="48"/>
      <c r="EI424" s="48"/>
      <c r="EJ424" s="48"/>
      <c r="EK424" s="48"/>
      <c r="EL424" s="48"/>
      <c r="EM424" s="48"/>
      <c r="EN424" s="48"/>
      <c r="EO424" s="48"/>
      <c r="EP424" s="48"/>
      <c r="EQ424" s="48"/>
      <c r="ER424" s="48"/>
      <c r="ES424" s="48"/>
      <c r="ET424" s="48"/>
      <c r="EU424" s="48"/>
      <c r="EV424" s="48"/>
      <c r="EW424" s="48"/>
      <c r="EX424" s="48"/>
      <c r="EY424" s="48"/>
      <c r="EZ424" s="48"/>
      <c r="FA424" s="48"/>
      <c r="FB424" s="48"/>
      <c r="FC424" s="48"/>
      <c r="FD424" s="48"/>
      <c r="FE424" s="48"/>
      <c r="FF424" s="48"/>
      <c r="FG424" s="48"/>
      <c r="FH424" s="48"/>
      <c r="FI424" s="48"/>
      <c r="FJ424" s="48"/>
      <c r="FK424" s="48"/>
      <c r="FL424" s="48"/>
      <c r="FM424" s="48"/>
      <c r="FN424" s="48"/>
      <c r="FO424" s="48"/>
      <c r="FP424" s="48"/>
      <c r="FQ424" s="48"/>
      <c r="FR424" s="49"/>
    </row>
    <row r="425" spans="1:174" x14ac:dyDescent="0.2">
      <c r="A425" s="62" t="s">
        <v>98</v>
      </c>
      <c r="B425" s="63" t="s">
        <v>67</v>
      </c>
      <c r="C425" s="20"/>
      <c r="D425" s="41"/>
      <c r="E425" s="41"/>
      <c r="F425" s="41"/>
      <c r="G425" s="41"/>
      <c r="H425" s="41"/>
      <c r="I425" s="20"/>
      <c r="J425" s="64">
        <f t="shared" ref="J425:J441" si="3663">IF(J399="","",J399)</f>
        <v>14.209834922183795</v>
      </c>
      <c r="K425" s="40"/>
      <c r="L425" s="41"/>
      <c r="M425" s="64">
        <f>IF(COUNT(M395:M399)&lt;3,"",AVERAGE(M395:M399))</f>
        <v>42.296162960309616</v>
      </c>
      <c r="N425" s="64">
        <f t="shared" ref="N425:V425" si="3664">IF(COUNT(N395:N399)&lt;3,"",AVERAGE(N395:N399))</f>
        <v>31.296162960309616</v>
      </c>
      <c r="O425" s="64">
        <f t="shared" si="3664"/>
        <v>17.475758014657444</v>
      </c>
      <c r="P425" s="64">
        <f t="shared" si="3664"/>
        <v>3.7345900086462454</v>
      </c>
      <c r="Q425" s="64">
        <f t="shared" si="3664"/>
        <v>5.5603894021739135</v>
      </c>
      <c r="R425" s="64">
        <f t="shared" si="3664"/>
        <v>2.9687587285902506</v>
      </c>
      <c r="S425" s="64">
        <f t="shared" si="3664"/>
        <v>0.24519698863636363</v>
      </c>
      <c r="T425" s="64">
        <f t="shared" si="3664"/>
        <v>1.2343169911067193</v>
      </c>
      <c r="U425" s="64">
        <f t="shared" si="3664"/>
        <v>7.7154004446640306E-2</v>
      </c>
      <c r="V425" s="65">
        <f t="shared" si="3664"/>
        <v>11</v>
      </c>
      <c r="W425" s="20"/>
      <c r="X425" s="64">
        <f t="shared" ref="X425:X441" si="3665">IF(X399="","",X399)</f>
        <v>28.081298892572462</v>
      </c>
      <c r="Y425" s="40"/>
      <c r="Z425" s="41"/>
      <c r="AA425" s="64">
        <f>IF(COUNT(AA395:AA399)&lt;3,"",AVERAGE(AA395:AA399))</f>
        <v>173.31248794836955</v>
      </c>
      <c r="AB425" s="64">
        <f t="shared" ref="AB425:AJ425" si="3666">IF(COUNT(AB395:AB399)&lt;3,"",AVERAGE(AB395:AB399))</f>
        <v>162.31248794836955</v>
      </c>
      <c r="AC425" s="64">
        <f t="shared" si="3666"/>
        <v>131.83473698605073</v>
      </c>
      <c r="AD425" s="64">
        <f t="shared" si="3666"/>
        <v>4.949269592572465</v>
      </c>
      <c r="AE425" s="64">
        <f t="shared" si="3666"/>
        <v>15.508154852536231</v>
      </c>
      <c r="AF425" s="64">
        <f t="shared" si="3666"/>
        <v>6.2458073731884056</v>
      </c>
      <c r="AG425" s="64">
        <f t="shared" si="3666"/>
        <v>0.80280499619565227</v>
      </c>
      <c r="AH425" s="64">
        <f t="shared" si="3666"/>
        <v>2.7231960902173915</v>
      </c>
      <c r="AI425" s="64">
        <f t="shared" si="3666"/>
        <v>0.2485164277173913</v>
      </c>
      <c r="AJ425" s="65">
        <f t="shared" si="3666"/>
        <v>11</v>
      </c>
      <c r="AK425" s="66">
        <f>J425</f>
        <v>14.209834922183795</v>
      </c>
      <c r="AL425" s="67">
        <f>M425/M425</f>
        <v>1</v>
      </c>
      <c r="AM425" s="67">
        <f>O425/M425</f>
        <v>0.41317596660142808</v>
      </c>
      <c r="AN425" s="67">
        <f>P425/M425</f>
        <v>8.8296189234724556E-2</v>
      </c>
      <c r="AO425" s="67">
        <f>Q425/M425</f>
        <v>0.13146321115207871</v>
      </c>
      <c r="AP425" s="67">
        <f>R425/M425</f>
        <v>7.0189788406482878E-2</v>
      </c>
      <c r="AQ425" s="67">
        <f>S425/M425</f>
        <v>5.7971449766366411E-3</v>
      </c>
      <c r="AR425" s="67">
        <f>T425/M425</f>
        <v>2.9182717880697418E-2</v>
      </c>
      <c r="AS425" s="67">
        <f>U425/M425</f>
        <v>1.8241372041014928E-3</v>
      </c>
      <c r="AT425" s="68">
        <f>V425/M425</f>
        <v>0.26007087239384608</v>
      </c>
      <c r="AU425" s="66">
        <f>X425</f>
        <v>28.081298892572462</v>
      </c>
      <c r="AV425" s="67">
        <f>AA425/AA425</f>
        <v>1</v>
      </c>
      <c r="AW425" s="67">
        <f>AC425/AA425</f>
        <v>0.76067650142628385</v>
      </c>
      <c r="AX425" s="67">
        <f>AD425/AA425</f>
        <v>2.8556912725451564E-2</v>
      </c>
      <c r="AY425" s="67">
        <f>AE425/AA425</f>
        <v>8.9480885284828227E-2</v>
      </c>
      <c r="AZ425" s="67">
        <f>AF425/AA425</f>
        <v>3.6037838052668518E-2</v>
      </c>
      <c r="BA425" s="67">
        <f>AG425/AA425</f>
        <v>4.6321243535250092E-3</v>
      </c>
      <c r="BB425" s="67">
        <f>AH425/AA425</f>
        <v>1.5712636304826701E-2</v>
      </c>
      <c r="BC425" s="67">
        <f>AI425/AA425</f>
        <v>1.4339210674272087E-3</v>
      </c>
      <c r="BD425" s="68">
        <f>AJ425/AA425</f>
        <v>6.3469171380639011E-2</v>
      </c>
      <c r="BE425" s="66">
        <f>J425</f>
        <v>14.209834922183795</v>
      </c>
      <c r="BF425" s="69">
        <f>BE425</f>
        <v>14.209834922183795</v>
      </c>
      <c r="BG425" s="69">
        <f>BE425*AM425</f>
        <v>5.8711622792200178</v>
      </c>
      <c r="BH425" s="69">
        <f>BE425*AN425</f>
        <v>1.2546742732833378</v>
      </c>
      <c r="BI425" s="69">
        <f>BE425*AO425</f>
        <v>1.86807052881123</v>
      </c>
      <c r="BJ425" s="69">
        <f>BE425*AP425</f>
        <v>0.99738530647913171</v>
      </c>
      <c r="BK425" s="69">
        <f>BE425*AQ425</f>
        <v>8.2376473137973708E-2</v>
      </c>
      <c r="BL425" s="69">
        <f>BE425*AR425</f>
        <v>0.41468160366537166</v>
      </c>
      <c r="BM425" s="69">
        <f>BE425*AS425</f>
        <v>2.5920688545696104E-2</v>
      </c>
      <c r="BN425" s="70">
        <f>BE425*AT425</f>
        <v>3.6955641647848796</v>
      </c>
      <c r="BO425" s="66">
        <f>X425</f>
        <v>28.081298892572462</v>
      </c>
      <c r="BP425" s="69">
        <f>BO425</f>
        <v>28.081298892572462</v>
      </c>
      <c r="BQ425" s="69">
        <f>BO425*AW425</f>
        <v>21.360784197107801</v>
      </c>
      <c r="BR425" s="69">
        <f>BO425*AX425</f>
        <v>0.8019152016925114</v>
      </c>
      <c r="BS425" s="69">
        <f>BO425*AY425</f>
        <v>2.5127394848552504</v>
      </c>
      <c r="BT425" s="69">
        <f>BO425*AZ425</f>
        <v>1.0119893017991062</v>
      </c>
      <c r="BU425" s="69">
        <f>BO425*BA425</f>
        <v>0.13007606847889977</v>
      </c>
      <c r="BV425" s="69">
        <f>BO425*BB425</f>
        <v>0.44123123646612389</v>
      </c>
      <c r="BW425" s="69">
        <f>BO425*BC425</f>
        <v>4.0266366082779996E-2</v>
      </c>
      <c r="BX425" s="70">
        <f>BO425*BD425</f>
        <v>1.78229677200363</v>
      </c>
      <c r="BY425" s="71">
        <f>IF(COUNT(BY395:BY399)&lt;3,"",AVERAGE(BY395:BY399))</f>
        <v>6.588652276844531</v>
      </c>
      <c r="BZ425" s="71">
        <f t="shared" ref="BZ425:EK425" si="3667">IF(COUNT(BZ395:BZ399)&lt;3,"",AVERAGE(BZ395:BZ399))</f>
        <v>4.5314572916666664</v>
      </c>
      <c r="CA425" s="71">
        <f t="shared" si="3667"/>
        <v>6.9585718214756254</v>
      </c>
      <c r="CB425" s="71">
        <f t="shared" si="3667"/>
        <v>5.0198733296277993</v>
      </c>
      <c r="CC425" s="71">
        <f t="shared" si="3667"/>
        <v>2.2321577268610016</v>
      </c>
      <c r="CD425" s="71">
        <f t="shared" si="3667"/>
        <v>0.46950495841567857</v>
      </c>
      <c r="CE425" s="71">
        <f t="shared" si="3667"/>
        <v>1.7630203903162054</v>
      </c>
      <c r="CF425" s="71">
        <f t="shared" si="3667"/>
        <v>0.29687587285902506</v>
      </c>
      <c r="CG425" s="71">
        <f t="shared" si="3667"/>
        <v>0.24519698863636363</v>
      </c>
      <c r="CH425" s="71">
        <f t="shared" si="3667"/>
        <v>2.0571949851778655</v>
      </c>
      <c r="CI425" s="71">
        <f t="shared" si="3667"/>
        <v>1.31167444828722E-2</v>
      </c>
      <c r="CJ425" s="71">
        <f t="shared" si="3667"/>
        <v>6.0908230401844534E-3</v>
      </c>
      <c r="CK425" s="71">
        <f t="shared" si="3667"/>
        <v>3.1438405797101451E-4</v>
      </c>
      <c r="CL425" s="71">
        <f t="shared" si="3667"/>
        <v>1.5656867588932806E-3</v>
      </c>
      <c r="CM425" s="71">
        <f t="shared" si="3667"/>
        <v>2.0120869976943345E-2</v>
      </c>
      <c r="CN425" s="71">
        <f t="shared" si="3667"/>
        <v>0.35964843544137015</v>
      </c>
      <c r="CO425" s="71">
        <f t="shared" si="3667"/>
        <v>8.2331521739130442E-2</v>
      </c>
      <c r="CP425" s="71">
        <f t="shared" si="3667"/>
        <v>5.035025527009223E-3</v>
      </c>
      <c r="CQ425" s="71">
        <f t="shared" si="3667"/>
        <v>6.7997661396574441E-2</v>
      </c>
      <c r="CR425" s="71">
        <f t="shared" si="3667"/>
        <v>0.16075607707509881</v>
      </c>
      <c r="CS425" s="71">
        <f t="shared" si="3667"/>
        <v>0.3110808959156785</v>
      </c>
      <c r="CT425" s="71">
        <f t="shared" si="3667"/>
        <v>0.28948202816205537</v>
      </c>
      <c r="CU425" s="71">
        <f t="shared" si="3667"/>
        <v>0.15013910984848483</v>
      </c>
      <c r="CV425" s="71">
        <f t="shared" si="3667"/>
        <v>0.97945577239789183</v>
      </c>
      <c r="CW425" s="71">
        <f t="shared" si="3667"/>
        <v>-5.148814640974967E-2</v>
      </c>
      <c r="CX425" s="71">
        <f t="shared" si="3667"/>
        <v>1.2676301054018445E-4</v>
      </c>
      <c r="CY425" s="71">
        <f t="shared" si="3667"/>
        <v>1.8615859683794464E-4</v>
      </c>
      <c r="CZ425" s="71">
        <f t="shared" si="3667"/>
        <v>7.3079874835309624E-4</v>
      </c>
      <c r="DA425" s="71">
        <f t="shared" si="3667"/>
        <v>2.3043125823451908E-2</v>
      </c>
      <c r="DB425" s="71">
        <f t="shared" si="3667"/>
        <v>1.4851152832674572E-3</v>
      </c>
      <c r="DC425" s="71">
        <f t="shared" si="3667"/>
        <v>8.0470335144927543E-3</v>
      </c>
      <c r="DD425" s="71">
        <f t="shared" si="3667"/>
        <v>7.0319952239789193E-4</v>
      </c>
      <c r="DE425" s="71">
        <f t="shared" si="3667"/>
        <v>1.1309288537549408E-4</v>
      </c>
      <c r="DF425" s="71">
        <f t="shared" si="3667"/>
        <v>0.36395773221343874</v>
      </c>
      <c r="DG425" s="71">
        <f t="shared" si="3667"/>
        <v>1.4801852766798419E-2</v>
      </c>
      <c r="DH425" s="71">
        <f t="shared" si="3667"/>
        <v>6.7608695652173907E-5</v>
      </c>
      <c r="DI425" s="71">
        <f t="shared" si="3667"/>
        <v>3.8386980401844538E-2</v>
      </c>
      <c r="DJ425" s="71">
        <f t="shared" si="3667"/>
        <v>1.2692728919631093E-4</v>
      </c>
      <c r="DK425" s="71">
        <f t="shared" si="3667"/>
        <v>7.6718997035573136E-4</v>
      </c>
      <c r="DL425" s="71">
        <f t="shared" si="3667"/>
        <v>5.3362986660079055E-2</v>
      </c>
      <c r="DM425" s="71">
        <f t="shared" si="3667"/>
        <v>5.1423729001976289E-2</v>
      </c>
      <c r="DN425" s="71">
        <f t="shared" si="3667"/>
        <v>1.4701292819499344E-4</v>
      </c>
      <c r="DO425" s="71">
        <f t="shared" si="3667"/>
        <v>1.6141504981884058</v>
      </c>
      <c r="DP425" s="71">
        <f t="shared" si="3667"/>
        <v>0.54112910408432147</v>
      </c>
      <c r="DQ425" s="71">
        <f t="shared" si="3667"/>
        <v>1.6531410573122531E-3</v>
      </c>
      <c r="DR425" s="71">
        <f t="shared" si="3667"/>
        <v>3.3754981884057968E-4</v>
      </c>
      <c r="DS425" s="71">
        <f t="shared" si="3667"/>
        <v>3.589983942687747E-3</v>
      </c>
      <c r="DT425" s="71">
        <f t="shared" si="3667"/>
        <v>2.7073040184453228E-5</v>
      </c>
      <c r="DU425" s="72">
        <f t="shared" si="3667"/>
        <v>99.549265842803038</v>
      </c>
      <c r="DV425" s="73">
        <f t="shared" si="3667"/>
        <v>23.711775536231883</v>
      </c>
      <c r="DW425" s="71">
        <f t="shared" si="3667"/>
        <v>19.173115385869565</v>
      </c>
      <c r="DX425" s="71">
        <f t="shared" si="3667"/>
        <v>22.441872444444442</v>
      </c>
      <c r="DY425" s="71">
        <f t="shared" si="3667"/>
        <v>18.150725082971015</v>
      </c>
      <c r="DZ425" s="71">
        <f t="shared" si="3667"/>
        <v>11.821402210326086</v>
      </c>
      <c r="EA425" s="71">
        <f t="shared" si="3667"/>
        <v>0.55890764565217388</v>
      </c>
      <c r="EB425" s="71">
        <f t="shared" si="3667"/>
        <v>4.3060897989130442</v>
      </c>
      <c r="EC425" s="71">
        <f t="shared" si="3667"/>
        <v>0.62458073731884045</v>
      </c>
      <c r="ED425" s="71">
        <f t="shared" si="3667"/>
        <v>0.80280499619565227</v>
      </c>
      <c r="EE425" s="71">
        <f t="shared" si="3667"/>
        <v>4.5386601503623183</v>
      </c>
      <c r="EF425" s="71">
        <f t="shared" si="3667"/>
        <v>3.6938761231884054E-2</v>
      </c>
      <c r="EG425" s="71">
        <f t="shared" si="3667"/>
        <v>2.8574245652173914E-2</v>
      </c>
      <c r="EH425" s="71">
        <f t="shared" si="3667"/>
        <v>5.9008115942028991E-4</v>
      </c>
      <c r="EI425" s="71">
        <f t="shared" si="3667"/>
        <v>3.0692742753623192E-3</v>
      </c>
      <c r="EJ425" s="71">
        <f t="shared" si="3667"/>
        <v>3.4407299456521739E-2</v>
      </c>
      <c r="EK425" s="71">
        <f t="shared" si="3667"/>
        <v>0.67459637318840582</v>
      </c>
      <c r="EL425" s="71">
        <f t="shared" ref="EL425:FR425" si="3668">IF(COUNT(EL395:EL399)&lt;3,"",AVERAGE(EL395:EL399))</f>
        <v>0.10827842028985507</v>
      </c>
      <c r="EM425" s="71">
        <f t="shared" si="3668"/>
        <v>6.2723242753623199E-3</v>
      </c>
      <c r="EN425" s="71">
        <f t="shared" si="3668"/>
        <v>0.20507467572463767</v>
      </c>
      <c r="EO425" s="71">
        <f t="shared" si="3668"/>
        <v>0.5642558605072463</v>
      </c>
      <c r="EP425" s="71">
        <f t="shared" si="3668"/>
        <v>0.68813893115942015</v>
      </c>
      <c r="EQ425" s="71">
        <f t="shared" si="3668"/>
        <v>0.77023626268115941</v>
      </c>
      <c r="ER425" s="71">
        <f t="shared" si="3668"/>
        <v>0.16456638043478261</v>
      </c>
      <c r="ES425" s="71">
        <f t="shared" si="3668"/>
        <v>2.3922721105072466</v>
      </c>
      <c r="ET425" s="71">
        <f t="shared" si="3668"/>
        <v>-0.22280535869565216</v>
      </c>
      <c r="EU425" s="71">
        <f t="shared" si="3668"/>
        <v>0</v>
      </c>
      <c r="EV425" s="71">
        <f t="shared" si="3668"/>
        <v>3.0238442028985511E-4</v>
      </c>
      <c r="EW425" s="71">
        <f t="shared" si="3668"/>
        <v>1.2037480072463768E-3</v>
      </c>
      <c r="EX425" s="71">
        <f t="shared" si="3668"/>
        <v>4.3793783152173922E-2</v>
      </c>
      <c r="EY425" s="71">
        <f t="shared" si="3668"/>
        <v>5.0291369565217386E-3</v>
      </c>
      <c r="EZ425" s="71">
        <f t="shared" si="3668"/>
        <v>2.1541183333333332E-2</v>
      </c>
      <c r="FA425" s="71">
        <f t="shared" si="3668"/>
        <v>1.1429528985507247E-3</v>
      </c>
      <c r="FB425" s="71">
        <f t="shared" si="3668"/>
        <v>2.7260525362318841E-4</v>
      </c>
      <c r="FC425" s="71">
        <f t="shared" si="3668"/>
        <v>0.43326142934782613</v>
      </c>
      <c r="FD425" s="71">
        <f t="shared" si="3668"/>
        <v>2.6905445652173919E-2</v>
      </c>
      <c r="FE425" s="71">
        <f t="shared" si="3668"/>
        <v>0</v>
      </c>
      <c r="FF425" s="71">
        <f t="shared" si="3668"/>
        <v>6.6816441304347829E-2</v>
      </c>
      <c r="FG425" s="71">
        <f t="shared" si="3668"/>
        <v>1.823514492753623E-4</v>
      </c>
      <c r="FH425" s="71">
        <f t="shared" si="3668"/>
        <v>1.5558257246376811E-3</v>
      </c>
      <c r="FI425" s="71">
        <f t="shared" si="3668"/>
        <v>0.22140743496376811</v>
      </c>
      <c r="FJ425" s="71">
        <f t="shared" si="3668"/>
        <v>0.19723207264492754</v>
      </c>
      <c r="FK425" s="71">
        <f t="shared" si="3668"/>
        <v>3.006463768115942E-4</v>
      </c>
      <c r="FL425" s="71">
        <f t="shared" si="3668"/>
        <v>9.1522547753623194</v>
      </c>
      <c r="FM425" s="71">
        <f t="shared" si="3668"/>
        <v>2.8657944724637678</v>
      </c>
      <c r="FN425" s="71">
        <f t="shared" si="3668"/>
        <v>7.5553739130434783E-3</v>
      </c>
      <c r="FO425" s="71">
        <f t="shared" si="3668"/>
        <v>6.1054583333333343E-4</v>
      </c>
      <c r="FP425" s="71">
        <f t="shared" si="3668"/>
        <v>6.7224070652173919E-3</v>
      </c>
      <c r="FQ425" s="71">
        <f t="shared" si="3668"/>
        <v>2.7778804347826087E-5</v>
      </c>
      <c r="FR425" s="72">
        <f t="shared" si="3668"/>
        <v>24.76882568224638</v>
      </c>
    </row>
    <row r="426" spans="1:174" x14ac:dyDescent="0.2">
      <c r="A426" s="62" t="s">
        <v>98</v>
      </c>
      <c r="B426" s="63" t="s">
        <v>79</v>
      </c>
      <c r="C426" s="20"/>
      <c r="D426" s="41"/>
      <c r="E426" s="41"/>
      <c r="F426" s="41"/>
      <c r="G426" s="41"/>
      <c r="H426" s="41"/>
      <c r="I426" s="20"/>
      <c r="J426" s="64">
        <f t="shared" si="3663"/>
        <v>14.35174402108037</v>
      </c>
      <c r="K426" s="40"/>
      <c r="L426" s="41"/>
      <c r="M426" s="64">
        <f t="shared" ref="M426:V426" si="3669">IF(COUNT(M396:M400)&lt;3,"",AVERAGE(M396:M400))</f>
        <v>42.941172868247698</v>
      </c>
      <c r="N426" s="64">
        <f t="shared" si="3669"/>
        <v>31.941172868247691</v>
      </c>
      <c r="O426" s="64">
        <f t="shared" si="3669"/>
        <v>17.976755661725953</v>
      </c>
      <c r="P426" s="64">
        <f t="shared" si="3669"/>
        <v>3.8438846735836636</v>
      </c>
      <c r="Q426" s="64">
        <f t="shared" si="3669"/>
        <v>5.5008369384057971</v>
      </c>
      <c r="R426" s="64">
        <f t="shared" si="3669"/>
        <v>3.0203153162055338</v>
      </c>
      <c r="S426" s="64">
        <f t="shared" si="3669"/>
        <v>0.24254259090909089</v>
      </c>
      <c r="T426" s="64">
        <f t="shared" si="3669"/>
        <v>1.2725980928853755</v>
      </c>
      <c r="U426" s="64">
        <f t="shared" si="3669"/>
        <v>8.4240453557312245E-2</v>
      </c>
      <c r="V426" s="65">
        <f t="shared" si="3669"/>
        <v>11</v>
      </c>
      <c r="W426" s="20"/>
      <c r="X426" s="64">
        <f t="shared" si="3665"/>
        <v>28.529723194057972</v>
      </c>
      <c r="Y426" s="40"/>
      <c r="Z426" s="41"/>
      <c r="AA426" s="64">
        <f t="shared" ref="AA426:AJ426" si="3670">IF(COUNT(AA396:AA400)&lt;3,"",AVERAGE(AA396:AA400))</f>
        <v>181.85944275869562</v>
      </c>
      <c r="AB426" s="64">
        <f t="shared" si="3670"/>
        <v>170.85944275869562</v>
      </c>
      <c r="AC426" s="64">
        <f t="shared" si="3670"/>
        <v>140.36993350884057</v>
      </c>
      <c r="AD426" s="64">
        <f t="shared" si="3670"/>
        <v>4.7188653540579724</v>
      </c>
      <c r="AE426" s="64">
        <f t="shared" si="3670"/>
        <v>15.255937482028987</v>
      </c>
      <c r="AF426" s="64">
        <f t="shared" si="3670"/>
        <v>6.6555498985507242</v>
      </c>
      <c r="AG426" s="64">
        <f t="shared" si="3670"/>
        <v>0.73857775695652184</v>
      </c>
      <c r="AH426" s="64">
        <f t="shared" si="3670"/>
        <v>2.8823789521739132</v>
      </c>
      <c r="AI426" s="64">
        <f t="shared" si="3670"/>
        <v>0.23819866217391303</v>
      </c>
      <c r="AJ426" s="65">
        <f t="shared" si="3670"/>
        <v>11</v>
      </c>
      <c r="AK426" s="66">
        <f t="shared" ref="AK426:AK434" si="3671">J426</f>
        <v>14.35174402108037</v>
      </c>
      <c r="AL426" s="67">
        <f t="shared" ref="AL426:AL434" si="3672">M426/M426</f>
        <v>1</v>
      </c>
      <c r="AM426" s="67">
        <f t="shared" ref="AM426:AM434" si="3673">O426/M426</f>
        <v>0.41863681080352222</v>
      </c>
      <c r="AN426" s="67">
        <f t="shared" ref="AN426:AN434" si="3674">P426/M426</f>
        <v>8.9515130044945171E-2</v>
      </c>
      <c r="AO426" s="67">
        <f t="shared" ref="AO426:AO434" si="3675">Q426/M426</f>
        <v>0.12810169287372494</v>
      </c>
      <c r="AP426" s="67">
        <f t="shared" ref="AP426:AP434" si="3676">R426/M426</f>
        <v>7.0336116003921909E-2</v>
      </c>
      <c r="AQ426" s="67">
        <f t="shared" ref="AQ426:AQ434" si="3677">S426/M426</f>
        <v>5.6482525908936199E-3</v>
      </c>
      <c r="AR426" s="67">
        <f t="shared" ref="AR426:AR434" si="3678">T426/M426</f>
        <v>2.9635848484855475E-2</v>
      </c>
      <c r="AS426" s="67">
        <f t="shared" ref="AS426:AS434" si="3679">U426/M426</f>
        <v>1.9617641515237414E-3</v>
      </c>
      <c r="AT426" s="68">
        <f t="shared" ref="AT426:AT434" si="3680">V426/M426</f>
        <v>0.25616440505130705</v>
      </c>
      <c r="AU426" s="66">
        <f t="shared" ref="AU426:AU434" si="3681">X426</f>
        <v>28.529723194057972</v>
      </c>
      <c r="AV426" s="67">
        <f t="shared" ref="AV426:AV434" si="3682">AA426/AA426</f>
        <v>1</v>
      </c>
      <c r="AW426" s="67">
        <f t="shared" ref="AW426:AW434" si="3683">AC426/AA426</f>
        <v>0.77185947223589402</v>
      </c>
      <c r="AX426" s="67">
        <f t="shared" ref="AX426:AX434" si="3684">AD426/AA426</f>
        <v>2.5947870962737454E-2</v>
      </c>
      <c r="AY426" s="67">
        <f t="shared" ref="AY426:AY434" si="3685">AE426/AA426</f>
        <v>8.3888618872937373E-2</v>
      </c>
      <c r="AZ426" s="67">
        <f t="shared" ref="AZ426:AZ434" si="3686">AF426/AA426</f>
        <v>3.65972192457545E-2</v>
      </c>
      <c r="BA426" s="67">
        <f t="shared" ref="BA426:BA434" si="3687">AG426/AA426</f>
        <v>4.0612560214237578E-3</v>
      </c>
      <c r="BB426" s="67">
        <f t="shared" ref="BB426:BB434" si="3688">AH426/AA426</f>
        <v>1.5849487430787214E-2</v>
      </c>
      <c r="BC426" s="67">
        <f t="shared" ref="BC426:BC434" si="3689">AI426/AA426</f>
        <v>1.3097954033103047E-3</v>
      </c>
      <c r="BD426" s="68">
        <f t="shared" ref="BD426:BD434" si="3690">AJ426/AA426</f>
        <v>6.0486273537061271E-2</v>
      </c>
      <c r="BE426" s="66">
        <f t="shared" ref="BE426:BE434" si="3691">J426</f>
        <v>14.35174402108037</v>
      </c>
      <c r="BF426" s="69">
        <f t="shared" ref="BF426:BF434" si="3692">BE426</f>
        <v>14.35174402108037</v>
      </c>
      <c r="BG426" s="69">
        <f t="shared" ref="BG426:BG434" si="3693">BE426*AM426</f>
        <v>6.008168346453604</v>
      </c>
      <c r="BH426" s="69">
        <f t="shared" ref="BH426:BH434" si="3694">BE426*AN426</f>
        <v>1.2846982324187737</v>
      </c>
      <c r="BI426" s="69">
        <f t="shared" ref="BI426:BI434" si="3695">BE426*AO426</f>
        <v>1.8384827047907557</v>
      </c>
      <c r="BJ426" s="69">
        <f t="shared" ref="BJ426:BJ434" si="3696">BE426*AP426</f>
        <v>1.0094459323253016</v>
      </c>
      <c r="BK426" s="69">
        <f t="shared" ref="BK426:BK434" si="3697">BE426*AQ426</f>
        <v>8.1062275350909221E-2</v>
      </c>
      <c r="BL426" s="69">
        <f t="shared" ref="BL426:BL434" si="3698">BE426*AR426</f>
        <v>0.4253261113021683</v>
      </c>
      <c r="BM426" s="69">
        <f t="shared" ref="BM426:BM434" si="3699">BE426*AS426</f>
        <v>2.815473693240066E-2</v>
      </c>
      <c r="BN426" s="70">
        <f t="shared" ref="BN426:BN434" si="3700">BE426*AT426</f>
        <v>3.6764059686087061</v>
      </c>
      <c r="BO426" s="66">
        <f t="shared" ref="BO426:BO434" si="3701">X426</f>
        <v>28.529723194057972</v>
      </c>
      <c r="BP426" s="69">
        <f t="shared" ref="BP426:BP434" si="3702">BO426</f>
        <v>28.529723194057972</v>
      </c>
      <c r="BQ426" s="69">
        <f t="shared" ref="BQ426:BQ434" si="3703">BO426*AW426</f>
        <v>22.02093708760173</v>
      </c>
      <c r="BR426" s="69">
        <f t="shared" ref="BR426:BR434" si="3704">BO426*AX426</f>
        <v>0.74028557604203404</v>
      </c>
      <c r="BS426" s="69">
        <f t="shared" ref="BS426:BS434" si="3705">BO426*AY426</f>
        <v>2.3933190755767306</v>
      </c>
      <c r="BT426" s="69">
        <f t="shared" ref="BT426:BT434" si="3706">BO426*AZ426</f>
        <v>1.044108534753627</v>
      </c>
      <c r="BU426" s="69">
        <f t="shared" ref="BU426:BU434" si="3707">BO426*BA426</f>
        <v>0.11586651011142099</v>
      </c>
      <c r="BV426" s="69">
        <f t="shared" ref="BV426:BV434" si="3708">BO426*BB426</f>
        <v>0.45218148916806028</v>
      </c>
      <c r="BW426" s="69">
        <f t="shared" ref="BW426:BW434" si="3709">BO426*BC426</f>
        <v>3.7368100297292518E-2</v>
      </c>
      <c r="BX426" s="70">
        <f t="shared" ref="BX426:BX434" si="3710">BO426*BD426</f>
        <v>1.7256566410524319</v>
      </c>
      <c r="BY426" s="71">
        <f t="shared" ref="BY426:EJ426" si="3711">IF(COUNT(BY396:BY400)&lt;3,"",AVERAGE(BY396:BY400))</f>
        <v>6.6641826548089584</v>
      </c>
      <c r="BZ426" s="71">
        <f t="shared" si="3711"/>
        <v>4.5431858333333333</v>
      </c>
      <c r="CA426" s="71">
        <f t="shared" si="3711"/>
        <v>7.0777512071805004</v>
      </c>
      <c r="CB426" s="71">
        <f t="shared" si="3711"/>
        <v>5.0977365803689061</v>
      </c>
      <c r="CC426" s="71">
        <f t="shared" si="3711"/>
        <v>2.3107732648221346</v>
      </c>
      <c r="CD426" s="71">
        <f t="shared" si="3711"/>
        <v>0.48607205006587623</v>
      </c>
      <c r="CE426" s="71">
        <f t="shared" si="3711"/>
        <v>1.7419463122529641</v>
      </c>
      <c r="CF426" s="71">
        <f t="shared" si="3711"/>
        <v>0.30203153162055341</v>
      </c>
      <c r="CG426" s="71">
        <f t="shared" si="3711"/>
        <v>0.24254259090909089</v>
      </c>
      <c r="CH426" s="71">
        <f t="shared" si="3711"/>
        <v>2.1209968214756256</v>
      </c>
      <c r="CI426" s="71">
        <f t="shared" si="3711"/>
        <v>1.4370312252964427E-2</v>
      </c>
      <c r="CJ426" s="71">
        <f t="shared" si="3711"/>
        <v>7.37307509881423E-3</v>
      </c>
      <c r="CK426" s="71">
        <f t="shared" si="3711"/>
        <v>3.0000724637681161E-4</v>
      </c>
      <c r="CL426" s="71">
        <f t="shared" si="3711"/>
        <v>1.5738827404479579E-3</v>
      </c>
      <c r="CM426" s="71">
        <f t="shared" si="3711"/>
        <v>1.9582279314888009E-2</v>
      </c>
      <c r="CN426" s="71">
        <f t="shared" si="3711"/>
        <v>0.39468624835309613</v>
      </c>
      <c r="CO426" s="71">
        <f t="shared" si="3711"/>
        <v>8.5356884057971011E-2</v>
      </c>
      <c r="CP426" s="71">
        <f t="shared" si="3711"/>
        <v>4.2313537549407117E-3</v>
      </c>
      <c r="CQ426" s="71">
        <f t="shared" si="3711"/>
        <v>6.193062911725955E-2</v>
      </c>
      <c r="CR426" s="71">
        <f t="shared" si="3711"/>
        <v>0.16966069499341238</v>
      </c>
      <c r="CS426" s="71">
        <f t="shared" si="3711"/>
        <v>0.28957888339920945</v>
      </c>
      <c r="CT426" s="71">
        <f t="shared" si="3711"/>
        <v>0.26926895586297761</v>
      </c>
      <c r="CU426" s="71">
        <f t="shared" si="3711"/>
        <v>0.18154295454545455</v>
      </c>
      <c r="CV426" s="71">
        <f t="shared" si="3711"/>
        <v>0.97198211791831357</v>
      </c>
      <c r="CW426" s="71">
        <f t="shared" si="3711"/>
        <v>-3.8577183794466403E-2</v>
      </c>
      <c r="CX426" s="71">
        <f t="shared" si="3711"/>
        <v>1.0141040843214757E-4</v>
      </c>
      <c r="CY426" s="71">
        <f t="shared" si="3711"/>
        <v>1.6559354413702237E-4</v>
      </c>
      <c r="CZ426" s="71">
        <f t="shared" si="3711"/>
        <v>8.118056653491437E-4</v>
      </c>
      <c r="DA426" s="71">
        <f t="shared" si="3711"/>
        <v>2.3765333992094861E-2</v>
      </c>
      <c r="DB426" s="71">
        <f t="shared" si="3711"/>
        <v>1.6191755599472991E-3</v>
      </c>
      <c r="DC426" s="71">
        <f t="shared" si="3711"/>
        <v>6.9739601449275365E-3</v>
      </c>
      <c r="DD426" s="71">
        <f t="shared" si="3711"/>
        <v>6.866429512516469E-4</v>
      </c>
      <c r="DE426" s="71">
        <f t="shared" si="3711"/>
        <v>1.1614097496706194E-4</v>
      </c>
      <c r="DF426" s="71">
        <f t="shared" si="3711"/>
        <v>0.37680035243741766</v>
      </c>
      <c r="DG426" s="71">
        <f t="shared" si="3711"/>
        <v>1.4484815546772067E-2</v>
      </c>
      <c r="DH426" s="71">
        <f t="shared" si="3711"/>
        <v>5.4086956521739124E-5</v>
      </c>
      <c r="DI426" s="71">
        <f t="shared" si="3711"/>
        <v>3.8351334321475625E-2</v>
      </c>
      <c r="DJ426" s="71">
        <f t="shared" si="3711"/>
        <v>1.1754183135704875E-4</v>
      </c>
      <c r="DK426" s="71">
        <f t="shared" si="3711"/>
        <v>7.6916864295125168E-4</v>
      </c>
      <c r="DL426" s="71">
        <f t="shared" si="3711"/>
        <v>5.1403972661396582E-2</v>
      </c>
      <c r="DM426" s="71">
        <f t="shared" si="3711"/>
        <v>4.5037899868247702E-2</v>
      </c>
      <c r="DN426" s="71">
        <f t="shared" si="3711"/>
        <v>1.5052700922266144E-4</v>
      </c>
      <c r="DO426" s="71">
        <f t="shared" si="3711"/>
        <v>1.6329303985507244</v>
      </c>
      <c r="DP426" s="71">
        <f t="shared" si="3711"/>
        <v>0.56018744993412384</v>
      </c>
      <c r="DQ426" s="71">
        <f t="shared" si="3711"/>
        <v>1.5564295125164692E-3</v>
      </c>
      <c r="DR426" s="71">
        <f t="shared" si="3711"/>
        <v>3.2453985507246378E-4</v>
      </c>
      <c r="DS426" s="71">
        <f t="shared" si="3711"/>
        <v>3.8585704874835314E-3</v>
      </c>
      <c r="DT426" s="71">
        <f t="shared" si="3711"/>
        <v>2.4491765480895914E-5</v>
      </c>
      <c r="DU426" s="72">
        <f t="shared" si="3711"/>
        <v>98.194782590909099</v>
      </c>
      <c r="DV426" s="73">
        <f t="shared" si="3711"/>
        <v>24.260821228985506</v>
      </c>
      <c r="DW426" s="71">
        <f t="shared" si="3711"/>
        <v>19.456856308695652</v>
      </c>
      <c r="DX426" s="71">
        <f t="shared" si="3711"/>
        <v>23.294432355555553</v>
      </c>
      <c r="DY426" s="71">
        <f t="shared" si="3711"/>
        <v>18.625853826376812</v>
      </c>
      <c r="DZ426" s="71">
        <f t="shared" si="3711"/>
        <v>12.397512088260868</v>
      </c>
      <c r="EA426" s="71">
        <f t="shared" si="3711"/>
        <v>0.53257979652173915</v>
      </c>
      <c r="EB426" s="71">
        <f t="shared" si="3711"/>
        <v>4.256010879130435</v>
      </c>
      <c r="EC426" s="71">
        <f t="shared" si="3711"/>
        <v>0.66555498985507233</v>
      </c>
      <c r="ED426" s="71">
        <f t="shared" si="3711"/>
        <v>0.73857775695652184</v>
      </c>
      <c r="EE426" s="71">
        <f t="shared" si="3711"/>
        <v>4.8039649202898547</v>
      </c>
      <c r="EF426" s="71">
        <f t="shared" si="3711"/>
        <v>3.5617408985507241E-2</v>
      </c>
      <c r="EG426" s="71">
        <f t="shared" si="3711"/>
        <v>2.8212356521739129E-2</v>
      </c>
      <c r="EH426" s="71">
        <f t="shared" si="3711"/>
        <v>5.8390492753623185E-4</v>
      </c>
      <c r="EI426" s="71">
        <f t="shared" si="3711"/>
        <v>3.0491794202898554E-3</v>
      </c>
      <c r="EJ426" s="71">
        <f t="shared" si="3711"/>
        <v>3.3347359565217394E-2</v>
      </c>
      <c r="EK426" s="71">
        <f t="shared" ref="EK426:FR426" si="3712">IF(COUNT(EK396:EK400)&lt;3,"",AVERAGE(EK396:EK400))</f>
        <v>0.80668109855072456</v>
      </c>
      <c r="EL426" s="71">
        <f t="shared" si="3712"/>
        <v>0.12007153623188405</v>
      </c>
      <c r="EM426" s="71">
        <f t="shared" si="3712"/>
        <v>5.8514594202898566E-3</v>
      </c>
      <c r="EN426" s="71">
        <f t="shared" si="3712"/>
        <v>0.20971254057971014</v>
      </c>
      <c r="EO426" s="71">
        <f t="shared" si="3712"/>
        <v>0.59425028840579697</v>
      </c>
      <c r="EP426" s="71">
        <f t="shared" si="3712"/>
        <v>0.60540954492753607</v>
      </c>
      <c r="EQ426" s="71">
        <f t="shared" si="3712"/>
        <v>0.70853541014492749</v>
      </c>
      <c r="ER426" s="71">
        <f t="shared" si="3712"/>
        <v>0.26292030434782609</v>
      </c>
      <c r="ES426" s="71">
        <f t="shared" si="3712"/>
        <v>2.3808280884057971</v>
      </c>
      <c r="ET426" s="71">
        <f t="shared" si="3712"/>
        <v>-0.17459548695652172</v>
      </c>
      <c r="EU426" s="71">
        <f t="shared" si="3712"/>
        <v>0</v>
      </c>
      <c r="EV426" s="71">
        <f t="shared" si="3712"/>
        <v>2.604675362318841E-4</v>
      </c>
      <c r="EW426" s="71">
        <f t="shared" si="3712"/>
        <v>1.2015584057971014E-3</v>
      </c>
      <c r="EX426" s="71">
        <f t="shared" si="3712"/>
        <v>4.4137746521739143E-2</v>
      </c>
      <c r="EY426" s="71">
        <f t="shared" si="3712"/>
        <v>4.900669565217391E-3</v>
      </c>
      <c r="EZ426" s="71">
        <f t="shared" si="3712"/>
        <v>1.7586306666666666E-2</v>
      </c>
      <c r="FA426" s="71">
        <f t="shared" si="3712"/>
        <v>1.1598023188405799E-3</v>
      </c>
      <c r="FB426" s="71">
        <f t="shared" si="3712"/>
        <v>3.0024420289855074E-4</v>
      </c>
      <c r="FC426" s="71">
        <f t="shared" si="3712"/>
        <v>0.41285234347826094</v>
      </c>
      <c r="FD426" s="71">
        <f t="shared" si="3712"/>
        <v>2.5823556521739132E-2</v>
      </c>
      <c r="FE426" s="71">
        <f t="shared" si="3712"/>
        <v>0</v>
      </c>
      <c r="FF426" s="71">
        <f t="shared" si="3712"/>
        <v>6.4922273043478265E-2</v>
      </c>
      <c r="FG426" s="71">
        <f t="shared" si="3712"/>
        <v>1.7476115942028982E-4</v>
      </c>
      <c r="FH426" s="71">
        <f t="shared" si="3712"/>
        <v>1.5829005797101448E-3</v>
      </c>
      <c r="FI426" s="71">
        <f t="shared" si="3712"/>
        <v>0.19761874797101447</v>
      </c>
      <c r="FJ426" s="71">
        <f t="shared" si="3712"/>
        <v>0.16484157811594202</v>
      </c>
      <c r="FK426" s="71">
        <f t="shared" si="3712"/>
        <v>3.1475710144927534E-4</v>
      </c>
      <c r="FL426" s="71">
        <f t="shared" si="3712"/>
        <v>9.4810070202898551</v>
      </c>
      <c r="FM426" s="71">
        <f t="shared" si="3712"/>
        <v>3.0054574979710145</v>
      </c>
      <c r="FN426" s="71">
        <f t="shared" si="3712"/>
        <v>6.7884591304347821E-3</v>
      </c>
      <c r="FO426" s="71">
        <f t="shared" si="3712"/>
        <v>6.5251666666666665E-4</v>
      </c>
      <c r="FP426" s="71">
        <f t="shared" si="3712"/>
        <v>6.7780856521739135E-3</v>
      </c>
      <c r="FQ426" s="71">
        <f t="shared" si="3712"/>
        <v>3.2863043478260868E-5</v>
      </c>
      <c r="FR426" s="72">
        <f t="shared" si="3712"/>
        <v>23.747741185797103</v>
      </c>
    </row>
    <row r="427" spans="1:174" x14ac:dyDescent="0.2">
      <c r="A427" s="62" t="s">
        <v>98</v>
      </c>
      <c r="B427" s="63" t="s">
        <v>80</v>
      </c>
      <c r="C427" s="20"/>
      <c r="D427" s="41"/>
      <c r="E427" s="41"/>
      <c r="F427" s="41"/>
      <c r="G427" s="41"/>
      <c r="H427" s="41"/>
      <c r="I427" s="20"/>
      <c r="J427" s="64">
        <f t="shared" si="3663"/>
        <v>14.393968702898547</v>
      </c>
      <c r="K427" s="40"/>
      <c r="L427" s="41"/>
      <c r="M427" s="64">
        <f t="shared" ref="M427:V427" si="3713">IF(COUNT(M397:M401)&lt;3,"",AVERAGE(M397:M401))</f>
        <v>43.308733648550728</v>
      </c>
      <c r="N427" s="64">
        <f t="shared" si="3713"/>
        <v>32.308733648550721</v>
      </c>
      <c r="O427" s="64">
        <f t="shared" si="3713"/>
        <v>17.995540942028988</v>
      </c>
      <c r="P427" s="64">
        <f t="shared" si="3713"/>
        <v>3.8914250144927536</v>
      </c>
      <c r="Q427" s="64">
        <f t="shared" si="3713"/>
        <v>5.5407859384057971</v>
      </c>
      <c r="R427" s="64">
        <f t="shared" si="3713"/>
        <v>3.1403297101449277</v>
      </c>
      <c r="S427" s="64">
        <f t="shared" si="3713"/>
        <v>0.25079299999999999</v>
      </c>
      <c r="T427" s="64">
        <f t="shared" si="3713"/>
        <v>1.3852203731884056</v>
      </c>
      <c r="U427" s="64">
        <f t="shared" si="3713"/>
        <v>0.10463960507246375</v>
      </c>
      <c r="V427" s="65">
        <f t="shared" si="3713"/>
        <v>11</v>
      </c>
      <c r="W427" s="20"/>
      <c r="X427" s="64">
        <f t="shared" si="3665"/>
        <v>28.500803176666672</v>
      </c>
      <c r="Y427" s="40"/>
      <c r="Z427" s="41"/>
      <c r="AA427" s="64">
        <f t="shared" ref="AA427:AJ427" si="3714">IF(COUNT(AA397:AA401)&lt;3,"",AVERAGE(AA397:AA401))</f>
        <v>180.92666238999999</v>
      </c>
      <c r="AB427" s="64">
        <f t="shared" si="3714"/>
        <v>169.92666238999999</v>
      </c>
      <c r="AC427" s="64">
        <f t="shared" si="3714"/>
        <v>140.80925713666664</v>
      </c>
      <c r="AD427" s="64">
        <f t="shared" si="3714"/>
        <v>3.8607482966666673</v>
      </c>
      <c r="AE427" s="64">
        <f t="shared" si="3714"/>
        <v>14.904428153333333</v>
      </c>
      <c r="AF427" s="64">
        <f t="shared" si="3714"/>
        <v>6.6622163333333333</v>
      </c>
      <c r="AG427" s="64">
        <f t="shared" si="3714"/>
        <v>0.69935902999999999</v>
      </c>
      <c r="AH427" s="64">
        <f t="shared" si="3714"/>
        <v>2.7930453800000001</v>
      </c>
      <c r="AI427" s="64">
        <f t="shared" si="3714"/>
        <v>0.19760692999999999</v>
      </c>
      <c r="AJ427" s="65">
        <f t="shared" si="3714"/>
        <v>11</v>
      </c>
      <c r="AK427" s="66">
        <f t="shared" si="3671"/>
        <v>14.393968702898547</v>
      </c>
      <c r="AL427" s="67">
        <f t="shared" si="3672"/>
        <v>1</v>
      </c>
      <c r="AM427" s="67">
        <f t="shared" si="3673"/>
        <v>0.4155175971678679</v>
      </c>
      <c r="AN427" s="67">
        <f t="shared" si="3674"/>
        <v>8.985312399276249E-2</v>
      </c>
      <c r="AO427" s="67">
        <f t="shared" si="3675"/>
        <v>0.12793691876029287</v>
      </c>
      <c r="AP427" s="67">
        <f t="shared" si="3676"/>
        <v>7.2510310175047443E-2</v>
      </c>
      <c r="AQ427" s="67">
        <f t="shared" si="3677"/>
        <v>5.7908181300145786E-3</v>
      </c>
      <c r="AR427" s="67">
        <f t="shared" si="3678"/>
        <v>3.1984781278285197E-2</v>
      </c>
      <c r="AS427" s="67">
        <f t="shared" si="3679"/>
        <v>2.4161317188724908E-3</v>
      </c>
      <c r="AT427" s="68">
        <f t="shared" si="3680"/>
        <v>0.25399034036101631</v>
      </c>
      <c r="AU427" s="66">
        <f t="shared" si="3681"/>
        <v>28.500803176666672</v>
      </c>
      <c r="AV427" s="67">
        <f t="shared" si="3682"/>
        <v>1</v>
      </c>
      <c r="AW427" s="67">
        <f t="shared" si="3683"/>
        <v>0.77826703525399976</v>
      </c>
      <c r="AX427" s="67">
        <f t="shared" si="3684"/>
        <v>2.1338747123652545E-2</v>
      </c>
      <c r="AY427" s="67">
        <f t="shared" si="3685"/>
        <v>8.2378284971652227E-2</v>
      </c>
      <c r="AZ427" s="67">
        <f t="shared" si="3686"/>
        <v>3.6822744891919043E-2</v>
      </c>
      <c r="BA427" s="67">
        <f t="shared" si="3687"/>
        <v>3.8654282390534738E-3</v>
      </c>
      <c r="BB427" s="67">
        <f t="shared" si="3688"/>
        <v>1.5437444891231104E-2</v>
      </c>
      <c r="BC427" s="67">
        <f t="shared" si="3689"/>
        <v>1.0921935296305002E-3</v>
      </c>
      <c r="BD427" s="68">
        <f t="shared" si="3690"/>
        <v>6.0798114853236697E-2</v>
      </c>
      <c r="BE427" s="66">
        <f t="shared" si="3691"/>
        <v>14.393968702898547</v>
      </c>
      <c r="BF427" s="69">
        <f t="shared" si="3692"/>
        <v>14.393968702898547</v>
      </c>
      <c r="BG427" s="69">
        <f t="shared" si="3693"/>
        <v>5.9809472891378963</v>
      </c>
      <c r="BH427" s="69">
        <f t="shared" si="3694"/>
        <v>1.293343054609486</v>
      </c>
      <c r="BI427" s="69">
        <f t="shared" si="3695"/>
        <v>1.8415200045809295</v>
      </c>
      <c r="BJ427" s="69">
        <f t="shared" si="3696"/>
        <v>1.0437111352970989</v>
      </c>
      <c r="BK427" s="69">
        <f t="shared" si="3697"/>
        <v>8.3352854927607342E-2</v>
      </c>
      <c r="BL427" s="69">
        <f t="shared" si="3698"/>
        <v>0.46038794068869254</v>
      </c>
      <c r="BM427" s="69">
        <f t="shared" si="3699"/>
        <v>3.4777724343531102E-2</v>
      </c>
      <c r="BN427" s="70">
        <f t="shared" si="3700"/>
        <v>3.6559290099950186</v>
      </c>
      <c r="BO427" s="66">
        <f t="shared" si="3701"/>
        <v>28.500803176666672</v>
      </c>
      <c r="BP427" s="69">
        <f t="shared" si="3702"/>
        <v>28.500803176666672</v>
      </c>
      <c r="BQ427" s="69">
        <f t="shared" si="3703"/>
        <v>22.181235590662148</v>
      </c>
      <c r="BR427" s="69">
        <f t="shared" si="3704"/>
        <v>0.60817143180788324</v>
      </c>
      <c r="BS427" s="69">
        <f t="shared" si="3705"/>
        <v>2.3478472860084181</v>
      </c>
      <c r="BT427" s="69">
        <f t="shared" si="3706"/>
        <v>1.0494778045891928</v>
      </c>
      <c r="BU427" s="69">
        <f t="shared" si="3707"/>
        <v>0.1101678094347923</v>
      </c>
      <c r="BV427" s="69">
        <f t="shared" si="3708"/>
        <v>0.43997957839561613</v>
      </c>
      <c r="BW427" s="69">
        <f t="shared" si="3709"/>
        <v>3.1128392818827746E-2</v>
      </c>
      <c r="BX427" s="70">
        <f t="shared" si="3710"/>
        <v>1.7327951049444736</v>
      </c>
      <c r="BY427" s="71">
        <f t="shared" ref="BY427:EJ427" si="3715">IF(COUNT(BY397:BY401)&lt;3,"",AVERAGE(BY397:BY401))</f>
        <v>6.8615677536231869</v>
      </c>
      <c r="BZ427" s="71">
        <f t="shared" si="3715"/>
        <v>4.520693333333333</v>
      </c>
      <c r="CA427" s="71">
        <f t="shared" si="3715"/>
        <v>7.3198181557971012</v>
      </c>
      <c r="CB427" s="71">
        <f t="shared" si="3715"/>
        <v>5.1528448152173913</v>
      </c>
      <c r="CC427" s="71">
        <f t="shared" si="3715"/>
        <v>2.3277888405797098</v>
      </c>
      <c r="CD427" s="71">
        <f t="shared" si="3715"/>
        <v>0.49445106521739135</v>
      </c>
      <c r="CE427" s="71">
        <f t="shared" si="3715"/>
        <v>1.7480011304347827</v>
      </c>
      <c r="CF427" s="71">
        <f t="shared" si="3715"/>
        <v>0.31403297101449279</v>
      </c>
      <c r="CG427" s="71">
        <f t="shared" si="3715"/>
        <v>0.25079299999999999</v>
      </c>
      <c r="CH427" s="71">
        <f t="shared" si="3715"/>
        <v>2.3087005942028984</v>
      </c>
      <c r="CI427" s="71">
        <f t="shared" si="3715"/>
        <v>1.7777297101449274E-2</v>
      </c>
      <c r="CJ427" s="71">
        <f t="shared" si="3715"/>
        <v>9.5495144927536246E-3</v>
      </c>
      <c r="CK427" s="71">
        <f t="shared" si="3715"/>
        <v>2.9809057971014495E-4</v>
      </c>
      <c r="CL427" s="71">
        <f t="shared" si="3715"/>
        <v>1.6656630434782611E-3</v>
      </c>
      <c r="CM427" s="71">
        <f t="shared" si="3715"/>
        <v>2.0400438405797104E-2</v>
      </c>
      <c r="CN427" s="71">
        <f t="shared" si="3715"/>
        <v>0.44142586956521734</v>
      </c>
      <c r="CO427" s="71">
        <f t="shared" si="3715"/>
        <v>8.3604384057971007E-2</v>
      </c>
      <c r="CP427" s="71">
        <f t="shared" si="3715"/>
        <v>3.1543840579710144E-3</v>
      </c>
      <c r="CQ427" s="71">
        <f t="shared" si="3715"/>
        <v>5.1076159420289848E-2</v>
      </c>
      <c r="CR427" s="71">
        <f t="shared" si="3715"/>
        <v>0.18081054347826087</v>
      </c>
      <c r="CS427" s="71">
        <f t="shared" si="3715"/>
        <v>0.27953456521739123</v>
      </c>
      <c r="CT427" s="71">
        <f t="shared" si="3715"/>
        <v>0.25374213768115944</v>
      </c>
      <c r="CU427" s="71">
        <f t="shared" si="3715"/>
        <v>0.21333249999999998</v>
      </c>
      <c r="CV427" s="71">
        <f t="shared" si="3715"/>
        <v>0.97849590579710133</v>
      </c>
      <c r="CW427" s="71">
        <f t="shared" si="3715"/>
        <v>-2.0366123188405791E-2</v>
      </c>
      <c r="CX427" s="71">
        <f t="shared" si="3715"/>
        <v>6.2137681159420282E-5</v>
      </c>
      <c r="CY427" s="71">
        <f t="shared" si="3715"/>
        <v>8.5608695652173911E-5</v>
      </c>
      <c r="CZ427" s="71">
        <f t="shared" si="3715"/>
        <v>8.2994202898550721E-4</v>
      </c>
      <c r="DA427" s="71">
        <f t="shared" si="3715"/>
        <v>2.4491652173913046E-2</v>
      </c>
      <c r="DB427" s="71">
        <f t="shared" si="3715"/>
        <v>1.6784710144927537E-3</v>
      </c>
      <c r="DC427" s="71">
        <f t="shared" si="3715"/>
        <v>7.6794601449275369E-3</v>
      </c>
      <c r="DD427" s="71">
        <f t="shared" si="3715"/>
        <v>7.065217391304348E-4</v>
      </c>
      <c r="DE427" s="71">
        <f t="shared" si="3715"/>
        <v>1.1114855072463767E-4</v>
      </c>
      <c r="DF427" s="71">
        <f t="shared" si="3715"/>
        <v>0.38329557971014494</v>
      </c>
      <c r="DG427" s="71">
        <f t="shared" si="3715"/>
        <v>1.2069057971014494E-2</v>
      </c>
      <c r="DH427" s="71">
        <f t="shared" si="3715"/>
        <v>5.4086956521739124E-5</v>
      </c>
      <c r="DI427" s="71">
        <f t="shared" si="3715"/>
        <v>3.7870144927536237E-2</v>
      </c>
      <c r="DJ427" s="71">
        <f t="shared" si="3715"/>
        <v>1.0891304347826086E-4</v>
      </c>
      <c r="DK427" s="71">
        <f t="shared" si="3715"/>
        <v>7.8445652173913041E-4</v>
      </c>
      <c r="DL427" s="71">
        <f t="shared" si="3715"/>
        <v>5.2172434782608704E-2</v>
      </c>
      <c r="DM427" s="71">
        <f t="shared" si="3715"/>
        <v>4.8169119565217397E-2</v>
      </c>
      <c r="DN427" s="71">
        <f t="shared" si="3715"/>
        <v>1.6940579710144929E-4</v>
      </c>
      <c r="DO427" s="71">
        <f t="shared" si="3715"/>
        <v>1.5933078985507247</v>
      </c>
      <c r="DP427" s="71">
        <f t="shared" si="3715"/>
        <v>0.56431243478260873</v>
      </c>
      <c r="DQ427" s="71">
        <f t="shared" si="3715"/>
        <v>1.2786340579710146E-3</v>
      </c>
      <c r="DR427" s="71">
        <f t="shared" si="3715"/>
        <v>2.2320652173913046E-4</v>
      </c>
      <c r="DS427" s="71">
        <f t="shared" si="3715"/>
        <v>4.0488659420289856E-3</v>
      </c>
      <c r="DT427" s="71">
        <f t="shared" si="3715"/>
        <v>3.2931159420289856E-5</v>
      </c>
      <c r="DU427" s="72">
        <f t="shared" si="3715"/>
        <v>98.381113166666665</v>
      </c>
      <c r="DV427" s="73">
        <f t="shared" si="3715"/>
        <v>23.333958133333333</v>
      </c>
      <c r="DW427" s="71">
        <f t="shared" si="3715"/>
        <v>18.6788825</v>
      </c>
      <c r="DX427" s="71">
        <f t="shared" si="3715"/>
        <v>22.807487706666667</v>
      </c>
      <c r="DY427" s="71">
        <f t="shared" si="3715"/>
        <v>18.411213593333333</v>
      </c>
      <c r="DZ427" s="71">
        <f t="shared" si="3715"/>
        <v>12.409841009999997</v>
      </c>
      <c r="EA427" s="71">
        <f t="shared" si="3715"/>
        <v>0.43279395999999998</v>
      </c>
      <c r="EB427" s="71">
        <f t="shared" si="3715"/>
        <v>4.1730558599999998</v>
      </c>
      <c r="EC427" s="71">
        <f t="shared" si="3715"/>
        <v>0.66622163333333329</v>
      </c>
      <c r="ED427" s="71">
        <f t="shared" si="3715"/>
        <v>0.69935902999999999</v>
      </c>
      <c r="EE427" s="71">
        <f t="shared" si="3715"/>
        <v>4.6550756333333334</v>
      </c>
      <c r="EF427" s="71">
        <f t="shared" si="3715"/>
        <v>2.9940873333333333E-2</v>
      </c>
      <c r="EG427" s="71">
        <f t="shared" si="3715"/>
        <v>3.3227240000000005E-2</v>
      </c>
      <c r="EH427" s="71">
        <f t="shared" si="3715"/>
        <v>5.1466666666666664E-4</v>
      </c>
      <c r="EI427" s="71">
        <f t="shared" si="3715"/>
        <v>2.8619933333333333E-3</v>
      </c>
      <c r="EJ427" s="71">
        <f t="shared" si="3715"/>
        <v>3.0300329999999997E-2</v>
      </c>
      <c r="EK427" s="71">
        <f t="shared" ref="EK427:FR427" si="3716">IF(COUNT(EK397:EK401)&lt;3,"",AVERAGE(EK397:EK401))</f>
        <v>0.87567233333333339</v>
      </c>
      <c r="EL427" s="71">
        <f t="shared" si="3716"/>
        <v>0.12077386666666667</v>
      </c>
      <c r="EM427" s="71">
        <f t="shared" si="3716"/>
        <v>5.6140333333333349E-3</v>
      </c>
      <c r="EN427" s="71">
        <f t="shared" si="3716"/>
        <v>0.19734516666666665</v>
      </c>
      <c r="EO427" s="71">
        <f t="shared" si="3716"/>
        <v>0.61414336666666658</v>
      </c>
      <c r="EP427" s="71">
        <f t="shared" si="3716"/>
        <v>0.54648606666666666</v>
      </c>
      <c r="EQ427" s="71">
        <f t="shared" si="3716"/>
        <v>0.65772316666666664</v>
      </c>
      <c r="ER427" s="71">
        <f t="shared" si="3716"/>
        <v>0.32996420000000004</v>
      </c>
      <c r="ES427" s="71">
        <f t="shared" si="3716"/>
        <v>2.3456619666666665</v>
      </c>
      <c r="ET427" s="71">
        <f t="shared" si="3716"/>
        <v>-9.7522999999999985E-2</v>
      </c>
      <c r="EU427" s="71">
        <f t="shared" si="3716"/>
        <v>0</v>
      </c>
      <c r="EV427" s="71">
        <f t="shared" si="3716"/>
        <v>1.0156666666666669E-4</v>
      </c>
      <c r="EW427" s="71">
        <f t="shared" si="3716"/>
        <v>1.3099166666666669E-3</v>
      </c>
      <c r="EX427" s="71">
        <f t="shared" si="3716"/>
        <v>4.2696470000000007E-2</v>
      </c>
      <c r="EY427" s="71">
        <f t="shared" si="3716"/>
        <v>4.5845999999999994E-3</v>
      </c>
      <c r="EZ427" s="71">
        <f t="shared" si="3716"/>
        <v>2.0171986666666662E-2</v>
      </c>
      <c r="FA427" s="71">
        <f t="shared" si="3716"/>
        <v>1.111026666666667E-3</v>
      </c>
      <c r="FB427" s="71">
        <f t="shared" si="3716"/>
        <v>3.111833333333333E-4</v>
      </c>
      <c r="FC427" s="71">
        <f t="shared" si="3716"/>
        <v>0.33549930000000006</v>
      </c>
      <c r="FD427" s="71">
        <f t="shared" si="3716"/>
        <v>2.2109400000000001E-2</v>
      </c>
      <c r="FE427" s="71">
        <f t="shared" si="3716"/>
        <v>0</v>
      </c>
      <c r="FF427" s="71">
        <f t="shared" si="3716"/>
        <v>6.6901400000000014E-2</v>
      </c>
      <c r="FG427" s="71">
        <f t="shared" si="3716"/>
        <v>1.7337333333333332E-4</v>
      </c>
      <c r="FH427" s="71">
        <f t="shared" si="3716"/>
        <v>1.4897666666666668E-3</v>
      </c>
      <c r="FI427" s="71">
        <f t="shared" si="3716"/>
        <v>0.18395567666666671</v>
      </c>
      <c r="FJ427" s="71">
        <f t="shared" si="3716"/>
        <v>0.17683882333333331</v>
      </c>
      <c r="FK427" s="71">
        <f t="shared" si="3716"/>
        <v>3.1458666666666664E-4</v>
      </c>
      <c r="FL427" s="71">
        <f t="shared" si="3716"/>
        <v>8.9465545333333321</v>
      </c>
      <c r="FM427" s="71">
        <f t="shared" si="3716"/>
        <v>3.0084463466666667</v>
      </c>
      <c r="FN427" s="71">
        <f t="shared" si="3716"/>
        <v>3.27232E-3</v>
      </c>
      <c r="FO427" s="71">
        <f t="shared" si="3716"/>
        <v>7.8419666666666667E-4</v>
      </c>
      <c r="FP427" s="71">
        <f t="shared" si="3716"/>
        <v>6.5620300000000008E-3</v>
      </c>
      <c r="FQ427" s="71">
        <f t="shared" si="3716"/>
        <v>3.4150000000000003E-5</v>
      </c>
      <c r="FR427" s="72">
        <f t="shared" si="3716"/>
        <v>23.772459046666665</v>
      </c>
    </row>
    <row r="428" spans="1:174" x14ac:dyDescent="0.2">
      <c r="A428" s="62" t="s">
        <v>98</v>
      </c>
      <c r="B428" s="63" t="s">
        <v>81</v>
      </c>
      <c r="C428" s="20"/>
      <c r="D428" s="41"/>
      <c r="E428" s="41"/>
      <c r="F428" s="41"/>
      <c r="G428" s="41"/>
      <c r="H428" s="41"/>
      <c r="I428" s="20"/>
      <c r="J428" s="64">
        <f t="shared" si="3663"/>
        <v>14.019767833333333</v>
      </c>
      <c r="K428" s="40"/>
      <c r="L428" s="41"/>
      <c r="M428" s="64">
        <f t="shared" ref="M428:V428" si="3717">IF(COUNT(M398:M402)&lt;3,"",AVERAGE(M398:M402))</f>
        <v>41.737415822463767</v>
      </c>
      <c r="N428" s="64">
        <f t="shared" si="3717"/>
        <v>30.737415822463767</v>
      </c>
      <c r="O428" s="64">
        <f t="shared" si="3717"/>
        <v>17.230506768115944</v>
      </c>
      <c r="P428" s="64">
        <f t="shared" si="3717"/>
        <v>3.5468097101449274</v>
      </c>
      <c r="Q428" s="64">
        <f t="shared" si="3717"/>
        <v>5.160237416666666</v>
      </c>
      <c r="R428" s="64">
        <f t="shared" si="3717"/>
        <v>2.9925210144927532</v>
      </c>
      <c r="S428" s="64">
        <f t="shared" si="3717"/>
        <v>0.24818413043478263</v>
      </c>
      <c r="T428" s="64">
        <f t="shared" si="3717"/>
        <v>1.4148327210144926</v>
      </c>
      <c r="U428" s="64">
        <f t="shared" si="3717"/>
        <v>0.14432377898550725</v>
      </c>
      <c r="V428" s="65">
        <f t="shared" si="3717"/>
        <v>11</v>
      </c>
      <c r="W428" s="20"/>
      <c r="X428" s="64">
        <f t="shared" si="3665"/>
        <v>28.216665760000001</v>
      </c>
      <c r="Y428" s="40"/>
      <c r="Z428" s="41"/>
      <c r="AA428" s="64">
        <f t="shared" ref="AA428:AJ428" si="3718">IF(COUNT(AA398:AA402)&lt;3,"",AVERAGE(AA398:AA402))</f>
        <v>176.3699002233333</v>
      </c>
      <c r="AB428" s="64">
        <f t="shared" si="3718"/>
        <v>165.3699002233333</v>
      </c>
      <c r="AC428" s="64">
        <f t="shared" si="3718"/>
        <v>136.30669372</v>
      </c>
      <c r="AD428" s="64">
        <f t="shared" si="3718"/>
        <v>3.7786600466666669</v>
      </c>
      <c r="AE428" s="64">
        <f t="shared" si="3718"/>
        <v>14.904932236666667</v>
      </c>
      <c r="AF428" s="64">
        <f t="shared" si="3718"/>
        <v>6.7851746666666672</v>
      </c>
      <c r="AG428" s="64">
        <f t="shared" si="3718"/>
        <v>0.64087028000000001</v>
      </c>
      <c r="AH428" s="64">
        <f t="shared" si="3718"/>
        <v>2.7272125466666663</v>
      </c>
      <c r="AI428" s="64">
        <f t="shared" si="3718"/>
        <v>0.22635618000000002</v>
      </c>
      <c r="AJ428" s="65">
        <f t="shared" si="3718"/>
        <v>11</v>
      </c>
      <c r="AK428" s="66">
        <f t="shared" si="3671"/>
        <v>14.019767833333333</v>
      </c>
      <c r="AL428" s="67">
        <f t="shared" si="3672"/>
        <v>1</v>
      </c>
      <c r="AM428" s="67">
        <f t="shared" si="3673"/>
        <v>0.41283118344960401</v>
      </c>
      <c r="AN428" s="67">
        <f t="shared" si="3674"/>
        <v>8.4979140185195076E-2</v>
      </c>
      <c r="AO428" s="67">
        <f t="shared" si="3675"/>
        <v>0.12363576697264858</v>
      </c>
      <c r="AP428" s="67">
        <f t="shared" si="3676"/>
        <v>7.1698761303811462E-2</v>
      </c>
      <c r="AQ428" s="67">
        <f t="shared" si="3677"/>
        <v>5.9463223954849126E-3</v>
      </c>
      <c r="AR428" s="67">
        <f t="shared" si="3678"/>
        <v>3.3898426463025204E-2</v>
      </c>
      <c r="AS428" s="67">
        <f t="shared" si="3679"/>
        <v>3.4578992527809975E-3</v>
      </c>
      <c r="AT428" s="68">
        <f t="shared" si="3680"/>
        <v>0.26355249320633833</v>
      </c>
      <c r="AU428" s="66">
        <f t="shared" si="3681"/>
        <v>28.216665760000001</v>
      </c>
      <c r="AV428" s="67">
        <f t="shared" si="3682"/>
        <v>1</v>
      </c>
      <c r="AW428" s="67">
        <f t="shared" si="3683"/>
        <v>0.77284555668171184</v>
      </c>
      <c r="AX428" s="67">
        <f t="shared" si="3684"/>
        <v>2.142463108433941E-2</v>
      </c>
      <c r="AY428" s="67">
        <f t="shared" si="3685"/>
        <v>8.4509500871707027E-2</v>
      </c>
      <c r="AZ428" s="67">
        <f t="shared" si="3686"/>
        <v>3.8471273488700455E-2</v>
      </c>
      <c r="BA428" s="67">
        <f t="shared" si="3687"/>
        <v>3.6336715005705631E-3</v>
      </c>
      <c r="BB428" s="67">
        <f t="shared" si="3688"/>
        <v>1.5463027099370457E-2</v>
      </c>
      <c r="BC428" s="67">
        <f t="shared" si="3689"/>
        <v>1.2834172935028607E-3</v>
      </c>
      <c r="BD428" s="68">
        <f t="shared" si="3690"/>
        <v>6.2368918880551294E-2</v>
      </c>
      <c r="BE428" s="66">
        <f t="shared" si="3691"/>
        <v>14.019767833333333</v>
      </c>
      <c r="BF428" s="69">
        <f t="shared" si="3692"/>
        <v>14.019767833333333</v>
      </c>
      <c r="BG428" s="69">
        <f t="shared" si="3693"/>
        <v>5.7877973463236909</v>
      </c>
      <c r="BH428" s="69">
        <f t="shared" si="3694"/>
        <v>1.191387816072722</v>
      </c>
      <c r="BI428" s="69">
        <f t="shared" si="3695"/>
        <v>1.7333447488526341</v>
      </c>
      <c r="BJ428" s="69">
        <f t="shared" si="3696"/>
        <v>1.0051999874170205</v>
      </c>
      <c r="BK428" s="69">
        <f t="shared" si="3697"/>
        <v>8.3366059446848981E-2</v>
      </c>
      <c r="BL428" s="69">
        <f t="shared" si="3698"/>
        <v>0.47524806892693616</v>
      </c>
      <c r="BM428" s="69">
        <f t="shared" si="3699"/>
        <v>4.8478944715046393E-2</v>
      </c>
      <c r="BN428" s="70">
        <f t="shared" si="3700"/>
        <v>3.6949447666490238</v>
      </c>
      <c r="BO428" s="66">
        <f t="shared" si="3701"/>
        <v>28.216665760000001</v>
      </c>
      <c r="BP428" s="69">
        <f t="shared" si="3702"/>
        <v>28.216665760000001</v>
      </c>
      <c r="BQ428" s="69">
        <f t="shared" si="3703"/>
        <v>21.807124756988998</v>
      </c>
      <c r="BR428" s="69">
        <f t="shared" si="3704"/>
        <v>0.60453165433811151</v>
      </c>
      <c r="BS428" s="69">
        <f t="shared" si="3705"/>
        <v>2.3845763396413862</v>
      </c>
      <c r="BT428" s="69">
        <f t="shared" si="3706"/>
        <v>1.0855310653922099</v>
      </c>
      <c r="BU428" s="69">
        <f t="shared" si="3707"/>
        <v>0.10253009421323724</v>
      </c>
      <c r="BV428" s="69">
        <f t="shared" si="3708"/>
        <v>0.43631506730075853</v>
      </c>
      <c r="BW428" s="69">
        <f t="shared" si="3709"/>
        <v>3.6213756801374043E-2</v>
      </c>
      <c r="BX428" s="70">
        <f t="shared" si="3710"/>
        <v>1.7598429378650693</v>
      </c>
      <c r="BY428" s="71">
        <f t="shared" ref="BY428:EJ428" si="3719">IF(COUNT(BY398:BY402)&lt;3,"",AVERAGE(BY398:BY402))</f>
        <v>6.7206590579710141</v>
      </c>
      <c r="BZ428" s="71">
        <f t="shared" si="3719"/>
        <v>4.3294733333333344</v>
      </c>
      <c r="CA428" s="71">
        <f t="shared" si="3719"/>
        <v>7.1145776340579712</v>
      </c>
      <c r="CB428" s="71">
        <f t="shared" si="3719"/>
        <v>4.8884096847826095</v>
      </c>
      <c r="CC428" s="71">
        <f t="shared" si="3719"/>
        <v>2.2239990144927537</v>
      </c>
      <c r="CD428" s="71">
        <f t="shared" si="3719"/>
        <v>0.4516971521739131</v>
      </c>
      <c r="CE428" s="71">
        <f t="shared" si="3719"/>
        <v>1.6408447826086956</v>
      </c>
      <c r="CF428" s="71">
        <f t="shared" si="3719"/>
        <v>0.29925210144927539</v>
      </c>
      <c r="CG428" s="71">
        <f t="shared" si="3719"/>
        <v>0.24818413043478263</v>
      </c>
      <c r="CH428" s="71">
        <f t="shared" si="3719"/>
        <v>2.3580545072463766</v>
      </c>
      <c r="CI428" s="71">
        <f t="shared" si="3719"/>
        <v>2.4432253623188405E-2</v>
      </c>
      <c r="CJ428" s="71">
        <f t="shared" si="3719"/>
        <v>1.1395079710144928E-2</v>
      </c>
      <c r="CK428" s="71">
        <f t="shared" si="3719"/>
        <v>2.7261231884057974E-4</v>
      </c>
      <c r="CL428" s="71">
        <f t="shared" si="3719"/>
        <v>1.6280978260869567E-3</v>
      </c>
      <c r="CM428" s="71">
        <f t="shared" si="3719"/>
        <v>1.933478623188406E-2</v>
      </c>
      <c r="CN428" s="71">
        <f t="shared" si="3719"/>
        <v>0.44758673913043479</v>
      </c>
      <c r="CO428" s="71">
        <f t="shared" si="3719"/>
        <v>8.1154818840579707E-2</v>
      </c>
      <c r="CP428" s="71">
        <f t="shared" si="3719"/>
        <v>2.1517753623188406E-3</v>
      </c>
      <c r="CQ428" s="71">
        <f t="shared" si="3719"/>
        <v>4.4130942028985508E-2</v>
      </c>
      <c r="CR428" s="71">
        <f t="shared" si="3719"/>
        <v>0.18289054347826086</v>
      </c>
      <c r="CS428" s="71">
        <f t="shared" si="3719"/>
        <v>0.25174065217391295</v>
      </c>
      <c r="CT428" s="71">
        <f t="shared" si="3719"/>
        <v>0.21952648550724638</v>
      </c>
      <c r="CU428" s="71">
        <f t="shared" si="3719"/>
        <v>0.23020032608695651</v>
      </c>
      <c r="CV428" s="71">
        <f t="shared" si="3719"/>
        <v>0.9284889492753623</v>
      </c>
      <c r="CW428" s="71">
        <f t="shared" si="3719"/>
        <v>5.3356159420289836E-3</v>
      </c>
      <c r="CX428" s="71">
        <f t="shared" si="3719"/>
        <v>4.9268115942028984E-5</v>
      </c>
      <c r="CY428" s="71">
        <f t="shared" si="3719"/>
        <v>8.4391304347826074E-5</v>
      </c>
      <c r="CZ428" s="71">
        <f t="shared" si="3719"/>
        <v>8.3950724637681172E-4</v>
      </c>
      <c r="DA428" s="71">
        <f t="shared" si="3719"/>
        <v>2.4193565217391307E-2</v>
      </c>
      <c r="DB428" s="71">
        <f t="shared" si="3719"/>
        <v>1.6229057971014493E-3</v>
      </c>
      <c r="DC428" s="71">
        <f t="shared" si="3719"/>
        <v>7.388329710144928E-3</v>
      </c>
      <c r="DD428" s="71">
        <f t="shared" si="3719"/>
        <v>7.1478260869565211E-4</v>
      </c>
      <c r="DE428" s="71">
        <f t="shared" si="3719"/>
        <v>1.0845289855072463E-4</v>
      </c>
      <c r="DF428" s="71">
        <f t="shared" si="3719"/>
        <v>0.35023557971014496</v>
      </c>
      <c r="DG428" s="71">
        <f t="shared" si="3719"/>
        <v>1.0496884057971013E-2</v>
      </c>
      <c r="DH428" s="71">
        <f t="shared" si="3719"/>
        <v>5.4086956521739124E-5</v>
      </c>
      <c r="DI428" s="71">
        <f t="shared" si="3719"/>
        <v>3.6413971014492751E-2</v>
      </c>
      <c r="DJ428" s="71">
        <f t="shared" si="3719"/>
        <v>9.6217391304347815E-5</v>
      </c>
      <c r="DK428" s="71">
        <f t="shared" si="3719"/>
        <v>7.6689130434782625E-4</v>
      </c>
      <c r="DL428" s="71">
        <f t="shared" si="3719"/>
        <v>5.1230347826086965E-2</v>
      </c>
      <c r="DM428" s="71">
        <f t="shared" si="3719"/>
        <v>4.1697902173913046E-2</v>
      </c>
      <c r="DN428" s="71">
        <f t="shared" si="3719"/>
        <v>1.6253623188405798E-4</v>
      </c>
      <c r="DO428" s="71">
        <f t="shared" si="3719"/>
        <v>1.4824148550724641</v>
      </c>
      <c r="DP428" s="71">
        <f t="shared" si="3719"/>
        <v>0.53937156521739138</v>
      </c>
      <c r="DQ428" s="71">
        <f t="shared" si="3719"/>
        <v>1.2681123188405796E-3</v>
      </c>
      <c r="DR428" s="71">
        <f t="shared" si="3719"/>
        <v>2.2885869565217391E-4</v>
      </c>
      <c r="DS428" s="71">
        <f t="shared" si="3719"/>
        <v>4.1103442028985514E-3</v>
      </c>
      <c r="DT428" s="71">
        <f t="shared" si="3719"/>
        <v>3.9539855072463771E-5</v>
      </c>
      <c r="DU428" s="72">
        <f t="shared" si="3719"/>
        <v>102.27376942753624</v>
      </c>
      <c r="DV428" s="73">
        <f t="shared" si="3719"/>
        <v>22.834869908695648</v>
      </c>
      <c r="DW428" s="71">
        <f t="shared" si="3719"/>
        <v>18.30500416666667</v>
      </c>
      <c r="DX428" s="71">
        <f t="shared" si="3719"/>
        <v>22.28562647478261</v>
      </c>
      <c r="DY428" s="71">
        <f t="shared" si="3719"/>
        <v>18.067729759999999</v>
      </c>
      <c r="DZ428" s="71">
        <f t="shared" si="3719"/>
        <v>12.100783509999998</v>
      </c>
      <c r="EA428" s="71">
        <f t="shared" si="3719"/>
        <v>0.42911337666666671</v>
      </c>
      <c r="EB428" s="71">
        <f t="shared" si="3719"/>
        <v>4.1840028599999997</v>
      </c>
      <c r="EC428" s="71">
        <f t="shared" si="3719"/>
        <v>0.67851746666666668</v>
      </c>
      <c r="ED428" s="71">
        <f t="shared" si="3719"/>
        <v>0.64087028000000001</v>
      </c>
      <c r="EE428" s="71">
        <f t="shared" si="3719"/>
        <v>4.5453542166666665</v>
      </c>
      <c r="EF428" s="71">
        <f t="shared" si="3719"/>
        <v>3.4441373333333337E-2</v>
      </c>
      <c r="EG428" s="71">
        <f t="shared" si="3719"/>
        <v>3.1153239999999999E-2</v>
      </c>
      <c r="EH428" s="71">
        <f t="shared" si="3719"/>
        <v>5.7658333333333335E-4</v>
      </c>
      <c r="EI428" s="71">
        <f t="shared" si="3719"/>
        <v>2.9117433333333336E-3</v>
      </c>
      <c r="EJ428" s="71">
        <f t="shared" si="3719"/>
        <v>2.9672246666666669E-2</v>
      </c>
      <c r="EK428" s="71">
        <f t="shared" ref="EK428:FR428" si="3720">IF(COUNT(EK398:EK402)&lt;3,"",AVERAGE(EK398:EK402))</f>
        <v>1.0161640000000001</v>
      </c>
      <c r="EL428" s="71">
        <f t="shared" si="3720"/>
        <v>0.12154719999999999</v>
      </c>
      <c r="EM428" s="71">
        <f t="shared" si="3720"/>
        <v>5.0115333333333335E-3</v>
      </c>
      <c r="EN428" s="71">
        <f t="shared" si="3720"/>
        <v>0.18066683333333333</v>
      </c>
      <c r="EO428" s="71">
        <f t="shared" si="3720"/>
        <v>0.64629753333333317</v>
      </c>
      <c r="EP428" s="71">
        <f t="shared" si="3720"/>
        <v>0.49129273333333334</v>
      </c>
      <c r="EQ428" s="71">
        <f t="shared" si="3720"/>
        <v>0.59502066666666664</v>
      </c>
      <c r="ER428" s="71">
        <f t="shared" si="3720"/>
        <v>0.45563670000000001</v>
      </c>
      <c r="ES428" s="71">
        <f t="shared" si="3720"/>
        <v>2.3689144666666664</v>
      </c>
      <c r="ET428" s="71">
        <f t="shared" si="3720"/>
        <v>-3.4439666666666667E-2</v>
      </c>
      <c r="EU428" s="71">
        <f t="shared" si="3720"/>
        <v>0</v>
      </c>
      <c r="EV428" s="71">
        <f t="shared" si="3720"/>
        <v>1.0048333333333335E-4</v>
      </c>
      <c r="EW428" s="71">
        <f t="shared" si="3720"/>
        <v>1.3566666666666668E-3</v>
      </c>
      <c r="EX428" s="71">
        <f t="shared" si="3720"/>
        <v>4.295322E-2</v>
      </c>
      <c r="EY428" s="71">
        <f t="shared" si="3720"/>
        <v>5.0614333333333329E-3</v>
      </c>
      <c r="EZ428" s="71">
        <f t="shared" si="3720"/>
        <v>2.0542486666666668E-2</v>
      </c>
      <c r="FA428" s="71">
        <f t="shared" si="3720"/>
        <v>1.1193600000000002E-3</v>
      </c>
      <c r="FB428" s="71">
        <f t="shared" si="3720"/>
        <v>2.7860000000000005E-4</v>
      </c>
      <c r="FC428" s="71">
        <f t="shared" si="3720"/>
        <v>0.33276013333333337</v>
      </c>
      <c r="FD428" s="71">
        <f t="shared" si="3720"/>
        <v>1.9168566666666671E-2</v>
      </c>
      <c r="FE428" s="71">
        <f t="shared" si="3720"/>
        <v>0</v>
      </c>
      <c r="FF428" s="71">
        <f t="shared" si="3720"/>
        <v>6.6834483333333333E-2</v>
      </c>
      <c r="FG428" s="71">
        <f t="shared" si="3720"/>
        <v>1.6745666666666666E-4</v>
      </c>
      <c r="FH428" s="71">
        <f t="shared" si="3720"/>
        <v>1.4585166666666667E-3</v>
      </c>
      <c r="FI428" s="71">
        <f t="shared" si="3720"/>
        <v>0.16364634333333333</v>
      </c>
      <c r="FJ428" s="71">
        <f t="shared" si="3720"/>
        <v>0.15411090666666666</v>
      </c>
      <c r="FK428" s="71">
        <f t="shared" si="3720"/>
        <v>3.1917000000000002E-4</v>
      </c>
      <c r="FL428" s="71">
        <f t="shared" si="3720"/>
        <v>8.578221199999998</v>
      </c>
      <c r="FM428" s="71">
        <f t="shared" si="3720"/>
        <v>2.9345305966666664</v>
      </c>
      <c r="FN428" s="71">
        <f t="shared" si="3720"/>
        <v>3.1373199999999999E-3</v>
      </c>
      <c r="FO428" s="71">
        <f t="shared" si="3720"/>
        <v>7.2294666666666656E-4</v>
      </c>
      <c r="FP428" s="71">
        <f t="shared" si="3720"/>
        <v>6.6631133333333332E-3</v>
      </c>
      <c r="FQ428" s="71">
        <f t="shared" si="3720"/>
        <v>3.156666666666667E-5</v>
      </c>
      <c r="FR428" s="72">
        <f t="shared" si="3720"/>
        <v>24.487973046666671</v>
      </c>
    </row>
    <row r="429" spans="1:174" x14ac:dyDescent="0.2">
      <c r="A429" s="62" t="s">
        <v>98</v>
      </c>
      <c r="B429" s="63" t="s">
        <v>82</v>
      </c>
      <c r="C429" s="20"/>
      <c r="D429" s="41"/>
      <c r="E429" s="41"/>
      <c r="F429" s="41"/>
      <c r="G429" s="41"/>
      <c r="H429" s="41"/>
      <c r="I429" s="20"/>
      <c r="J429" s="64">
        <f t="shared" si="3663"/>
        <v>14.079647731884057</v>
      </c>
      <c r="K429" s="40"/>
      <c r="L429" s="41"/>
      <c r="M429" s="64">
        <f t="shared" ref="M429:V429" si="3721">IF(COUNT(M399:M403)&lt;3,"",AVERAGE(M399:M403))</f>
        <v>41.919705815217391</v>
      </c>
      <c r="N429" s="64">
        <f t="shared" si="3721"/>
        <v>30.919705815217391</v>
      </c>
      <c r="O429" s="64">
        <f t="shared" si="3721"/>
        <v>17.473575876811598</v>
      </c>
      <c r="P429" s="64">
        <f t="shared" si="3721"/>
        <v>3.3888421811594207</v>
      </c>
      <c r="Q429" s="64">
        <f t="shared" si="3721"/>
        <v>5.193676391304348</v>
      </c>
      <c r="R429" s="64">
        <f t="shared" si="3721"/>
        <v>3.0391152173913039</v>
      </c>
      <c r="S429" s="64">
        <f t="shared" si="3721"/>
        <v>0.23534146014492757</v>
      </c>
      <c r="T429" s="64">
        <f t="shared" si="3721"/>
        <v>1.4299202644927536</v>
      </c>
      <c r="U429" s="64">
        <f t="shared" si="3721"/>
        <v>0.15923422826086958</v>
      </c>
      <c r="V429" s="65">
        <f t="shared" si="3721"/>
        <v>11</v>
      </c>
      <c r="W429" s="20"/>
      <c r="X429" s="64">
        <f t="shared" si="3665"/>
        <v>27.497587759999998</v>
      </c>
      <c r="Y429" s="40"/>
      <c r="Z429" s="41"/>
      <c r="AA429" s="64">
        <f t="shared" ref="AA429:AJ429" si="3722">IF(COUNT(AA399:AA403)&lt;3,"",AVERAGE(AA399:AA403))</f>
        <v>166.30926638999998</v>
      </c>
      <c r="AB429" s="64">
        <f t="shared" si="3722"/>
        <v>155.30926639</v>
      </c>
      <c r="AC429" s="64">
        <f t="shared" si="3722"/>
        <v>126.89540605333335</v>
      </c>
      <c r="AD429" s="64">
        <f t="shared" si="3722"/>
        <v>3.6238022966666676</v>
      </c>
      <c r="AE429" s="64">
        <f t="shared" si="3722"/>
        <v>14.55367807</v>
      </c>
      <c r="AF429" s="64">
        <f t="shared" si="3722"/>
        <v>6.6437913333333345</v>
      </c>
      <c r="AG429" s="64">
        <f t="shared" si="3722"/>
        <v>0.67535136333333345</v>
      </c>
      <c r="AH429" s="64">
        <f t="shared" si="3722"/>
        <v>2.6441915466666663</v>
      </c>
      <c r="AI429" s="64">
        <f t="shared" si="3722"/>
        <v>0.27304551333333332</v>
      </c>
      <c r="AJ429" s="65">
        <f t="shared" si="3722"/>
        <v>11</v>
      </c>
      <c r="AK429" s="66">
        <f t="shared" si="3671"/>
        <v>14.079647731884057</v>
      </c>
      <c r="AL429" s="67">
        <f t="shared" si="3672"/>
        <v>1</v>
      </c>
      <c r="AM429" s="67">
        <f t="shared" si="3673"/>
        <v>0.41683441085763695</v>
      </c>
      <c r="AN429" s="67">
        <f t="shared" si="3674"/>
        <v>8.0841268211601508E-2</v>
      </c>
      <c r="AO429" s="67">
        <f t="shared" si="3675"/>
        <v>0.12389582155462019</v>
      </c>
      <c r="AP429" s="67">
        <f t="shared" si="3676"/>
        <v>7.2498486291572836E-2</v>
      </c>
      <c r="AQ429" s="67">
        <f t="shared" si="3677"/>
        <v>5.6141009477097903E-3</v>
      </c>
      <c r="AR429" s="67">
        <f t="shared" si="3678"/>
        <v>3.4110932714935087E-2</v>
      </c>
      <c r="AS429" s="67">
        <f t="shared" si="3679"/>
        <v>3.7985530948803918E-3</v>
      </c>
      <c r="AT429" s="68">
        <f t="shared" si="3680"/>
        <v>0.26240642165973549</v>
      </c>
      <c r="AU429" s="66">
        <f t="shared" si="3681"/>
        <v>27.497587759999998</v>
      </c>
      <c r="AV429" s="67">
        <f t="shared" si="3682"/>
        <v>1</v>
      </c>
      <c r="AW429" s="67">
        <f t="shared" si="3683"/>
        <v>0.7630086332998427</v>
      </c>
      <c r="AX429" s="67">
        <f t="shared" si="3684"/>
        <v>2.1789539304254688E-2</v>
      </c>
      <c r="AY429" s="67">
        <f t="shared" si="3685"/>
        <v>8.7509724418308774E-2</v>
      </c>
      <c r="AZ429" s="67">
        <f t="shared" si="3686"/>
        <v>3.9948413444103915E-2</v>
      </c>
      <c r="BA429" s="67">
        <f t="shared" si="3687"/>
        <v>4.0608162010023858E-3</v>
      </c>
      <c r="BB429" s="67">
        <f t="shared" si="3688"/>
        <v>1.5899243644463934E-2</v>
      </c>
      <c r="BC429" s="67">
        <f t="shared" si="3689"/>
        <v>1.6417937452326548E-3</v>
      </c>
      <c r="BD429" s="68">
        <f t="shared" si="3690"/>
        <v>6.6141834660040449E-2</v>
      </c>
      <c r="BE429" s="66">
        <f t="shared" si="3691"/>
        <v>14.079647731884057</v>
      </c>
      <c r="BF429" s="69">
        <f t="shared" si="3692"/>
        <v>14.079647731884057</v>
      </c>
      <c r="BG429" s="69">
        <f t="shared" si="3693"/>
        <v>5.8688816674029551</v>
      </c>
      <c r="BH429" s="69">
        <f t="shared" si="3694"/>
        <v>1.138216578618106</v>
      </c>
      <c r="BI429" s="69">
        <f t="shared" si="3695"/>
        <v>1.74440952294142</v>
      </c>
      <c r="BJ429" s="69">
        <f t="shared" si="3696"/>
        <v>1.0207531480801708</v>
      </c>
      <c r="BK429" s="69">
        <f t="shared" si="3697"/>
        <v>7.9044563674990284E-2</v>
      </c>
      <c r="BL429" s="69">
        <f t="shared" si="3698"/>
        <v>0.48026991643228545</v>
      </c>
      <c r="BM429" s="69">
        <f t="shared" si="3699"/>
        <v>5.3482289466773872E-2</v>
      </c>
      <c r="BN429" s="70">
        <f t="shared" si="3700"/>
        <v>3.6945899795533061</v>
      </c>
      <c r="BO429" s="66">
        <f t="shared" si="3701"/>
        <v>27.497587759999998</v>
      </c>
      <c r="BP429" s="69">
        <f t="shared" si="3702"/>
        <v>27.497587759999998</v>
      </c>
      <c r="BQ429" s="69">
        <f t="shared" si="3703"/>
        <v>20.980896855800083</v>
      </c>
      <c r="BR429" s="69">
        <f t="shared" si="3704"/>
        <v>0.59915976926871262</v>
      </c>
      <c r="BS429" s="69">
        <f t="shared" si="3705"/>
        <v>2.4063063270458604</v>
      </c>
      <c r="BT429" s="69">
        <f t="shared" si="3706"/>
        <v>1.0984850045520111</v>
      </c>
      <c r="BU429" s="69">
        <f t="shared" si="3707"/>
        <v>0.1116626498642929</v>
      </c>
      <c r="BV429" s="69">
        <f t="shared" si="3708"/>
        <v>0.43719084743126924</v>
      </c>
      <c r="BW429" s="69">
        <f t="shared" si="3709"/>
        <v>4.5145367593354004E-2</v>
      </c>
      <c r="BX429" s="70">
        <f t="shared" si="3710"/>
        <v>1.818740903171872</v>
      </c>
      <c r="BY429" s="71">
        <f t="shared" ref="BY429:EJ429" si="3723">IF(COUNT(BY399:BY403)&lt;3,"",AVERAGE(BY399:BY403))</f>
        <v>6.8170290942028986</v>
      </c>
      <c r="BZ429" s="71">
        <f t="shared" si="3723"/>
        <v>4.3992916304347833</v>
      </c>
      <c r="CA429" s="71">
        <f t="shared" si="3723"/>
        <v>7.1608394855072479</v>
      </c>
      <c r="CB429" s="71">
        <f t="shared" si="3723"/>
        <v>4.9096092427536231</v>
      </c>
      <c r="CC429" s="71">
        <f t="shared" si="3723"/>
        <v>2.2569812463768115</v>
      </c>
      <c r="CD429" s="71">
        <f t="shared" si="3723"/>
        <v>0.43347327173913042</v>
      </c>
      <c r="CE429" s="71">
        <f t="shared" si="3723"/>
        <v>1.652875891304348</v>
      </c>
      <c r="CF429" s="71">
        <f t="shared" si="3723"/>
        <v>0.3039115217391305</v>
      </c>
      <c r="CG429" s="71">
        <f t="shared" si="3723"/>
        <v>0.23534146014492757</v>
      </c>
      <c r="CH429" s="71">
        <f t="shared" si="3723"/>
        <v>2.3832004130434785</v>
      </c>
      <c r="CI429" s="71">
        <f t="shared" si="3723"/>
        <v>2.7025764492753623E-2</v>
      </c>
      <c r="CJ429" s="71">
        <f t="shared" si="3723"/>
        <v>1.2136601449275362E-2</v>
      </c>
      <c r="CK429" s="71">
        <f t="shared" si="3723"/>
        <v>2.8480797101449276E-4</v>
      </c>
      <c r="CL429" s="71">
        <f t="shared" si="3723"/>
        <v>1.6504565217391304E-3</v>
      </c>
      <c r="CM429" s="71">
        <f t="shared" si="3723"/>
        <v>1.8543746376811592E-2</v>
      </c>
      <c r="CN429" s="71">
        <f t="shared" si="3723"/>
        <v>0.48413467391304349</v>
      </c>
      <c r="CO429" s="71">
        <f t="shared" si="3723"/>
        <v>8.091076086956521E-2</v>
      </c>
      <c r="CP429" s="71">
        <f t="shared" si="3723"/>
        <v>1.6273188405797102E-3</v>
      </c>
      <c r="CQ429" s="71">
        <f t="shared" si="3723"/>
        <v>3.7385652173913042E-2</v>
      </c>
      <c r="CR429" s="71">
        <f t="shared" si="3723"/>
        <v>0.19548028985507246</v>
      </c>
      <c r="CS429" s="71">
        <f t="shared" si="3723"/>
        <v>0.23675710144927531</v>
      </c>
      <c r="CT429" s="71">
        <f t="shared" si="3723"/>
        <v>0.20674452898550727</v>
      </c>
      <c r="CU429" s="71">
        <f t="shared" si="3723"/>
        <v>0.26106949275362318</v>
      </c>
      <c r="CV429" s="71">
        <f t="shared" si="3723"/>
        <v>0.93743706521739123</v>
      </c>
      <c r="CW429" s="71">
        <f t="shared" si="3723"/>
        <v>1.8212101449275361E-2</v>
      </c>
      <c r="CX429" s="71">
        <f t="shared" si="3723"/>
        <v>2.9750000000000001E-5</v>
      </c>
      <c r="CY429" s="71">
        <f t="shared" si="3723"/>
        <v>8.0003623188405786E-5</v>
      </c>
      <c r="CZ429" s="71">
        <f t="shared" si="3723"/>
        <v>8.5002898550724652E-4</v>
      </c>
      <c r="DA429" s="71">
        <f t="shared" si="3723"/>
        <v>2.3377902173913043E-2</v>
      </c>
      <c r="DB429" s="71">
        <f t="shared" si="3723"/>
        <v>1.8807934782608699E-3</v>
      </c>
      <c r="DC429" s="71">
        <f t="shared" si="3723"/>
        <v>6.8690217391304351E-3</v>
      </c>
      <c r="DD429" s="71">
        <f t="shared" si="3723"/>
        <v>6.9257608695652171E-4</v>
      </c>
      <c r="DE429" s="71">
        <f t="shared" si="3723"/>
        <v>1.1475362318840579E-4</v>
      </c>
      <c r="DF429" s="71">
        <f t="shared" si="3723"/>
        <v>0.33631090579710143</v>
      </c>
      <c r="DG429" s="71">
        <f t="shared" si="3723"/>
        <v>8.1777898550724638E-3</v>
      </c>
      <c r="DH429" s="71">
        <f t="shared" si="3723"/>
        <v>0</v>
      </c>
      <c r="DI429" s="71">
        <f t="shared" si="3723"/>
        <v>3.6750039855072469E-2</v>
      </c>
      <c r="DJ429" s="71">
        <f t="shared" si="3723"/>
        <v>9.9028985507246367E-5</v>
      </c>
      <c r="DK429" s="71">
        <f t="shared" si="3723"/>
        <v>6.8926449275362337E-4</v>
      </c>
      <c r="DL429" s="71">
        <f t="shared" si="3723"/>
        <v>4.7148485507246381E-2</v>
      </c>
      <c r="DM429" s="71">
        <f t="shared" si="3723"/>
        <v>3.1972039855072465E-2</v>
      </c>
      <c r="DN429" s="71">
        <f t="shared" si="3723"/>
        <v>1.7568840579710145E-4</v>
      </c>
      <c r="DO429" s="71">
        <f t="shared" si="3723"/>
        <v>1.4869021739130435</v>
      </c>
      <c r="DP429" s="71">
        <f t="shared" si="3723"/>
        <v>0.54772409420289869</v>
      </c>
      <c r="DQ429" s="71">
        <f t="shared" si="3723"/>
        <v>1.1528514492753627E-3</v>
      </c>
      <c r="DR429" s="71">
        <f t="shared" si="3723"/>
        <v>2.3481884057971014E-4</v>
      </c>
      <c r="DS429" s="71">
        <f t="shared" si="3723"/>
        <v>4.084021739130435E-3</v>
      </c>
      <c r="DT429" s="71">
        <f t="shared" si="3723"/>
        <v>4.8159420289855067E-5</v>
      </c>
      <c r="DU429" s="72">
        <f t="shared" si="3723"/>
        <v>101.611729</v>
      </c>
      <c r="DV429" s="73">
        <f t="shared" si="3723"/>
        <v>21.79205240869565</v>
      </c>
      <c r="DW429" s="71">
        <f t="shared" si="3723"/>
        <v>17.398387499999998</v>
      </c>
      <c r="DX429" s="71">
        <f t="shared" si="3723"/>
        <v>21.291438141449277</v>
      </c>
      <c r="DY429" s="71">
        <f t="shared" si="3723"/>
        <v>17.277080593333334</v>
      </c>
      <c r="DZ429" s="71">
        <f t="shared" si="3723"/>
        <v>11.381390343333333</v>
      </c>
      <c r="EA429" s="71">
        <f t="shared" si="3723"/>
        <v>0.41526754333333332</v>
      </c>
      <c r="EB429" s="71">
        <f t="shared" si="3723"/>
        <v>4.0990908599999996</v>
      </c>
      <c r="EC429" s="71">
        <f t="shared" si="3723"/>
        <v>0.66437913333333332</v>
      </c>
      <c r="ED429" s="71">
        <f t="shared" si="3723"/>
        <v>0.67535136333333345</v>
      </c>
      <c r="EE429" s="71">
        <f t="shared" si="3723"/>
        <v>4.4069858833333324</v>
      </c>
      <c r="EF429" s="71">
        <f t="shared" si="3723"/>
        <v>4.1601123333333337E-2</v>
      </c>
      <c r="EG429" s="71">
        <f t="shared" si="3723"/>
        <v>3.6026573333333332E-2</v>
      </c>
      <c r="EH429" s="71">
        <f t="shared" si="3723"/>
        <v>5.5408333333333329E-4</v>
      </c>
      <c r="EI429" s="71">
        <f t="shared" si="3723"/>
        <v>2.8914933333333329E-3</v>
      </c>
      <c r="EJ429" s="71">
        <f t="shared" si="3723"/>
        <v>3.2001996666666664E-2</v>
      </c>
      <c r="EK429" s="71">
        <f t="shared" ref="EK429:FR429" si="3724">IF(COUNT(EK399:EK403)&lt;3,"",AVERAGE(EK399:EK403))</f>
        <v>1.1571323333333332</v>
      </c>
      <c r="EL429" s="71">
        <f t="shared" si="3724"/>
        <v>0.10759303333333332</v>
      </c>
      <c r="EM429" s="71">
        <f t="shared" si="3724"/>
        <v>2.374866666666667E-3</v>
      </c>
      <c r="EN429" s="71">
        <f t="shared" si="3724"/>
        <v>0.1822935</v>
      </c>
      <c r="EO429" s="71">
        <f t="shared" si="3724"/>
        <v>0.65666586666666649</v>
      </c>
      <c r="EP429" s="71">
        <f t="shared" si="3724"/>
        <v>0.39416856666666666</v>
      </c>
      <c r="EQ429" s="71">
        <f t="shared" si="3724"/>
        <v>0.50346066666666667</v>
      </c>
      <c r="ER429" s="71">
        <f t="shared" si="3724"/>
        <v>0.5931200333333333</v>
      </c>
      <c r="ES429" s="71">
        <f t="shared" si="3724"/>
        <v>2.329708633333333</v>
      </c>
      <c r="ET429" s="71">
        <f t="shared" si="3724"/>
        <v>2.4912833333333335E-2</v>
      </c>
      <c r="EU429" s="71">
        <f t="shared" si="3724"/>
        <v>0</v>
      </c>
      <c r="EV429" s="71">
        <f t="shared" si="3724"/>
        <v>1.1215000000000002E-4</v>
      </c>
      <c r="EW429" s="71">
        <f t="shared" si="3724"/>
        <v>3.0669166666666666E-3</v>
      </c>
      <c r="EX429" s="71">
        <f t="shared" si="3724"/>
        <v>4.4928303333333336E-2</v>
      </c>
      <c r="EY429" s="71">
        <f t="shared" si="3724"/>
        <v>5.809183333333333E-3</v>
      </c>
      <c r="EZ429" s="71">
        <f t="shared" si="3724"/>
        <v>1.6576986666666668E-2</v>
      </c>
      <c r="FA429" s="71">
        <f t="shared" si="3724"/>
        <v>1.1988600000000002E-3</v>
      </c>
      <c r="FB429" s="71">
        <f t="shared" si="3724"/>
        <v>2.4343333333333336E-4</v>
      </c>
      <c r="FC429" s="71">
        <f t="shared" si="3724"/>
        <v>0.3222893</v>
      </c>
      <c r="FD429" s="71">
        <f t="shared" si="3724"/>
        <v>1.4265233333333335E-2</v>
      </c>
      <c r="FE429" s="71">
        <f t="shared" si="3724"/>
        <v>0</v>
      </c>
      <c r="FF429" s="71">
        <f t="shared" si="3724"/>
        <v>6.5692649999999991E-2</v>
      </c>
      <c r="FG429" s="71">
        <f t="shared" si="3724"/>
        <v>1.6703999999999997E-4</v>
      </c>
      <c r="FH429" s="71">
        <f t="shared" si="3724"/>
        <v>1.4058499999999999E-3</v>
      </c>
      <c r="FI429" s="71">
        <f t="shared" si="3724"/>
        <v>0.17084267666666669</v>
      </c>
      <c r="FJ429" s="71">
        <f t="shared" si="3724"/>
        <v>8.497190666666668E-2</v>
      </c>
      <c r="FK429" s="71">
        <f t="shared" si="3724"/>
        <v>3.3383666666666665E-4</v>
      </c>
      <c r="FL429" s="71">
        <f t="shared" si="3724"/>
        <v>7.9218753666666659</v>
      </c>
      <c r="FM429" s="71">
        <f t="shared" si="3724"/>
        <v>2.7611723466666667</v>
      </c>
      <c r="FN429" s="71">
        <f t="shared" si="3724"/>
        <v>3.2643199999999998E-3</v>
      </c>
      <c r="FO429" s="71">
        <f t="shared" si="3724"/>
        <v>6.3102999999999998E-4</v>
      </c>
      <c r="FP429" s="71">
        <f t="shared" si="3724"/>
        <v>6.705029999999999E-3</v>
      </c>
      <c r="FQ429" s="71">
        <f t="shared" si="3724"/>
        <v>3.6233333333333331E-5</v>
      </c>
      <c r="FR429" s="72">
        <f t="shared" si="3724"/>
        <v>26.730911463333335</v>
      </c>
    </row>
    <row r="430" spans="1:174" x14ac:dyDescent="0.2">
      <c r="A430" s="62" t="s">
        <v>98</v>
      </c>
      <c r="B430" s="63" t="s">
        <v>69</v>
      </c>
      <c r="C430" s="20"/>
      <c r="D430" s="41"/>
      <c r="E430" s="41"/>
      <c r="F430" s="41"/>
      <c r="G430" s="41"/>
      <c r="H430" s="41"/>
      <c r="I430" s="20"/>
      <c r="J430" s="64">
        <f t="shared" si="3663"/>
        <v>13.629649264492752</v>
      </c>
      <c r="K430" s="40"/>
      <c r="L430" s="41"/>
      <c r="M430" s="64">
        <f t="shared" ref="M430:V430" si="3725">IF(COUNT(M400:M404)&lt;3,"",AVERAGE(M400:M404))</f>
        <v>40.283598952898551</v>
      </c>
      <c r="N430" s="64">
        <f t="shared" si="3725"/>
        <v>29.283598952898547</v>
      </c>
      <c r="O430" s="64">
        <f t="shared" si="3725"/>
        <v>16.576052884057972</v>
      </c>
      <c r="P430" s="64">
        <f t="shared" si="3725"/>
        <v>3.2541402137681161</v>
      </c>
      <c r="Q430" s="64">
        <f t="shared" si="3725"/>
        <v>4.7494168695652181</v>
      </c>
      <c r="R430" s="64">
        <f t="shared" si="3725"/>
        <v>2.8234659420289852</v>
      </c>
      <c r="S430" s="64">
        <f t="shared" si="3725"/>
        <v>0.22709374275362318</v>
      </c>
      <c r="T430" s="64">
        <f t="shared" si="3725"/>
        <v>1.5058253514492754</v>
      </c>
      <c r="U430" s="64">
        <f t="shared" si="3725"/>
        <v>0.14760325000000002</v>
      </c>
      <c r="V430" s="65">
        <f t="shared" si="3725"/>
        <v>11</v>
      </c>
      <c r="W430" s="20"/>
      <c r="X430" s="64">
        <f t="shared" si="3665"/>
        <v>26.423528863333331</v>
      </c>
      <c r="Y430" s="40"/>
      <c r="Z430" s="41"/>
      <c r="AA430" s="64">
        <f t="shared" ref="AA430:AJ430" si="3726">IF(COUNT(AA400:AA404)&lt;3,"",AVERAGE(AA400:AA404))</f>
        <v>152.83714130666664</v>
      </c>
      <c r="AB430" s="64">
        <f t="shared" si="3726"/>
        <v>141.83714130666667</v>
      </c>
      <c r="AC430" s="64">
        <f t="shared" si="3726"/>
        <v>115.04814145</v>
      </c>
      <c r="AD430" s="64">
        <f t="shared" si="3726"/>
        <v>3.4182450900000005</v>
      </c>
      <c r="AE430" s="64">
        <f t="shared" si="3726"/>
        <v>13.524405380000001</v>
      </c>
      <c r="AF430" s="64">
        <f t="shared" si="3726"/>
        <v>6.3336233333333336</v>
      </c>
      <c r="AG430" s="64">
        <f t="shared" si="3726"/>
        <v>0.60270528666666678</v>
      </c>
      <c r="AH430" s="64">
        <f t="shared" si="3726"/>
        <v>2.6841973266666668</v>
      </c>
      <c r="AI430" s="64">
        <f t="shared" si="3726"/>
        <v>0.22582394</v>
      </c>
      <c r="AJ430" s="65">
        <f t="shared" si="3726"/>
        <v>11</v>
      </c>
      <c r="AK430" s="66">
        <f t="shared" si="3671"/>
        <v>13.629649264492752</v>
      </c>
      <c r="AL430" s="67">
        <f t="shared" si="3672"/>
        <v>1</v>
      </c>
      <c r="AM430" s="67">
        <f t="shared" si="3673"/>
        <v>0.41148391193744782</v>
      </c>
      <c r="AN430" s="67">
        <f t="shared" si="3674"/>
        <v>8.0780771786875538E-2</v>
      </c>
      <c r="AO430" s="67">
        <f t="shared" si="3675"/>
        <v>0.11789951724815989</v>
      </c>
      <c r="AP430" s="67">
        <f t="shared" si="3676"/>
        <v>7.0089714311035417E-2</v>
      </c>
      <c r="AQ430" s="67">
        <f t="shared" si="3677"/>
        <v>5.6373747295804357E-3</v>
      </c>
      <c r="AR430" s="67">
        <f t="shared" si="3678"/>
        <v>3.7380606266335742E-2</v>
      </c>
      <c r="AS430" s="67">
        <f t="shared" si="3679"/>
        <v>3.6641028566634418E-3</v>
      </c>
      <c r="AT430" s="68">
        <f t="shared" si="3680"/>
        <v>0.2730639835050912</v>
      </c>
      <c r="AU430" s="66">
        <f t="shared" si="3681"/>
        <v>26.423528863333331</v>
      </c>
      <c r="AV430" s="67">
        <f t="shared" si="3682"/>
        <v>1</v>
      </c>
      <c r="AW430" s="67">
        <f t="shared" si="3683"/>
        <v>0.75274989093885714</v>
      </c>
      <c r="AX430" s="67">
        <f t="shared" si="3684"/>
        <v>2.2365277580933787E-2</v>
      </c>
      <c r="AY430" s="67">
        <f t="shared" si="3685"/>
        <v>8.848899727104538E-2</v>
      </c>
      <c r="AZ430" s="67">
        <f t="shared" si="3686"/>
        <v>4.1440341524217356E-2</v>
      </c>
      <c r="BA430" s="67">
        <f t="shared" si="3687"/>
        <v>3.9434477870620658E-3</v>
      </c>
      <c r="BB430" s="67">
        <f t="shared" si="3688"/>
        <v>1.7562467497876343E-2</v>
      </c>
      <c r="BC430" s="67">
        <f t="shared" si="3689"/>
        <v>1.4775462172960032E-3</v>
      </c>
      <c r="BD430" s="68">
        <f t="shared" si="3690"/>
        <v>7.1972034454168304E-2</v>
      </c>
      <c r="BE430" s="66">
        <f t="shared" si="3691"/>
        <v>13.629649264492752</v>
      </c>
      <c r="BF430" s="69">
        <f t="shared" si="3692"/>
        <v>13.629649264492752</v>
      </c>
      <c r="BG430" s="69">
        <f t="shared" si="3693"/>
        <v>5.6083813976888361</v>
      </c>
      <c r="BH430" s="69">
        <f t="shared" si="3694"/>
        <v>1.1010135867701449</v>
      </c>
      <c r="BI430" s="69">
        <f t="shared" si="3695"/>
        <v>1.6069290685454329</v>
      </c>
      <c r="BJ430" s="69">
        <f t="shared" si="3696"/>
        <v>0.95529822310791102</v>
      </c>
      <c r="BK430" s="69">
        <f t="shared" si="3697"/>
        <v>7.6835440336696009E-2</v>
      </c>
      <c r="BL430" s="69">
        <f t="shared" si="3698"/>
        <v>0.50948455270425608</v>
      </c>
      <c r="BM430" s="69">
        <f t="shared" si="3699"/>
        <v>4.9940436805348667E-2</v>
      </c>
      <c r="BN430" s="70">
        <f t="shared" si="3700"/>
        <v>3.7217663219396271</v>
      </c>
      <c r="BO430" s="66">
        <f t="shared" si="3701"/>
        <v>26.423528863333331</v>
      </c>
      <c r="BP430" s="69">
        <f t="shared" si="3702"/>
        <v>26.423528863333331</v>
      </c>
      <c r="BQ430" s="69">
        <f t="shared" si="3703"/>
        <v>19.89030847009391</v>
      </c>
      <c r="BR430" s="69">
        <f t="shared" si="3704"/>
        <v>0.5909695576962658</v>
      </c>
      <c r="BS430" s="69">
        <f t="shared" si="3705"/>
        <v>2.3381915734788921</v>
      </c>
      <c r="BT430" s="69">
        <f t="shared" si="3706"/>
        <v>1.095000060371548</v>
      </c>
      <c r="BU430" s="69">
        <f t="shared" si="3707"/>
        <v>0.10419980642248244</v>
      </c>
      <c r="BV430" s="69">
        <f t="shared" si="3708"/>
        <v>0.46406236684148905</v>
      </c>
      <c r="BW430" s="69">
        <f t="shared" si="3709"/>
        <v>3.9041985119629925E-2</v>
      </c>
      <c r="BX430" s="70">
        <f t="shared" si="3710"/>
        <v>1.9017551297525372</v>
      </c>
      <c r="BY430" s="71">
        <f t="shared" ref="BY430:EJ430" si="3727">IF(COUNT(BY400:BY404)&lt;3,"",AVERAGE(BY400:BY404))</f>
        <v>6.7521552173913051</v>
      </c>
      <c r="BZ430" s="71">
        <f t="shared" si="3727"/>
        <v>4.2062944927536234</v>
      </c>
      <c r="CA430" s="71">
        <f t="shared" si="3727"/>
        <v>7.0227699492753626</v>
      </c>
      <c r="CB430" s="71">
        <f t="shared" si="3727"/>
        <v>4.6306029347826092</v>
      </c>
      <c r="CC430" s="71">
        <f t="shared" si="3727"/>
        <v>2.1571198079710148</v>
      </c>
      <c r="CD430" s="71">
        <f t="shared" si="3727"/>
        <v>0.41606529710144924</v>
      </c>
      <c r="CE430" s="71">
        <f t="shared" si="3727"/>
        <v>1.5230221956521739</v>
      </c>
      <c r="CF430" s="71">
        <f t="shared" si="3727"/>
        <v>0.28234659420289854</v>
      </c>
      <c r="CG430" s="71">
        <f t="shared" si="3727"/>
        <v>0.22709374275362318</v>
      </c>
      <c r="CH430" s="71">
        <f t="shared" si="3727"/>
        <v>2.5097088913043475</v>
      </c>
      <c r="CI430" s="71">
        <f t="shared" si="3727"/>
        <v>2.4955202898550723E-2</v>
      </c>
      <c r="CJ430" s="71">
        <f t="shared" si="3727"/>
        <v>1.2451496376811593E-2</v>
      </c>
      <c r="CK430" s="71">
        <f t="shared" si="3727"/>
        <v>1.5577898550724636E-4</v>
      </c>
      <c r="CL430" s="71">
        <f t="shared" si="3727"/>
        <v>1.5217173913043478E-3</v>
      </c>
      <c r="CM430" s="71">
        <f t="shared" si="3727"/>
        <v>1.7495793478260867E-2</v>
      </c>
      <c r="CN430" s="71">
        <f t="shared" si="3727"/>
        <v>0.48722786231884063</v>
      </c>
      <c r="CO430" s="71">
        <f t="shared" si="3727"/>
        <v>7.8939456521739129E-2</v>
      </c>
      <c r="CP430" s="71">
        <f t="shared" si="3727"/>
        <v>6.2510869565217397E-4</v>
      </c>
      <c r="CQ430" s="71">
        <f t="shared" si="3727"/>
        <v>2.4314202898550727E-2</v>
      </c>
      <c r="CR430" s="71">
        <f t="shared" si="3727"/>
        <v>0.19392202898550726</v>
      </c>
      <c r="CS430" s="71">
        <f t="shared" si="3727"/>
        <v>0.20246376811594197</v>
      </c>
      <c r="CT430" s="71">
        <f t="shared" si="3727"/>
        <v>0.17048637681159423</v>
      </c>
      <c r="CU430" s="71">
        <f t="shared" si="3727"/>
        <v>0.28255235507246379</v>
      </c>
      <c r="CV430" s="71">
        <f t="shared" si="3727"/>
        <v>0.87373873188405804</v>
      </c>
      <c r="CW430" s="71">
        <f t="shared" si="3727"/>
        <v>1.7075543478260867E-2</v>
      </c>
      <c r="CX430" s="71">
        <f t="shared" si="3727"/>
        <v>8.9166666666666654E-6</v>
      </c>
      <c r="CY430" s="71">
        <f t="shared" si="3727"/>
        <v>7.4068840579710136E-5</v>
      </c>
      <c r="CZ430" s="71">
        <f t="shared" si="3727"/>
        <v>6.8105797101449277E-4</v>
      </c>
      <c r="DA430" s="71">
        <f t="shared" si="3727"/>
        <v>1.9642844202898552E-2</v>
      </c>
      <c r="DB430" s="71">
        <f t="shared" si="3727"/>
        <v>1.7141557971014493E-3</v>
      </c>
      <c r="DC430" s="71">
        <f t="shared" si="3727"/>
        <v>3.3499166666666668E-3</v>
      </c>
      <c r="DD430" s="71">
        <f t="shared" si="3727"/>
        <v>6.2125362318840572E-4</v>
      </c>
      <c r="DE430" s="71">
        <f t="shared" si="3727"/>
        <v>8.349275362318841E-5</v>
      </c>
      <c r="DF430" s="71">
        <f t="shared" si="3727"/>
        <v>0.32296242753623183</v>
      </c>
      <c r="DG430" s="71">
        <f t="shared" si="3727"/>
        <v>1.0084963768115943E-2</v>
      </c>
      <c r="DH430" s="71">
        <f t="shared" si="3727"/>
        <v>0</v>
      </c>
      <c r="DI430" s="71">
        <f t="shared" si="3727"/>
        <v>3.5387076086956522E-2</v>
      </c>
      <c r="DJ430" s="71">
        <f t="shared" si="3727"/>
        <v>1.0381521739130433E-4</v>
      </c>
      <c r="DK430" s="71">
        <f t="shared" si="3727"/>
        <v>6.0044927536231896E-4</v>
      </c>
      <c r="DL430" s="71">
        <f t="shared" si="3727"/>
        <v>4.8506072463768111E-2</v>
      </c>
      <c r="DM430" s="71">
        <f t="shared" si="3727"/>
        <v>3.4054072463768112E-2</v>
      </c>
      <c r="DN430" s="71">
        <f t="shared" si="3727"/>
        <v>1.8283695652173914E-4</v>
      </c>
      <c r="DO430" s="71">
        <f t="shared" si="3727"/>
        <v>1.4121461231884058</v>
      </c>
      <c r="DP430" s="71">
        <f t="shared" si="3727"/>
        <v>0.52374768840579722</v>
      </c>
      <c r="DQ430" s="71">
        <f t="shared" si="3727"/>
        <v>1.1060144927536233E-3</v>
      </c>
      <c r="DR430" s="71">
        <f t="shared" si="3727"/>
        <v>2.1717028985507249E-4</v>
      </c>
      <c r="DS430" s="71">
        <f t="shared" si="3727"/>
        <v>3.734706521739131E-3</v>
      </c>
      <c r="DT430" s="71">
        <f t="shared" si="3727"/>
        <v>5.709782608695653E-5</v>
      </c>
      <c r="DU430" s="72">
        <f t="shared" si="3727"/>
        <v>106.90122424275361</v>
      </c>
      <c r="DV430" s="73">
        <f t="shared" si="3727"/>
        <v>20.52327150869565</v>
      </c>
      <c r="DW430" s="71">
        <f t="shared" si="3727"/>
        <v>16.0608203</v>
      </c>
      <c r="DX430" s="71">
        <f t="shared" si="3727"/>
        <v>19.949332574782609</v>
      </c>
      <c r="DY430" s="71">
        <f t="shared" si="3727"/>
        <v>15.984270106666667</v>
      </c>
      <c r="DZ430" s="71">
        <f t="shared" si="3727"/>
        <v>10.465918803333334</v>
      </c>
      <c r="EA430" s="71">
        <f t="shared" si="3727"/>
        <v>0.39642338333333338</v>
      </c>
      <c r="EB430" s="71">
        <f t="shared" si="3727"/>
        <v>3.8515557600000001</v>
      </c>
      <c r="EC430" s="71">
        <f t="shared" si="3727"/>
        <v>0.63336233333333336</v>
      </c>
      <c r="ED430" s="71">
        <f t="shared" si="3727"/>
        <v>0.60270528666666678</v>
      </c>
      <c r="EE430" s="71">
        <f t="shared" si="3727"/>
        <v>4.4736621833333334</v>
      </c>
      <c r="EF430" s="71">
        <f t="shared" si="3727"/>
        <v>3.4304476666666674E-2</v>
      </c>
      <c r="EG430" s="71">
        <f t="shared" si="3727"/>
        <v>3.1063300000000005E-2</v>
      </c>
      <c r="EH430" s="71">
        <f t="shared" si="3727"/>
        <v>5.2749666666666666E-4</v>
      </c>
      <c r="EI430" s="71">
        <f t="shared" si="3727"/>
        <v>2.7005666666666665E-3</v>
      </c>
      <c r="EJ430" s="71">
        <f t="shared" si="3727"/>
        <v>3.0899776666666667E-2</v>
      </c>
      <c r="EK430" s="71">
        <f t="shared" ref="EK430:FR430" si="3728">IF(COUNT(EK400:EK404)&lt;3,"",AVERAGE(EK400:EK404))</f>
        <v>1.2165589666666665</v>
      </c>
      <c r="EL430" s="71">
        <f t="shared" si="3728"/>
        <v>0.10472699999999999</v>
      </c>
      <c r="EM430" s="71">
        <f t="shared" si="3728"/>
        <v>1.7390000000000003E-3</v>
      </c>
      <c r="EN430" s="71">
        <f t="shared" si="3728"/>
        <v>0.17649510000000002</v>
      </c>
      <c r="EO430" s="71">
        <f t="shared" si="3728"/>
        <v>0.63780353333333328</v>
      </c>
      <c r="EP430" s="71">
        <f t="shared" si="3728"/>
        <v>0.30389923333333335</v>
      </c>
      <c r="EQ430" s="71">
        <f t="shared" si="3728"/>
        <v>0.40684136666666665</v>
      </c>
      <c r="ER430" s="71">
        <f t="shared" si="3728"/>
        <v>0.67904573333333329</v>
      </c>
      <c r="ES430" s="71">
        <f t="shared" si="3728"/>
        <v>2.2040849666666662</v>
      </c>
      <c r="ET430" s="71">
        <f t="shared" si="3728"/>
        <v>2.0318533333333333E-2</v>
      </c>
      <c r="EU430" s="71">
        <f t="shared" si="3728"/>
        <v>0</v>
      </c>
      <c r="EV430" s="71">
        <f t="shared" si="3728"/>
        <v>1.2225333333333336E-4</v>
      </c>
      <c r="EW430" s="71">
        <f t="shared" si="3728"/>
        <v>2.9648566666666668E-3</v>
      </c>
      <c r="EX430" s="71">
        <f t="shared" si="3728"/>
        <v>4.2638900000000007E-2</v>
      </c>
      <c r="EY430" s="71">
        <f t="shared" si="3728"/>
        <v>5.3505766666666664E-3</v>
      </c>
      <c r="EZ430" s="71">
        <f t="shared" si="3728"/>
        <v>9.154289999999999E-3</v>
      </c>
      <c r="FA430" s="71">
        <f t="shared" si="3728"/>
        <v>1.1716100000000002E-3</v>
      </c>
      <c r="FB430" s="71">
        <f t="shared" si="3728"/>
        <v>1.9436000000000003E-4</v>
      </c>
      <c r="FC430" s="71">
        <f t="shared" si="3728"/>
        <v>0.30782320000000002</v>
      </c>
      <c r="FD430" s="71">
        <f t="shared" si="3728"/>
        <v>1.5978666666666669E-2</v>
      </c>
      <c r="FE430" s="71">
        <f t="shared" si="3728"/>
        <v>0</v>
      </c>
      <c r="FF430" s="71">
        <f t="shared" si="3728"/>
        <v>6.2257076666666668E-2</v>
      </c>
      <c r="FG430" s="71">
        <f t="shared" si="3728"/>
        <v>1.5625666666666666E-4</v>
      </c>
      <c r="FH430" s="71">
        <f t="shared" si="3728"/>
        <v>1.2765300000000001E-3</v>
      </c>
      <c r="FI430" s="71">
        <f t="shared" si="3728"/>
        <v>0.15010753666666668</v>
      </c>
      <c r="FJ430" s="71">
        <f t="shared" si="3728"/>
        <v>8.8578266666666655E-2</v>
      </c>
      <c r="FK430" s="71">
        <f t="shared" si="3728"/>
        <v>3.4203333333333332E-4</v>
      </c>
      <c r="FL430" s="71">
        <f t="shared" si="3728"/>
        <v>7.154250133333333</v>
      </c>
      <c r="FM430" s="71">
        <f t="shared" si="3728"/>
        <v>2.5401072433333338</v>
      </c>
      <c r="FN430" s="71">
        <f t="shared" si="3728"/>
        <v>3.0078433333333328E-3</v>
      </c>
      <c r="FO430" s="71">
        <f t="shared" si="3728"/>
        <v>4.866766666666666E-4</v>
      </c>
      <c r="FP430" s="71">
        <f t="shared" si="3728"/>
        <v>6.4817999999999985E-3</v>
      </c>
      <c r="FQ430" s="71">
        <f t="shared" si="3728"/>
        <v>5.9590000000000004E-5</v>
      </c>
      <c r="FR430" s="72">
        <f t="shared" si="3728"/>
        <v>30.470531239999996</v>
      </c>
    </row>
    <row r="431" spans="1:174" x14ac:dyDescent="0.2">
      <c r="A431" s="62" t="s">
        <v>98</v>
      </c>
      <c r="B431" s="63" t="s">
        <v>70</v>
      </c>
      <c r="C431" s="20"/>
      <c r="D431" s="41"/>
      <c r="E431" s="41"/>
      <c r="F431" s="41"/>
      <c r="G431" s="41"/>
      <c r="H431" s="41"/>
      <c r="I431" s="20"/>
      <c r="J431" s="64">
        <f t="shared" si="3663"/>
        <v>13.34814268115942</v>
      </c>
      <c r="K431" s="40"/>
      <c r="L431" s="41"/>
      <c r="M431" s="64">
        <f t="shared" ref="M431:V431" si="3729">IF(COUNT(M401:M405)&lt;3,"",AVERAGE(M401:M405))</f>
        <v>38.975099619565214</v>
      </c>
      <c r="N431" s="64">
        <f t="shared" si="3729"/>
        <v>27.975099619565214</v>
      </c>
      <c r="O431" s="64">
        <f t="shared" si="3729"/>
        <v>15.873985717391303</v>
      </c>
      <c r="P431" s="64">
        <f t="shared" si="3729"/>
        <v>3.0017722971014491</v>
      </c>
      <c r="Q431" s="64">
        <f t="shared" si="3729"/>
        <v>4.6094700362318841</v>
      </c>
      <c r="R431" s="64">
        <f t="shared" si="3729"/>
        <v>2.6072159420289855</v>
      </c>
      <c r="S431" s="64">
        <f t="shared" si="3729"/>
        <v>0.24481782608695651</v>
      </c>
      <c r="T431" s="64">
        <f t="shared" si="3729"/>
        <v>1.5034718514492753</v>
      </c>
      <c r="U431" s="64">
        <f t="shared" si="3729"/>
        <v>0.1343655</v>
      </c>
      <c r="V431" s="65">
        <f t="shared" si="3729"/>
        <v>11</v>
      </c>
      <c r="W431" s="20"/>
      <c r="X431" s="64">
        <f t="shared" si="3665"/>
        <v>24.935616283333335</v>
      </c>
      <c r="Y431" s="40"/>
      <c r="Z431" s="41"/>
      <c r="AA431" s="64">
        <f t="shared" ref="AA431:AJ431" si="3730">IF(COUNT(AA401:AA405)&lt;3,"",AVERAGE(AA401:AA405))</f>
        <v>129.88001857333333</v>
      </c>
      <c r="AB431" s="64">
        <f t="shared" si="3730"/>
        <v>118.88001857333336</v>
      </c>
      <c r="AC431" s="64">
        <f t="shared" si="3730"/>
        <v>92.907120780000014</v>
      </c>
      <c r="AD431" s="64">
        <f t="shared" si="3730"/>
        <v>3.6082167433333341</v>
      </c>
      <c r="AE431" s="64">
        <f t="shared" si="3730"/>
        <v>13.28613819666667</v>
      </c>
      <c r="AF431" s="64">
        <f t="shared" si="3730"/>
        <v>5.7253610000000004</v>
      </c>
      <c r="AG431" s="64">
        <f t="shared" si="3730"/>
        <v>0.64414386000000012</v>
      </c>
      <c r="AH431" s="64">
        <f t="shared" si="3730"/>
        <v>2.5197252466666664</v>
      </c>
      <c r="AI431" s="64">
        <f t="shared" si="3730"/>
        <v>0.18931308666666666</v>
      </c>
      <c r="AJ431" s="65">
        <f t="shared" si="3730"/>
        <v>11</v>
      </c>
      <c r="AK431" s="66">
        <f t="shared" si="3671"/>
        <v>13.34814268115942</v>
      </c>
      <c r="AL431" s="67">
        <f t="shared" si="3672"/>
        <v>1</v>
      </c>
      <c r="AM431" s="67">
        <f t="shared" si="3673"/>
        <v>0.40728531478653818</v>
      </c>
      <c r="AN431" s="67">
        <f t="shared" si="3674"/>
        <v>7.7017694025202227E-2</v>
      </c>
      <c r="AO431" s="67">
        <f t="shared" si="3675"/>
        <v>0.11826704950660252</v>
      </c>
      <c r="AP431" s="67">
        <f t="shared" si="3676"/>
        <v>6.6894400975954976E-2</v>
      </c>
      <c r="AQ431" s="67">
        <f t="shared" si="3677"/>
        <v>6.2813906436831723E-3</v>
      </c>
      <c r="AR431" s="67">
        <f t="shared" si="3678"/>
        <v>3.8575189444661317E-2</v>
      </c>
      <c r="AS431" s="67">
        <f t="shared" si="3679"/>
        <v>3.44747034161651E-3</v>
      </c>
      <c r="AT431" s="68">
        <f t="shared" si="3680"/>
        <v>0.28223147874850024</v>
      </c>
      <c r="AU431" s="66">
        <f t="shared" si="3681"/>
        <v>24.935616283333335</v>
      </c>
      <c r="AV431" s="67">
        <f t="shared" si="3682"/>
        <v>1</v>
      </c>
      <c r="AW431" s="67">
        <f t="shared" si="3683"/>
        <v>0.71533036259570948</v>
      </c>
      <c r="AX431" s="67">
        <f t="shared" si="3684"/>
        <v>2.7781153582881954E-2</v>
      </c>
      <c r="AY431" s="67">
        <f t="shared" si="3685"/>
        <v>0.10229547502847794</v>
      </c>
      <c r="AZ431" s="67">
        <f t="shared" si="3686"/>
        <v>4.4081923169477573E-2</v>
      </c>
      <c r="BA431" s="67">
        <f t="shared" si="3687"/>
        <v>4.9595300884277384E-3</v>
      </c>
      <c r="BB431" s="67">
        <f t="shared" si="3688"/>
        <v>1.9400407193843831E-2</v>
      </c>
      <c r="BC431" s="67">
        <f t="shared" si="3689"/>
        <v>1.4575997812918083E-3</v>
      </c>
      <c r="BD431" s="68">
        <f t="shared" si="3690"/>
        <v>8.4693551177690507E-2</v>
      </c>
      <c r="BE431" s="66">
        <f t="shared" si="3691"/>
        <v>13.34814268115942</v>
      </c>
      <c r="BF431" s="69">
        <f t="shared" si="3692"/>
        <v>13.34814268115942</v>
      </c>
      <c r="BG431" s="69">
        <f t="shared" si="3693"/>
        <v>5.4365024937116395</v>
      </c>
      <c r="BH431" s="69">
        <f t="shared" si="3694"/>
        <v>1.0280431688222786</v>
      </c>
      <c r="BI431" s="69">
        <f t="shared" si="3695"/>
        <v>1.5786454512938752</v>
      </c>
      <c r="BJ431" s="69">
        <f t="shared" si="3696"/>
        <v>0.89291600879773692</v>
      </c>
      <c r="BK431" s="69">
        <f t="shared" si="3697"/>
        <v>8.3844898547982799E-2</v>
      </c>
      <c r="BL431" s="69">
        <f t="shared" si="3698"/>
        <v>0.51490713266009402</v>
      </c>
      <c r="BM431" s="69">
        <f t="shared" si="3699"/>
        <v>4.6017326008962585E-2</v>
      </c>
      <c r="BN431" s="70">
        <f t="shared" si="3700"/>
        <v>3.7672660474495938</v>
      </c>
      <c r="BO431" s="66">
        <f t="shared" si="3701"/>
        <v>24.935616283333335</v>
      </c>
      <c r="BP431" s="69">
        <f t="shared" si="3702"/>
        <v>24.935616283333335</v>
      </c>
      <c r="BQ431" s="69">
        <f t="shared" si="3703"/>
        <v>17.837203437504311</v>
      </c>
      <c r="BR431" s="69">
        <f t="shared" si="3704"/>
        <v>0.69274018565109552</v>
      </c>
      <c r="BS431" s="69">
        <f t="shared" si="3705"/>
        <v>2.5508007128314332</v>
      </c>
      <c r="BT431" s="69">
        <f t="shared" si="3706"/>
        <v>1.099209921185474</v>
      </c>
      <c r="BU431" s="69">
        <f t="shared" si="3707"/>
        <v>0.12366893923068033</v>
      </c>
      <c r="BV431" s="69">
        <f t="shared" si="3708"/>
        <v>0.4837611095261094</v>
      </c>
      <c r="BW431" s="69">
        <f t="shared" si="3709"/>
        <v>3.6346148840963127E-2</v>
      </c>
      <c r="BX431" s="70">
        <f t="shared" si="3710"/>
        <v>2.1118858938397445</v>
      </c>
      <c r="BY431" s="71">
        <f t="shared" ref="BY431:EJ431" si="3731">IF(COUNT(BY401:BY405)&lt;3,"",AVERAGE(BY401:BY405))</f>
        <v>6.6833168840579713</v>
      </c>
      <c r="BZ431" s="71">
        <f t="shared" si="3731"/>
        <v>4.1413786594202904</v>
      </c>
      <c r="CA431" s="71">
        <f t="shared" si="3731"/>
        <v>6.860916282608696</v>
      </c>
      <c r="CB431" s="71">
        <f t="shared" si="3731"/>
        <v>4.4533560181159419</v>
      </c>
      <c r="CC431" s="71">
        <f t="shared" si="3731"/>
        <v>2.0577344746376811</v>
      </c>
      <c r="CD431" s="71">
        <f t="shared" si="3731"/>
        <v>0.38137738043478264</v>
      </c>
      <c r="CE431" s="71">
        <f t="shared" si="3731"/>
        <v>1.486111695652174</v>
      </c>
      <c r="CF431" s="71">
        <f t="shared" si="3731"/>
        <v>0.26072159420289853</v>
      </c>
      <c r="CG431" s="71">
        <f t="shared" si="3731"/>
        <v>0.24481782608695651</v>
      </c>
      <c r="CH431" s="71">
        <f t="shared" si="3731"/>
        <v>2.5057863913043477</v>
      </c>
      <c r="CI431" s="71">
        <f t="shared" si="3731"/>
        <v>2.2593036231884057E-2</v>
      </c>
      <c r="CJ431" s="71">
        <f t="shared" si="3731"/>
        <v>1.3866579710144928E-2</v>
      </c>
      <c r="CK431" s="71">
        <f t="shared" si="3731"/>
        <v>1.473623188405797E-4</v>
      </c>
      <c r="CL431" s="71">
        <f t="shared" si="3731"/>
        <v>1.456467391304348E-3</v>
      </c>
      <c r="CM431" s="71">
        <f t="shared" si="3731"/>
        <v>1.7595043478260873E-2</v>
      </c>
      <c r="CN431" s="71">
        <f t="shared" si="3731"/>
        <v>0.46056286231884058</v>
      </c>
      <c r="CO431" s="71">
        <f t="shared" si="3731"/>
        <v>7.2392789855072456E-2</v>
      </c>
      <c r="CP431" s="71">
        <f t="shared" si="3731"/>
        <v>4.6510869565217399E-4</v>
      </c>
      <c r="CQ431" s="71">
        <f t="shared" si="3731"/>
        <v>1.7396702898550727E-2</v>
      </c>
      <c r="CR431" s="71">
        <f t="shared" si="3731"/>
        <v>0.1906736956521739</v>
      </c>
      <c r="CS431" s="71">
        <f t="shared" si="3731"/>
        <v>0.20288376811594203</v>
      </c>
      <c r="CT431" s="71">
        <f t="shared" si="3731"/>
        <v>0.16653887681159424</v>
      </c>
      <c r="CU431" s="71">
        <f t="shared" si="3731"/>
        <v>0.27150568840579709</v>
      </c>
      <c r="CV431" s="71">
        <f t="shared" si="3731"/>
        <v>0.84899873188405794</v>
      </c>
      <c r="CW431" s="71">
        <f t="shared" si="3731"/>
        <v>1.6048876811594202E-2</v>
      </c>
      <c r="CX431" s="71">
        <f t="shared" si="3731"/>
        <v>8.9166666666666654E-6</v>
      </c>
      <c r="CY431" s="71">
        <f t="shared" si="3731"/>
        <v>7.4735507246376801E-5</v>
      </c>
      <c r="CZ431" s="71">
        <f t="shared" si="3731"/>
        <v>5.5347463768115948E-4</v>
      </c>
      <c r="DA431" s="71">
        <f t="shared" si="3731"/>
        <v>1.8566594202898551E-2</v>
      </c>
      <c r="DB431" s="71">
        <f t="shared" si="3731"/>
        <v>1.5478224637681161E-3</v>
      </c>
      <c r="DC431" s="71">
        <f t="shared" si="3731"/>
        <v>4.0632500000000009E-3</v>
      </c>
      <c r="DD431" s="71">
        <f t="shared" si="3731"/>
        <v>6.7667028985507233E-4</v>
      </c>
      <c r="DE431" s="71">
        <f t="shared" si="3731"/>
        <v>6.9492753623188409E-5</v>
      </c>
      <c r="DF431" s="71">
        <f t="shared" si="3731"/>
        <v>0.29607242753623186</v>
      </c>
      <c r="DG431" s="71">
        <f t="shared" si="3731"/>
        <v>9.3857971014492756E-3</v>
      </c>
      <c r="DH431" s="71">
        <f t="shared" si="3731"/>
        <v>0</v>
      </c>
      <c r="DI431" s="71">
        <f t="shared" si="3731"/>
        <v>3.3873909420289852E-2</v>
      </c>
      <c r="DJ431" s="71">
        <f t="shared" si="3731"/>
        <v>1.0964855072463768E-4</v>
      </c>
      <c r="DK431" s="71">
        <f t="shared" si="3731"/>
        <v>5.3986594202898557E-4</v>
      </c>
      <c r="DL431" s="71">
        <f t="shared" si="3731"/>
        <v>5.5307239130434782E-2</v>
      </c>
      <c r="DM431" s="71">
        <f t="shared" si="3731"/>
        <v>3.6291905797101454E-2</v>
      </c>
      <c r="DN431" s="71">
        <f t="shared" si="3731"/>
        <v>1.8792028985507248E-4</v>
      </c>
      <c r="DO431" s="71">
        <f t="shared" si="3731"/>
        <v>1.3595911231884057</v>
      </c>
      <c r="DP431" s="71">
        <f t="shared" si="3731"/>
        <v>0.49965427173913052</v>
      </c>
      <c r="DQ431" s="71">
        <f t="shared" si="3731"/>
        <v>1.13893115942029E-3</v>
      </c>
      <c r="DR431" s="71">
        <f t="shared" si="3731"/>
        <v>1.9700362318840581E-4</v>
      </c>
      <c r="DS431" s="71">
        <f t="shared" si="3731"/>
        <v>3.4702065217391302E-3</v>
      </c>
      <c r="DT431" s="71">
        <f t="shared" si="3731"/>
        <v>7.5431159420289852E-5</v>
      </c>
      <c r="DU431" s="72">
        <f t="shared" si="3731"/>
        <v>109.37469607608696</v>
      </c>
      <c r="DV431" s="73">
        <f t="shared" si="3731"/>
        <v>18.574696542028985</v>
      </c>
      <c r="DW431" s="71">
        <f t="shared" si="3731"/>
        <v>14.386365466666664</v>
      </c>
      <c r="DX431" s="71">
        <f t="shared" si="3731"/>
        <v>17.812907924782611</v>
      </c>
      <c r="DY431" s="71">
        <f t="shared" si="3731"/>
        <v>14.309756596666668</v>
      </c>
      <c r="DZ431" s="71">
        <f t="shared" si="3731"/>
        <v>8.861318233333332</v>
      </c>
      <c r="EA431" s="71">
        <f t="shared" si="3731"/>
        <v>0.42411120333333335</v>
      </c>
      <c r="EB431" s="71">
        <f t="shared" si="3731"/>
        <v>3.77898522</v>
      </c>
      <c r="EC431" s="71">
        <f t="shared" si="3731"/>
        <v>0.57253609999999999</v>
      </c>
      <c r="ED431" s="71">
        <f t="shared" si="3731"/>
        <v>0.64414386000000012</v>
      </c>
      <c r="EE431" s="71">
        <f t="shared" si="3731"/>
        <v>4.1995420499999998</v>
      </c>
      <c r="EF431" s="71">
        <f t="shared" si="3731"/>
        <v>2.8661576666666671E-2</v>
      </c>
      <c r="EG431" s="71">
        <f t="shared" si="3731"/>
        <v>3.4458339999999997E-2</v>
      </c>
      <c r="EH431" s="71">
        <f t="shared" si="3731"/>
        <v>4.8732333333333333E-4</v>
      </c>
      <c r="EI431" s="71">
        <f t="shared" si="3731"/>
        <v>2.5698899999999996E-3</v>
      </c>
      <c r="EJ431" s="71">
        <f t="shared" si="3731"/>
        <v>3.2230340000000003E-2</v>
      </c>
      <c r="EK431" s="71">
        <f t="shared" ref="EK431:FR431" si="3732">IF(COUNT(EK401:EK405)&lt;3,"",AVERAGE(EK401:EK405))</f>
        <v>1.1561074666666666</v>
      </c>
      <c r="EL431" s="71">
        <f t="shared" si="3732"/>
        <v>9.0066533333333337E-2</v>
      </c>
      <c r="EM431" s="71">
        <f t="shared" si="3732"/>
        <v>9.6706666666666657E-4</v>
      </c>
      <c r="EN431" s="71">
        <f t="shared" si="3732"/>
        <v>0.15044979999999999</v>
      </c>
      <c r="EO431" s="71">
        <f t="shared" si="3732"/>
        <v>0.61526626666666662</v>
      </c>
      <c r="EP431" s="71">
        <f t="shared" si="3732"/>
        <v>0.31709083333333338</v>
      </c>
      <c r="EQ431" s="71">
        <f t="shared" si="3732"/>
        <v>0.39646663333333332</v>
      </c>
      <c r="ER431" s="71">
        <f t="shared" si="3732"/>
        <v>0.66811686666666659</v>
      </c>
      <c r="ES431" s="71">
        <f t="shared" si="3732"/>
        <v>2.1473903999999999</v>
      </c>
      <c r="ET431" s="71">
        <f t="shared" si="3732"/>
        <v>1.4009733333333333E-2</v>
      </c>
      <c r="EU431" s="71">
        <f t="shared" si="3732"/>
        <v>0</v>
      </c>
      <c r="EV431" s="71">
        <f t="shared" si="3732"/>
        <v>1.3111000000000001E-4</v>
      </c>
      <c r="EW431" s="71">
        <f t="shared" si="3732"/>
        <v>2.9191300000000002E-3</v>
      </c>
      <c r="EX431" s="71">
        <f t="shared" si="3732"/>
        <v>4.2380596666666673E-2</v>
      </c>
      <c r="EY431" s="71">
        <f t="shared" si="3732"/>
        <v>5.2952999999999993E-3</v>
      </c>
      <c r="EZ431" s="71">
        <f t="shared" si="3732"/>
        <v>1.0548596666666667E-2</v>
      </c>
      <c r="FA431" s="71">
        <f t="shared" si="3732"/>
        <v>1.1579200000000002E-3</v>
      </c>
      <c r="FB431" s="71">
        <f t="shared" si="3732"/>
        <v>1.293666666666667E-4</v>
      </c>
      <c r="FC431" s="71">
        <f t="shared" si="3732"/>
        <v>0.32928666666666662</v>
      </c>
      <c r="FD431" s="71">
        <f t="shared" si="3732"/>
        <v>1.4731133333333335E-2</v>
      </c>
      <c r="FE431" s="71">
        <f t="shared" si="3732"/>
        <v>0</v>
      </c>
      <c r="FF431" s="71">
        <f t="shared" si="3732"/>
        <v>6.0066540000000002E-2</v>
      </c>
      <c r="FG431" s="71">
        <f t="shared" si="3732"/>
        <v>1.5796000000000001E-4</v>
      </c>
      <c r="FH431" s="71">
        <f t="shared" si="3732"/>
        <v>1.1182066666666668E-3</v>
      </c>
      <c r="FI431" s="71">
        <f t="shared" si="3732"/>
        <v>0.16341107000000002</v>
      </c>
      <c r="FJ431" s="71">
        <f t="shared" si="3732"/>
        <v>8.9835346666666677E-2</v>
      </c>
      <c r="FK431" s="71">
        <f t="shared" si="3732"/>
        <v>3.3396000000000001E-4</v>
      </c>
      <c r="FL431" s="71">
        <f t="shared" si="3732"/>
        <v>5.8792902666666667</v>
      </c>
      <c r="FM431" s="71">
        <f t="shared" si="3732"/>
        <v>2.1511131566666668</v>
      </c>
      <c r="FN431" s="71">
        <f t="shared" si="3732"/>
        <v>2.8128499999999996E-3</v>
      </c>
      <c r="FO431" s="71">
        <f t="shared" si="3732"/>
        <v>3.8584666666666666E-4</v>
      </c>
      <c r="FP431" s="71">
        <f t="shared" si="3732"/>
        <v>6.0946399999999993E-3</v>
      </c>
      <c r="FQ431" s="71">
        <f t="shared" si="3732"/>
        <v>7.8950000000000008E-5</v>
      </c>
      <c r="FR431" s="72">
        <f t="shared" si="3732"/>
        <v>34.771516766666664</v>
      </c>
    </row>
    <row r="432" spans="1:174" x14ac:dyDescent="0.2">
      <c r="A432" s="62" t="s">
        <v>98</v>
      </c>
      <c r="B432" s="63" t="s">
        <v>71</v>
      </c>
      <c r="C432" s="20"/>
      <c r="D432" s="41"/>
      <c r="E432" s="41"/>
      <c r="F432" s="41"/>
      <c r="G432" s="41"/>
      <c r="H432" s="41"/>
      <c r="I432" s="20"/>
      <c r="J432" s="64">
        <f t="shared" si="3663"/>
        <v>12.712307659420292</v>
      </c>
      <c r="K432" s="40"/>
      <c r="L432" s="41"/>
      <c r="M432" s="64">
        <f t="shared" ref="M432:V432" si="3733">IF(COUNT(M402:M406)&lt;3,"",AVERAGE(M402:M406))</f>
        <v>36.540663072463765</v>
      </c>
      <c r="N432" s="64">
        <f t="shared" si="3733"/>
        <v>25.540663072463769</v>
      </c>
      <c r="O432" s="64">
        <f t="shared" si="3733"/>
        <v>14.490773018115942</v>
      </c>
      <c r="P432" s="64">
        <f t="shared" si="3733"/>
        <v>2.6758927862318842</v>
      </c>
      <c r="Q432" s="64">
        <f t="shared" si="3733"/>
        <v>4.2484387753623185</v>
      </c>
      <c r="R432" s="64">
        <f t="shared" si="3733"/>
        <v>2.2737481884057971</v>
      </c>
      <c r="S432" s="64">
        <f t="shared" si="3733"/>
        <v>0.2235347608695652</v>
      </c>
      <c r="T432" s="64">
        <f t="shared" si="3733"/>
        <v>1.4769828913043479</v>
      </c>
      <c r="U432" s="64">
        <f t="shared" si="3733"/>
        <v>0.15129168840579713</v>
      </c>
      <c r="V432" s="65">
        <f t="shared" si="3733"/>
        <v>11</v>
      </c>
      <c r="W432" s="20"/>
      <c r="X432" s="64">
        <f t="shared" si="3665"/>
        <v>23.880025499999999</v>
      </c>
      <c r="Y432" s="40"/>
      <c r="Z432" s="41"/>
      <c r="AA432" s="64">
        <f t="shared" ref="AA432:AJ432" si="3734">IF(COUNT(AA402:AA406)&lt;3,"",AVERAGE(AA402:AA406))</f>
        <v>115.69037599999999</v>
      </c>
      <c r="AB432" s="64">
        <f t="shared" si="3734"/>
        <v>104.69037599999999</v>
      </c>
      <c r="AC432" s="64">
        <f t="shared" si="3734"/>
        <v>79.301337083333337</v>
      </c>
      <c r="AD432" s="64">
        <f t="shared" si="3734"/>
        <v>4.1405319166666672</v>
      </c>
      <c r="AE432" s="64">
        <f t="shared" si="3734"/>
        <v>12.657678666666669</v>
      </c>
      <c r="AF432" s="64">
        <f t="shared" si="3734"/>
        <v>5.3352500000000003</v>
      </c>
      <c r="AG432" s="64">
        <f t="shared" si="3734"/>
        <v>0.59494100000000005</v>
      </c>
      <c r="AH432" s="64">
        <f t="shared" si="3734"/>
        <v>2.4690946666666664</v>
      </c>
      <c r="AI432" s="64">
        <f t="shared" si="3734"/>
        <v>0.19154299999999996</v>
      </c>
      <c r="AJ432" s="65">
        <f t="shared" si="3734"/>
        <v>11</v>
      </c>
      <c r="AK432" s="66">
        <f t="shared" si="3671"/>
        <v>12.712307659420292</v>
      </c>
      <c r="AL432" s="67">
        <f t="shared" si="3672"/>
        <v>1</v>
      </c>
      <c r="AM432" s="67">
        <f t="shared" si="3673"/>
        <v>0.39656568326029823</v>
      </c>
      <c r="AN432" s="67">
        <f t="shared" si="3674"/>
        <v>7.3230548140993584E-2</v>
      </c>
      <c r="AO432" s="67">
        <f t="shared" si="3675"/>
        <v>0.1162660558988008</v>
      </c>
      <c r="AP432" s="67">
        <f t="shared" si="3676"/>
        <v>6.2225148566590831E-2</v>
      </c>
      <c r="AQ432" s="67">
        <f t="shared" si="3677"/>
        <v>6.117424865177557E-3</v>
      </c>
      <c r="AR432" s="67">
        <f t="shared" si="3678"/>
        <v>4.0420254234996886E-2</v>
      </c>
      <c r="AS432" s="67">
        <f t="shared" si="3679"/>
        <v>4.1403651626619551E-3</v>
      </c>
      <c r="AT432" s="68">
        <f t="shared" si="3680"/>
        <v>0.30103449349525779</v>
      </c>
      <c r="AU432" s="66">
        <f t="shared" si="3681"/>
        <v>23.880025499999999</v>
      </c>
      <c r="AV432" s="67">
        <f t="shared" si="3682"/>
        <v>1</v>
      </c>
      <c r="AW432" s="67">
        <f t="shared" si="3683"/>
        <v>0.68546183204844413</v>
      </c>
      <c r="AX432" s="67">
        <f t="shared" si="3684"/>
        <v>3.5789769726970788E-2</v>
      </c>
      <c r="AY432" s="67">
        <f t="shared" si="3685"/>
        <v>0.1094099535700936</v>
      </c>
      <c r="AZ432" s="67">
        <f t="shared" si="3686"/>
        <v>4.6116627713268049E-2</v>
      </c>
      <c r="BA432" s="67">
        <f t="shared" si="3687"/>
        <v>5.1425280180608986E-3</v>
      </c>
      <c r="BB432" s="67">
        <f t="shared" si="3688"/>
        <v>2.1342265035655745E-2</v>
      </c>
      <c r="BC432" s="67">
        <f t="shared" si="3689"/>
        <v>1.6556519792104399E-3</v>
      </c>
      <c r="BD432" s="68">
        <f t="shared" si="3690"/>
        <v>9.5081374789550352E-2</v>
      </c>
      <c r="BE432" s="66">
        <f t="shared" si="3691"/>
        <v>12.712307659420292</v>
      </c>
      <c r="BF432" s="69">
        <f t="shared" si="3692"/>
        <v>12.712307659420292</v>
      </c>
      <c r="BG432" s="69">
        <f t="shared" si="3693"/>
        <v>5.0412649727731305</v>
      </c>
      <c r="BH432" s="69">
        <f t="shared" si="3694"/>
        <v>0.93092925803629911</v>
      </c>
      <c r="BI432" s="69">
        <f t="shared" si="3695"/>
        <v>1.4780098729329132</v>
      </c>
      <c r="BJ432" s="69">
        <f t="shared" si="3696"/>
        <v>0.79102523273163816</v>
      </c>
      <c r="BK432" s="69">
        <f t="shared" si="3697"/>
        <v>7.7766586969524806E-2</v>
      </c>
      <c r="BL432" s="69">
        <f t="shared" si="3698"/>
        <v>0.51383470750726634</v>
      </c>
      <c r="BM432" s="69">
        <f t="shared" si="3699"/>
        <v>5.2633595770104513E-2</v>
      </c>
      <c r="BN432" s="70">
        <f t="shared" si="3700"/>
        <v>3.8268430974094736</v>
      </c>
      <c r="BO432" s="66">
        <f t="shared" si="3701"/>
        <v>23.880025499999999</v>
      </c>
      <c r="BP432" s="69">
        <f t="shared" si="3702"/>
        <v>23.880025499999999</v>
      </c>
      <c r="BQ432" s="69">
        <f t="shared" si="3703"/>
        <v>16.368846028593563</v>
      </c>
      <c r="BR432" s="69">
        <f t="shared" si="3704"/>
        <v>0.85466061371919044</v>
      </c>
      <c r="BS432" s="69">
        <f t="shared" si="3705"/>
        <v>2.6127124812076512</v>
      </c>
      <c r="BT432" s="69">
        <f t="shared" si="3706"/>
        <v>1.1012662457668476</v>
      </c>
      <c r="BU432" s="69">
        <f t="shared" si="3707"/>
        <v>0.12280370020575872</v>
      </c>
      <c r="BV432" s="69">
        <f t="shared" si="3708"/>
        <v>0.50965383327921754</v>
      </c>
      <c r="BW432" s="69">
        <f t="shared" si="3709"/>
        <v>3.9537011482670775E-2</v>
      </c>
      <c r="BX432" s="70">
        <f t="shared" si="3710"/>
        <v>2.2705456545495193</v>
      </c>
      <c r="BY432" s="71">
        <f t="shared" ref="BY432:EJ432" si="3735">IF(COUNT(BY402:BY406)&lt;3,"",AVERAGE(BY402:BY406))</f>
        <v>6.3745368840579726</v>
      </c>
      <c r="BZ432" s="71">
        <f t="shared" si="3735"/>
        <v>3.9089207246376816</v>
      </c>
      <c r="CA432" s="71">
        <f t="shared" si="3735"/>
        <v>6.4683315869565217</v>
      </c>
      <c r="CB432" s="71">
        <f t="shared" si="3735"/>
        <v>4.0984798623188414</v>
      </c>
      <c r="CC432" s="71">
        <f t="shared" si="3735"/>
        <v>1.89690406884058</v>
      </c>
      <c r="CD432" s="71">
        <f t="shared" si="3735"/>
        <v>0.34119219927536232</v>
      </c>
      <c r="CE432" s="71">
        <f t="shared" si="3735"/>
        <v>1.3834763478260872</v>
      </c>
      <c r="CF432" s="71">
        <f t="shared" si="3735"/>
        <v>0.2273748188405797</v>
      </c>
      <c r="CG432" s="71">
        <f t="shared" si="3735"/>
        <v>0.2235347608695652</v>
      </c>
      <c r="CH432" s="71">
        <f t="shared" si="3735"/>
        <v>2.4616381521739128</v>
      </c>
      <c r="CI432" s="71">
        <f t="shared" si="3735"/>
        <v>2.599721739130435E-2</v>
      </c>
      <c r="CJ432" s="71">
        <f t="shared" si="3735"/>
        <v>1.3287978260869564E-2</v>
      </c>
      <c r="CK432" s="71">
        <f t="shared" si="3735"/>
        <v>1.4097463768115943E-4</v>
      </c>
      <c r="CL432" s="71">
        <f t="shared" si="3735"/>
        <v>1.3089637681159422E-3</v>
      </c>
      <c r="CM432" s="71">
        <f t="shared" si="3735"/>
        <v>1.6179445652173913E-2</v>
      </c>
      <c r="CN432" s="71">
        <f t="shared" si="3735"/>
        <v>0.40894608695652168</v>
      </c>
      <c r="CO432" s="71">
        <f t="shared" si="3735"/>
        <v>6.9063550724637685E-2</v>
      </c>
      <c r="CP432" s="71">
        <f t="shared" si="3735"/>
        <v>4.058333333333334E-4</v>
      </c>
      <c r="CQ432" s="71">
        <f t="shared" si="3735"/>
        <v>1.0530579710144931E-2</v>
      </c>
      <c r="CR432" s="71">
        <f t="shared" si="3735"/>
        <v>0.1751850724637681</v>
      </c>
      <c r="CS432" s="71">
        <f t="shared" si="3735"/>
        <v>0.19471757246376811</v>
      </c>
      <c r="CT432" s="71">
        <f t="shared" si="3735"/>
        <v>0.15842952898550725</v>
      </c>
      <c r="CU432" s="71">
        <f t="shared" si="3735"/>
        <v>0.24996634057971018</v>
      </c>
      <c r="CV432" s="71">
        <f t="shared" si="3735"/>
        <v>0.7888290942028986</v>
      </c>
      <c r="CW432" s="71">
        <f t="shared" si="3735"/>
        <v>1.7792717391304346E-2</v>
      </c>
      <c r="CX432" s="71">
        <f t="shared" si="3735"/>
        <v>1.1987318840579706E-4</v>
      </c>
      <c r="CY432" s="71">
        <f t="shared" si="3735"/>
        <v>7.7641304347826086E-5</v>
      </c>
      <c r="CZ432" s="71">
        <f t="shared" si="3735"/>
        <v>4.9097463768115943E-4</v>
      </c>
      <c r="DA432" s="71">
        <f t="shared" si="3735"/>
        <v>1.7460311594202898E-2</v>
      </c>
      <c r="DB432" s="71">
        <f t="shared" si="3735"/>
        <v>1.4010724637681161E-3</v>
      </c>
      <c r="DC432" s="71">
        <f t="shared" si="3735"/>
        <v>4.7636630434782614E-3</v>
      </c>
      <c r="DD432" s="71">
        <f t="shared" si="3735"/>
        <v>6.1659782608695652E-4</v>
      </c>
      <c r="DE432" s="71">
        <f t="shared" si="3735"/>
        <v>5.8923913043478265E-5</v>
      </c>
      <c r="DF432" s="71">
        <f t="shared" si="3735"/>
        <v>0.26492123188405792</v>
      </c>
      <c r="DG432" s="71">
        <f t="shared" si="3735"/>
        <v>9.56159420289855E-3</v>
      </c>
      <c r="DH432" s="71">
        <f t="shared" si="3735"/>
        <v>2.2130434782608696E-4</v>
      </c>
      <c r="DI432" s="71">
        <f t="shared" si="3735"/>
        <v>2.9806826086956516E-2</v>
      </c>
      <c r="DJ432" s="71">
        <f t="shared" si="3735"/>
        <v>8.6210144927536243E-5</v>
      </c>
      <c r="DK432" s="71">
        <f t="shared" si="3735"/>
        <v>4.3538043478260876E-4</v>
      </c>
      <c r="DL432" s="71">
        <f t="shared" si="3735"/>
        <v>4.9411235507246368E-2</v>
      </c>
      <c r="DM432" s="71">
        <f t="shared" si="3735"/>
        <v>3.2789322463768117E-2</v>
      </c>
      <c r="DN432" s="71">
        <f t="shared" si="3735"/>
        <v>1.7123913043478261E-4</v>
      </c>
      <c r="DO432" s="71">
        <f t="shared" si="3735"/>
        <v>1.2775936231884057</v>
      </c>
      <c r="DP432" s="71">
        <f t="shared" si="3735"/>
        <v>0.46066510507246383</v>
      </c>
      <c r="DQ432" s="71">
        <f t="shared" si="3735"/>
        <v>1.0551376811594204E-3</v>
      </c>
      <c r="DR432" s="71">
        <f t="shared" si="3735"/>
        <v>1.6029347826086957E-4</v>
      </c>
      <c r="DS432" s="71">
        <f t="shared" si="3735"/>
        <v>3.1281086956521736E-3</v>
      </c>
      <c r="DT432" s="71">
        <f t="shared" si="3735"/>
        <v>5.5177536231884061E-5</v>
      </c>
      <c r="DU432" s="72">
        <f t="shared" si="3735"/>
        <v>116.79276853985508</v>
      </c>
      <c r="DV432" s="73">
        <f t="shared" si="3735"/>
        <v>17.613450942028983</v>
      </c>
      <c r="DW432" s="71">
        <f t="shared" si="3735"/>
        <v>13.509504166666664</v>
      </c>
      <c r="DX432" s="71">
        <f t="shared" si="3735"/>
        <v>16.756656184782607</v>
      </c>
      <c r="DY432" s="71">
        <f t="shared" si="3735"/>
        <v>13.077791250000001</v>
      </c>
      <c r="DZ432" s="71">
        <f t="shared" si="3735"/>
        <v>7.8083578333333339</v>
      </c>
      <c r="EA432" s="71">
        <f t="shared" si="3735"/>
        <v>0.48165400000000008</v>
      </c>
      <c r="EB432" s="71">
        <f t="shared" si="3735"/>
        <v>3.6299655</v>
      </c>
      <c r="EC432" s="71">
        <f t="shared" si="3735"/>
        <v>0.53352500000000003</v>
      </c>
      <c r="ED432" s="71">
        <f t="shared" si="3735"/>
        <v>0.59494100000000005</v>
      </c>
      <c r="EE432" s="71">
        <f t="shared" si="3735"/>
        <v>4.1151577499999998</v>
      </c>
      <c r="EF432" s="71">
        <f t="shared" si="3735"/>
        <v>2.9347749999999999E-2</v>
      </c>
      <c r="EG432" s="71">
        <f t="shared" si="3735"/>
        <v>3.3321666666666666E-2</v>
      </c>
      <c r="EH432" s="71">
        <f t="shared" si="3735"/>
        <v>4.4700000000000002E-4</v>
      </c>
      <c r="EI432" s="71">
        <f t="shared" si="3735"/>
        <v>2.4509166666666663E-3</v>
      </c>
      <c r="EJ432" s="71">
        <f t="shared" si="3735"/>
        <v>3.1817499999999999E-2</v>
      </c>
      <c r="EK432" s="71">
        <f t="shared" ref="EK432:FR432" si="3736">IF(COUNT(EK402:EK406)&lt;3,"",AVERAGE(EK402:EK406))</f>
        <v>1.0864066666666665</v>
      </c>
      <c r="EL432" s="71">
        <f t="shared" si="3736"/>
        <v>9.1979166666666654E-2</v>
      </c>
      <c r="EM432" s="71">
        <f t="shared" si="3736"/>
        <v>8.5833333333333334E-4</v>
      </c>
      <c r="EN432" s="71">
        <f t="shared" si="3736"/>
        <v>0.12558166666666665</v>
      </c>
      <c r="EO432" s="71">
        <f t="shared" si="3736"/>
        <v>0.57979500000000006</v>
      </c>
      <c r="EP432" s="71">
        <f t="shared" si="3736"/>
        <v>0.3211141666666667</v>
      </c>
      <c r="EQ432" s="71">
        <f t="shared" si="3736"/>
        <v>0.38621416666666669</v>
      </c>
      <c r="ER432" s="71">
        <f t="shared" si="3736"/>
        <v>0.64097666666666653</v>
      </c>
      <c r="ES432" s="71">
        <f t="shared" si="3736"/>
        <v>2.0536816666666668</v>
      </c>
      <c r="ET432" s="71">
        <f t="shared" si="3736"/>
        <v>1.4234166666666664E-2</v>
      </c>
      <c r="EU432" s="71">
        <f t="shared" si="3736"/>
        <v>1.895E-4</v>
      </c>
      <c r="EV432" s="71">
        <f t="shared" si="3736"/>
        <v>1.3958333333333333E-4</v>
      </c>
      <c r="EW432" s="71">
        <f t="shared" si="3736"/>
        <v>2.795416666666667E-3</v>
      </c>
      <c r="EX432" s="71">
        <f t="shared" si="3736"/>
        <v>4.2128833333333331E-2</v>
      </c>
      <c r="EY432" s="71">
        <f t="shared" si="3736"/>
        <v>4.8906666666666664E-3</v>
      </c>
      <c r="EZ432" s="71">
        <f t="shared" si="3736"/>
        <v>1.0051250000000001E-2</v>
      </c>
      <c r="FA432" s="71">
        <f t="shared" si="3736"/>
        <v>1.1744166666666669E-3</v>
      </c>
      <c r="FB432" s="71">
        <f t="shared" si="3736"/>
        <v>1.0541666666666668E-4</v>
      </c>
      <c r="FC432" s="71">
        <f t="shared" si="3736"/>
        <v>0.3738933333333333</v>
      </c>
      <c r="FD432" s="71">
        <f t="shared" si="3736"/>
        <v>1.3274166666666667E-2</v>
      </c>
      <c r="FE432" s="71">
        <f t="shared" si="3736"/>
        <v>8.555833333333332E-4</v>
      </c>
      <c r="FF432" s="71">
        <f t="shared" si="3736"/>
        <v>5.2823916666666672E-2</v>
      </c>
      <c r="FG432" s="71">
        <f t="shared" si="3736"/>
        <v>1.415E-4</v>
      </c>
      <c r="FH432" s="71">
        <f t="shared" si="3736"/>
        <v>1.0057500000000001E-3</v>
      </c>
      <c r="FI432" s="71">
        <f t="shared" si="3736"/>
        <v>0.14545833333333336</v>
      </c>
      <c r="FJ432" s="71">
        <f t="shared" si="3736"/>
        <v>7.1525583333333337E-2</v>
      </c>
      <c r="FK432" s="71">
        <f t="shared" si="3736"/>
        <v>3.4766666666666664E-4</v>
      </c>
      <c r="FL432" s="71">
        <f t="shared" si="3736"/>
        <v>5.3184308333333332</v>
      </c>
      <c r="FM432" s="71">
        <f t="shared" si="3736"/>
        <v>1.89585</v>
      </c>
      <c r="FN432" s="71">
        <f t="shared" si="3736"/>
        <v>2.662166666666666E-3</v>
      </c>
      <c r="FO432" s="71">
        <f t="shared" si="3736"/>
        <v>3.1391666666666666E-4</v>
      </c>
      <c r="FP432" s="71">
        <f t="shared" si="3736"/>
        <v>5.7319999999999992E-3</v>
      </c>
      <c r="FQ432" s="71">
        <f t="shared" si="3736"/>
        <v>2.1191666666666668E-4</v>
      </c>
      <c r="FR432" s="72">
        <f t="shared" si="3736"/>
        <v>38.181646000000001</v>
      </c>
    </row>
    <row r="433" spans="1:174" x14ac:dyDescent="0.2">
      <c r="A433" s="62" t="s">
        <v>98</v>
      </c>
      <c r="B433" s="63" t="s">
        <v>72</v>
      </c>
      <c r="C433" s="20"/>
      <c r="D433" s="41"/>
      <c r="E433" s="41"/>
      <c r="F433" s="41"/>
      <c r="G433" s="41"/>
      <c r="H433" s="41"/>
      <c r="I433" s="20"/>
      <c r="J433" s="64">
        <f t="shared" si="3663"/>
        <v>12.381546379917184</v>
      </c>
      <c r="K433" s="40"/>
      <c r="L433" s="41"/>
      <c r="M433" s="64">
        <f t="shared" ref="M433:V433" si="3737">IF(COUNT(M403:M407)&lt;3,"",AVERAGE(M403:M407))</f>
        <v>35.330725697722571</v>
      </c>
      <c r="N433" s="64">
        <f t="shared" si="3737"/>
        <v>24.330725697722571</v>
      </c>
      <c r="O433" s="64">
        <f t="shared" si="3737"/>
        <v>13.269388641304346</v>
      </c>
      <c r="P433" s="64">
        <f t="shared" si="3737"/>
        <v>2.511337486024845</v>
      </c>
      <c r="Q433" s="64">
        <f t="shared" si="3737"/>
        <v>4.4463770983436861</v>
      </c>
      <c r="R433" s="64">
        <f t="shared" si="3737"/>
        <v>2.2119448757763975</v>
      </c>
      <c r="S433" s="64">
        <f t="shared" si="3737"/>
        <v>0.22622609834368529</v>
      </c>
      <c r="T433" s="64">
        <f t="shared" si="3737"/>
        <v>1.5296254006211181</v>
      </c>
      <c r="U433" s="64">
        <f t="shared" si="3737"/>
        <v>0.13582554347826087</v>
      </c>
      <c r="V433" s="65">
        <f t="shared" si="3737"/>
        <v>11</v>
      </c>
      <c r="W433" s="20"/>
      <c r="X433" s="64">
        <f t="shared" si="3665"/>
        <v>22.349363848484849</v>
      </c>
      <c r="Y433" s="40"/>
      <c r="Z433" s="41"/>
      <c r="AA433" s="64">
        <f t="shared" ref="AA433:AJ433" si="3738">IF(COUNT(AA403:AA407)&lt;3,"",AVERAGE(AA403:AA407))</f>
        <v>97.511658462121218</v>
      </c>
      <c r="AB433" s="64">
        <f t="shared" si="3738"/>
        <v>86.511658462121233</v>
      </c>
      <c r="AC433" s="64">
        <f t="shared" si="3738"/>
        <v>62.196420386363648</v>
      </c>
      <c r="AD433" s="64">
        <f t="shared" si="3738"/>
        <v>4.2469946742424245</v>
      </c>
      <c r="AE433" s="64">
        <f t="shared" si="3738"/>
        <v>11.935425181818184</v>
      </c>
      <c r="AF433" s="64">
        <f t="shared" si="3738"/>
        <v>5.0646000000000004</v>
      </c>
      <c r="AG433" s="64">
        <f t="shared" si="3738"/>
        <v>0.54248338636363636</v>
      </c>
      <c r="AH433" s="64">
        <f t="shared" si="3738"/>
        <v>2.3568569999999998</v>
      </c>
      <c r="AI433" s="64">
        <f t="shared" si="3738"/>
        <v>0.16887819696969697</v>
      </c>
      <c r="AJ433" s="65">
        <f t="shared" si="3738"/>
        <v>11</v>
      </c>
      <c r="AK433" s="66">
        <f t="shared" si="3671"/>
        <v>12.381546379917184</v>
      </c>
      <c r="AL433" s="67">
        <f t="shared" si="3672"/>
        <v>1</v>
      </c>
      <c r="AM433" s="67">
        <f t="shared" si="3673"/>
        <v>0.3755764530520157</v>
      </c>
      <c r="AN433" s="67">
        <f t="shared" si="3674"/>
        <v>7.1080835064384951E-2</v>
      </c>
      <c r="AO433" s="67">
        <f t="shared" si="3675"/>
        <v>0.12585014914172288</v>
      </c>
      <c r="AP433" s="67">
        <f t="shared" si="3676"/>
        <v>6.2606833912810911E-2</v>
      </c>
      <c r="AQ433" s="67">
        <f t="shared" si="3677"/>
        <v>6.4030979799055724E-3</v>
      </c>
      <c r="AR433" s="67">
        <f t="shared" si="3678"/>
        <v>4.3294480099504956E-2</v>
      </c>
      <c r="AS433" s="67">
        <f t="shared" si="3679"/>
        <v>3.844402875851945E-3</v>
      </c>
      <c r="AT433" s="68">
        <f t="shared" si="3680"/>
        <v>0.31134373219820571</v>
      </c>
      <c r="AU433" s="66">
        <f t="shared" si="3681"/>
        <v>22.349363848484849</v>
      </c>
      <c r="AV433" s="67">
        <f t="shared" si="3682"/>
        <v>1</v>
      </c>
      <c r="AW433" s="67">
        <f t="shared" si="3683"/>
        <v>0.63783573541131078</v>
      </c>
      <c r="AX433" s="67">
        <f t="shared" si="3684"/>
        <v>4.3553711845565481E-2</v>
      </c>
      <c r="AY433" s="67">
        <f t="shared" si="3685"/>
        <v>0.12239998139765561</v>
      </c>
      <c r="AZ433" s="67">
        <f t="shared" si="3686"/>
        <v>5.1938404903321009E-2</v>
      </c>
      <c r="BA433" s="67">
        <f t="shared" si="3687"/>
        <v>5.5632669459146382E-3</v>
      </c>
      <c r="BB433" s="67">
        <f t="shared" si="3688"/>
        <v>2.4170002204562339E-2</v>
      </c>
      <c r="BC433" s="67">
        <f t="shared" si="3689"/>
        <v>1.7318769840767129E-3</v>
      </c>
      <c r="BD433" s="68">
        <f t="shared" si="3690"/>
        <v>0.11280702403675139</v>
      </c>
      <c r="BE433" s="66">
        <f t="shared" si="3691"/>
        <v>12.381546379917184</v>
      </c>
      <c r="BF433" s="69">
        <f t="shared" si="3692"/>
        <v>12.381546379917184</v>
      </c>
      <c r="BG433" s="69">
        <f t="shared" si="3693"/>
        <v>4.6502172726683213</v>
      </c>
      <c r="BH433" s="69">
        <f t="shared" si="3694"/>
        <v>0.88009065607292591</v>
      </c>
      <c r="BI433" s="69">
        <f t="shared" si="3695"/>
        <v>1.5582194585177367</v>
      </c>
      <c r="BJ433" s="69">
        <f t="shared" si="3696"/>
        <v>0.77516941779124038</v>
      </c>
      <c r="BK433" s="69">
        <f t="shared" si="3697"/>
        <v>7.9280254613354875E-2</v>
      </c>
      <c r="BL433" s="69">
        <f t="shared" si="3698"/>
        <v>0.53605261334642218</v>
      </c>
      <c r="BM433" s="69">
        <f t="shared" si="3699"/>
        <v>4.7599652510447864E-2</v>
      </c>
      <c r="BN433" s="70">
        <f t="shared" si="3700"/>
        <v>3.8549168603085993</v>
      </c>
      <c r="BO433" s="66">
        <f t="shared" si="3701"/>
        <v>22.349363848484849</v>
      </c>
      <c r="BP433" s="69">
        <f t="shared" si="3702"/>
        <v>22.349363848484849</v>
      </c>
      <c r="BQ433" s="69">
        <f t="shared" si="3703"/>
        <v>14.255222926273296</v>
      </c>
      <c r="BR433" s="69">
        <f t="shared" si="3704"/>
        <v>0.97339775298860753</v>
      </c>
      <c r="BS433" s="69">
        <f t="shared" si="3705"/>
        <v>2.7355617193039823</v>
      </c>
      <c r="BT433" s="69">
        <f t="shared" si="3706"/>
        <v>1.1607903088942508</v>
      </c>
      <c r="BU433" s="69">
        <f t="shared" si="3707"/>
        <v>0.12433547716049533</v>
      </c>
      <c r="BV433" s="69">
        <f t="shared" si="3708"/>
        <v>0.54018417348844461</v>
      </c>
      <c r="BW433" s="69">
        <f t="shared" si="3709"/>
        <v>3.8706348857947055E-2</v>
      </c>
      <c r="BX433" s="70">
        <f t="shared" si="3710"/>
        <v>2.5211652248621328</v>
      </c>
      <c r="BY433" s="71">
        <f t="shared" ref="BY433:EJ433" si="3739">IF(COUNT(BY403:BY407)&lt;3,"",AVERAGE(BY403:BY407))</f>
        <v>6.402858028222731</v>
      </c>
      <c r="BZ433" s="71">
        <f t="shared" si="3739"/>
        <v>3.8380510678871089</v>
      </c>
      <c r="CA433" s="71">
        <f t="shared" si="3739"/>
        <v>6.4366040125858124</v>
      </c>
      <c r="CB433" s="71">
        <f t="shared" si="3739"/>
        <v>3.9686370838509317</v>
      </c>
      <c r="CC433" s="71">
        <f t="shared" si="3739"/>
        <v>1.7386706319875778</v>
      </c>
      <c r="CD433" s="71">
        <f t="shared" si="3739"/>
        <v>0.31814929658385094</v>
      </c>
      <c r="CE433" s="71">
        <f t="shared" si="3739"/>
        <v>1.4411972422360249</v>
      </c>
      <c r="CF433" s="71">
        <f t="shared" si="3739"/>
        <v>0.22119448757763976</v>
      </c>
      <c r="CG433" s="71">
        <f t="shared" si="3739"/>
        <v>0.22622609834368529</v>
      </c>
      <c r="CH433" s="71">
        <f t="shared" si="3739"/>
        <v>2.5493756677018635</v>
      </c>
      <c r="CI433" s="71">
        <f t="shared" si="3739"/>
        <v>2.3198774327122158E-2</v>
      </c>
      <c r="CJ433" s="71">
        <f t="shared" si="3739"/>
        <v>1.4908911899313501E-2</v>
      </c>
      <c r="CK433" s="71">
        <f t="shared" si="3739"/>
        <v>1.8053070175438595E-4</v>
      </c>
      <c r="CL433" s="71">
        <f t="shared" si="3739"/>
        <v>1.2259019832189168E-3</v>
      </c>
      <c r="CM433" s="71">
        <f t="shared" si="3739"/>
        <v>1.5925743135011442E-2</v>
      </c>
      <c r="CN433" s="71">
        <f t="shared" si="3739"/>
        <v>0.40051105590062114</v>
      </c>
      <c r="CO433" s="71">
        <f t="shared" si="3739"/>
        <v>6.8449099378881981E-2</v>
      </c>
      <c r="CP433" s="71">
        <f t="shared" si="3739"/>
        <v>1.7208592132505175E-4</v>
      </c>
      <c r="CQ433" s="71">
        <f t="shared" si="3739"/>
        <v>6.2787370600414071E-3</v>
      </c>
      <c r="CR433" s="71">
        <f t="shared" si="3739"/>
        <v>0.17426573498964801</v>
      </c>
      <c r="CS433" s="71">
        <f t="shared" si="3739"/>
        <v>0.21498332815734988</v>
      </c>
      <c r="CT433" s="71">
        <f t="shared" si="3739"/>
        <v>0.16835892857142859</v>
      </c>
      <c r="CU433" s="71">
        <f t="shared" si="3739"/>
        <v>0.24748518115942031</v>
      </c>
      <c r="CV433" s="71">
        <f t="shared" si="3739"/>
        <v>0.81137190993788821</v>
      </c>
      <c r="CW433" s="71">
        <f t="shared" si="3739"/>
        <v>1.6194663561076607E-2</v>
      </c>
      <c r="CX433" s="71">
        <f t="shared" si="3739"/>
        <v>1.8103108314263916E-4</v>
      </c>
      <c r="CY433" s="71">
        <f t="shared" si="3739"/>
        <v>8.2396453089244849E-5</v>
      </c>
      <c r="CZ433" s="71">
        <f t="shared" si="3739"/>
        <v>4.653316170861937E-4</v>
      </c>
      <c r="DA433" s="71">
        <f t="shared" si="3739"/>
        <v>1.9152869946605644E-2</v>
      </c>
      <c r="DB433" s="71">
        <f t="shared" si="3739"/>
        <v>1.3721342486651411E-3</v>
      </c>
      <c r="DC433" s="71">
        <f t="shared" si="3739"/>
        <v>5.0304044622425633E-3</v>
      </c>
      <c r="DD433" s="71">
        <f t="shared" si="3739"/>
        <v>6.7624542334096104E-4</v>
      </c>
      <c r="DE433" s="71">
        <f t="shared" si="3739"/>
        <v>5.2415903890160181E-5</v>
      </c>
      <c r="DF433" s="71">
        <f t="shared" si="3739"/>
        <v>0.24697568322981364</v>
      </c>
      <c r="DG433" s="71">
        <f t="shared" si="3739"/>
        <v>1.0128923395445135E-2</v>
      </c>
      <c r="DH433" s="71">
        <f t="shared" si="3739"/>
        <v>5.8867276887871855E-4</v>
      </c>
      <c r="DI433" s="71">
        <f t="shared" si="3739"/>
        <v>2.8189343249427918E-2</v>
      </c>
      <c r="DJ433" s="71">
        <f t="shared" si="3739"/>
        <v>6.8882913806254768E-5</v>
      </c>
      <c r="DK433" s="71">
        <f t="shared" si="3739"/>
        <v>3.4924313501144175E-4</v>
      </c>
      <c r="DL433" s="71">
        <f t="shared" si="3739"/>
        <v>4.7262951754385961E-2</v>
      </c>
      <c r="DM433" s="71">
        <f t="shared" si="3739"/>
        <v>2.6408997520976356E-2</v>
      </c>
      <c r="DN433" s="71">
        <f t="shared" si="3739"/>
        <v>1.7208581235697942E-4</v>
      </c>
      <c r="DO433" s="71">
        <f t="shared" si="3739"/>
        <v>1.1675566873706003</v>
      </c>
      <c r="DP433" s="71">
        <f t="shared" si="3739"/>
        <v>0.42376568630816169</v>
      </c>
      <c r="DQ433" s="71">
        <f t="shared" si="3739"/>
        <v>1.0754397406559878E-3</v>
      </c>
      <c r="DR433" s="71">
        <f t="shared" si="3739"/>
        <v>1.3095709382151031E-4</v>
      </c>
      <c r="DS433" s="71">
        <f t="shared" si="3739"/>
        <v>2.8902185354691074E-3</v>
      </c>
      <c r="DT433" s="71">
        <f t="shared" si="3739"/>
        <v>1.0088291380625487E-5</v>
      </c>
      <c r="DU433" s="72">
        <f t="shared" si="3739"/>
        <v>121.02255244461699</v>
      </c>
      <c r="DV433" s="73">
        <f t="shared" si="3739"/>
        <v>15.804135606060607</v>
      </c>
      <c r="DW433" s="71">
        <f t="shared" si="3739"/>
        <v>11.871763106060605</v>
      </c>
      <c r="DX433" s="71">
        <f t="shared" si="3739"/>
        <v>14.940488386363636</v>
      </c>
      <c r="DY433" s="71">
        <f t="shared" si="3739"/>
        <v>11.434680545454546</v>
      </c>
      <c r="DZ433" s="71">
        <f t="shared" si="3739"/>
        <v>6.4090267424242429</v>
      </c>
      <c r="EA433" s="71">
        <f t="shared" si="3739"/>
        <v>0.49311952272727277</v>
      </c>
      <c r="EB433" s="71">
        <f t="shared" si="3739"/>
        <v>3.4576426363636363</v>
      </c>
      <c r="EC433" s="71">
        <f t="shared" si="3739"/>
        <v>0.50646000000000002</v>
      </c>
      <c r="ED433" s="71">
        <f t="shared" si="3739"/>
        <v>0.54248338636363636</v>
      </c>
      <c r="EE433" s="71">
        <f t="shared" si="3739"/>
        <v>3.9280950000000003</v>
      </c>
      <c r="EF433" s="71">
        <f t="shared" si="3739"/>
        <v>2.5948196969696975E-2</v>
      </c>
      <c r="EG433" s="71">
        <f t="shared" si="3739"/>
        <v>3.4065810606060606E-2</v>
      </c>
      <c r="EH433" s="71">
        <f t="shared" si="3739"/>
        <v>3.4737878787878789E-4</v>
      </c>
      <c r="EI433" s="71">
        <f t="shared" si="3739"/>
        <v>2.317575757575757E-3</v>
      </c>
      <c r="EJ433" s="71">
        <f t="shared" si="3739"/>
        <v>2.9980393939393939E-2</v>
      </c>
      <c r="EK433" s="71">
        <f t="shared" ref="EK433:FR433" si="3740">IF(COUNT(EK403:EK407)&lt;3,"",AVERAGE(EK403:EK407))</f>
        <v>1.013735909090909</v>
      </c>
      <c r="EL433" s="71">
        <f t="shared" si="3740"/>
        <v>9.038174242424242E-2</v>
      </c>
      <c r="EM433" s="71">
        <f t="shared" si="3740"/>
        <v>3.8325757575757575E-4</v>
      </c>
      <c r="EN433" s="71">
        <f t="shared" si="3740"/>
        <v>0.10045515151515154</v>
      </c>
      <c r="EO433" s="71">
        <f t="shared" si="3740"/>
        <v>0.52508590909090924</v>
      </c>
      <c r="EP433" s="71">
        <f t="shared" si="3740"/>
        <v>0.3496767424242424</v>
      </c>
      <c r="EQ433" s="71">
        <f t="shared" si="3740"/>
        <v>0.3695655303030303</v>
      </c>
      <c r="ER433" s="71">
        <f t="shared" si="3740"/>
        <v>0.59599257575757569</v>
      </c>
      <c r="ES433" s="71">
        <f t="shared" si="3740"/>
        <v>1.9407759090909089</v>
      </c>
      <c r="ET433" s="71">
        <f t="shared" si="3740"/>
        <v>1.251113636363636E-2</v>
      </c>
      <c r="EU433" s="71">
        <f t="shared" si="3740"/>
        <v>2.7359090909090909E-4</v>
      </c>
      <c r="EV433" s="71">
        <f t="shared" si="3740"/>
        <v>1.5831818181818183E-4</v>
      </c>
      <c r="EW433" s="71">
        <f t="shared" si="3740"/>
        <v>2.7974393939393942E-3</v>
      </c>
      <c r="EX433" s="71">
        <f t="shared" si="3740"/>
        <v>4.1681401515151519E-2</v>
      </c>
      <c r="EY433" s="71">
        <f t="shared" si="3740"/>
        <v>4.6387196969696967E-3</v>
      </c>
      <c r="EZ433" s="71">
        <f t="shared" si="3740"/>
        <v>8.2245000000000009E-3</v>
      </c>
      <c r="FA433" s="71">
        <f t="shared" si="3740"/>
        <v>1.217780303030303E-3</v>
      </c>
      <c r="FB433" s="71">
        <f t="shared" si="3740"/>
        <v>1.1503787878787881E-4</v>
      </c>
      <c r="FC433" s="71">
        <f t="shared" si="3740"/>
        <v>0.38266727272727274</v>
      </c>
      <c r="FD433" s="71">
        <f t="shared" si="3740"/>
        <v>1.4790075757575757E-2</v>
      </c>
      <c r="FE433" s="71">
        <f t="shared" si="3740"/>
        <v>2.1374924242424246E-3</v>
      </c>
      <c r="FF433" s="71">
        <f t="shared" si="3740"/>
        <v>4.9297136363636369E-2</v>
      </c>
      <c r="FG433" s="71">
        <f t="shared" si="3740"/>
        <v>9.6863636363636357E-5</v>
      </c>
      <c r="FH433" s="71">
        <f t="shared" si="3740"/>
        <v>8.4824242424242431E-4</v>
      </c>
      <c r="FI433" s="71">
        <f t="shared" si="3740"/>
        <v>0.12558833333333336</v>
      </c>
      <c r="FJ433" s="71">
        <f t="shared" si="3740"/>
        <v>5.8785310606060612E-2</v>
      </c>
      <c r="FK433" s="71">
        <f t="shared" si="3740"/>
        <v>3.2115151515151513E-4</v>
      </c>
      <c r="FL433" s="71">
        <f t="shared" si="3740"/>
        <v>4.3250276515151516</v>
      </c>
      <c r="FM433" s="71">
        <f t="shared" si="3740"/>
        <v>1.5556109318181821</v>
      </c>
      <c r="FN433" s="71">
        <f t="shared" si="3740"/>
        <v>2.425030303030303E-3</v>
      </c>
      <c r="FO433" s="71">
        <f t="shared" si="3740"/>
        <v>2.8563636363636362E-4</v>
      </c>
      <c r="FP433" s="71">
        <f t="shared" si="3740"/>
        <v>5.5207954545454544E-3</v>
      </c>
      <c r="FQ433" s="71">
        <f t="shared" si="3740"/>
        <v>2.5811363636363635E-4</v>
      </c>
      <c r="FR433" s="72">
        <f t="shared" si="3740"/>
        <v>44.059697106060604</v>
      </c>
    </row>
    <row r="434" spans="1:174" x14ac:dyDescent="0.2">
      <c r="A434" s="62" t="s">
        <v>98</v>
      </c>
      <c r="B434" s="63" t="s">
        <v>73</v>
      </c>
      <c r="C434" s="20"/>
      <c r="D434" s="41"/>
      <c r="E434" s="41"/>
      <c r="F434" s="41"/>
      <c r="G434" s="41"/>
      <c r="H434" s="41"/>
      <c r="I434" s="20"/>
      <c r="J434" s="64">
        <f t="shared" si="3663"/>
        <v>11.723346879917184</v>
      </c>
      <c r="K434" s="40"/>
      <c r="L434" s="41"/>
      <c r="M434" s="64">
        <f t="shared" ref="M434:V434" si="3741">IF(COUNT(M404:M408)&lt;3,"",AVERAGE(M404:M408))</f>
        <v>33.092033614389237</v>
      </c>
      <c r="N434" s="64">
        <f t="shared" si="3741"/>
        <v>22.092033614389234</v>
      </c>
      <c r="O434" s="64">
        <f t="shared" si="3741"/>
        <v>11.822218057971014</v>
      </c>
      <c r="P434" s="64">
        <f t="shared" si="3741"/>
        <v>2.2519329860248449</v>
      </c>
      <c r="Q434" s="64">
        <f t="shared" si="3741"/>
        <v>4.2051240983436848</v>
      </c>
      <c r="R434" s="64">
        <f t="shared" si="3741"/>
        <v>1.9589198757763977</v>
      </c>
      <c r="S434" s="64">
        <f t="shared" si="3741"/>
        <v>0.21877409834368527</v>
      </c>
      <c r="T434" s="64">
        <f t="shared" si="3741"/>
        <v>1.4756420672877846</v>
      </c>
      <c r="U434" s="64">
        <f t="shared" si="3741"/>
        <v>0.15942162681159419</v>
      </c>
      <c r="V434" s="65">
        <f t="shared" si="3741"/>
        <v>11</v>
      </c>
      <c r="W434" s="20"/>
      <c r="X434" s="64">
        <f t="shared" si="3665"/>
        <v>21.265386598484845</v>
      </c>
      <c r="Y434" s="40"/>
      <c r="Z434" s="41"/>
      <c r="AA434" s="64">
        <f t="shared" ref="AA434:AJ434" si="3742">IF(COUNT(AA404:AA408)&lt;3,"",AVERAGE(AA404:AA408))</f>
        <v>87.732238962121215</v>
      </c>
      <c r="AB434" s="64">
        <f t="shared" si="3742"/>
        <v>76.732238962121215</v>
      </c>
      <c r="AC434" s="64">
        <f t="shared" si="3742"/>
        <v>54.167933136363636</v>
      </c>
      <c r="AD434" s="64">
        <f t="shared" si="3742"/>
        <v>4.1881218409090915</v>
      </c>
      <c r="AE434" s="64">
        <f t="shared" si="3742"/>
        <v>11.054315431818182</v>
      </c>
      <c r="AF434" s="64">
        <f t="shared" si="3742"/>
        <v>4.6464499999999997</v>
      </c>
      <c r="AG434" s="64">
        <f t="shared" si="3742"/>
        <v>0.46849913636363638</v>
      </c>
      <c r="AH434" s="64">
        <f t="shared" si="3742"/>
        <v>2.0465644999999997</v>
      </c>
      <c r="AI434" s="64">
        <f t="shared" si="3742"/>
        <v>0.16035494696969696</v>
      </c>
      <c r="AJ434" s="65">
        <f t="shared" si="3742"/>
        <v>11</v>
      </c>
      <c r="AK434" s="66">
        <f t="shared" si="3671"/>
        <v>11.723346879917184</v>
      </c>
      <c r="AL434" s="67">
        <f t="shared" si="3672"/>
        <v>1</v>
      </c>
      <c r="AM434" s="67">
        <f t="shared" si="3673"/>
        <v>0.35725269095672685</v>
      </c>
      <c r="AN434" s="67">
        <f t="shared" si="3674"/>
        <v>6.8050607353597289E-2</v>
      </c>
      <c r="AO434" s="67">
        <f t="shared" si="3675"/>
        <v>0.12707360772518955</v>
      </c>
      <c r="AP434" s="67">
        <f t="shared" si="3676"/>
        <v>5.9196116461232254E-2</v>
      </c>
      <c r="AQ434" s="67">
        <f t="shared" si="3677"/>
        <v>6.6110805063535555E-3</v>
      </c>
      <c r="AR434" s="67">
        <f t="shared" si="3678"/>
        <v>4.4592063590982778E-2</v>
      </c>
      <c r="AS434" s="67">
        <f t="shared" si="3679"/>
        <v>4.8175228113594599E-3</v>
      </c>
      <c r="AT434" s="68">
        <f t="shared" si="3680"/>
        <v>0.33240628630381081</v>
      </c>
      <c r="AU434" s="66">
        <f t="shared" si="3681"/>
        <v>21.265386598484845</v>
      </c>
      <c r="AV434" s="67">
        <f t="shared" si="3682"/>
        <v>1</v>
      </c>
      <c r="AW434" s="67">
        <f t="shared" si="3683"/>
        <v>0.61742335288799455</v>
      </c>
      <c r="AX434" s="67">
        <f t="shared" si="3684"/>
        <v>4.7737546544518616E-2</v>
      </c>
      <c r="AY434" s="67">
        <f t="shared" si="3685"/>
        <v>0.12600060778787295</v>
      </c>
      <c r="AZ434" s="67">
        <f t="shared" si="3686"/>
        <v>5.2961716866773742E-2</v>
      </c>
      <c r="BA434" s="67">
        <f t="shared" si="3687"/>
        <v>5.3401023603867328E-3</v>
      </c>
      <c r="BB434" s="67">
        <f t="shared" si="3688"/>
        <v>2.3327393945612319E-2</v>
      </c>
      <c r="BC434" s="67">
        <f t="shared" si="3689"/>
        <v>1.8277767542092586E-3</v>
      </c>
      <c r="BD434" s="68">
        <f t="shared" si="3690"/>
        <v>0.12538150319803532</v>
      </c>
      <c r="BE434" s="66">
        <f t="shared" si="3691"/>
        <v>11.723346879917184</v>
      </c>
      <c r="BF434" s="69">
        <f t="shared" si="3692"/>
        <v>11.723346879917184</v>
      </c>
      <c r="BG434" s="69">
        <f t="shared" si="3693"/>
        <v>4.1881972198695614</v>
      </c>
      <c r="BH434" s="69">
        <f t="shared" si="3694"/>
        <v>0.7977808753952641</v>
      </c>
      <c r="BI434" s="69">
        <f t="shared" si="3695"/>
        <v>1.489727982644921</v>
      </c>
      <c r="BJ434" s="69">
        <f t="shared" si="3696"/>
        <v>0.69397660721900134</v>
      </c>
      <c r="BK434" s="69">
        <f t="shared" si="3697"/>
        <v>7.7503990027041267E-2</v>
      </c>
      <c r="BL434" s="69">
        <f t="shared" si="3698"/>
        <v>0.52276822956841662</v>
      </c>
      <c r="BM434" s="69">
        <f t="shared" si="3699"/>
        <v>5.6477491019480783E-2</v>
      </c>
      <c r="BN434" s="70">
        <f t="shared" si="3700"/>
        <v>3.8969141994046383</v>
      </c>
      <c r="BO434" s="66">
        <f t="shared" si="3701"/>
        <v>21.265386598484845</v>
      </c>
      <c r="BP434" s="69">
        <f t="shared" si="3702"/>
        <v>21.265386598484845</v>
      </c>
      <c r="BQ434" s="69">
        <f t="shared" si="3703"/>
        <v>13.129746294095938</v>
      </c>
      <c r="BR434" s="69">
        <f t="shared" si="3704"/>
        <v>1.0151573825323528</v>
      </c>
      <c r="BS434" s="69">
        <f t="shared" si="3705"/>
        <v>2.6794516362531784</v>
      </c>
      <c r="BT434" s="69">
        <f t="shared" si="3706"/>
        <v>1.1262513840914392</v>
      </c>
      <c r="BU434" s="69">
        <f t="shared" si="3707"/>
        <v>0.11355934116910532</v>
      </c>
      <c r="BV434" s="69">
        <f t="shared" si="3708"/>
        <v>0.49606605058860076</v>
      </c>
      <c r="BW434" s="69">
        <f t="shared" si="3709"/>
        <v>3.8868379293983693E-2</v>
      </c>
      <c r="BX434" s="70">
        <f t="shared" si="3710"/>
        <v>2.6662861378053848</v>
      </c>
      <c r="BY434" s="71">
        <f t="shared" ref="BY434:EJ434" si="3743">IF(COUNT(BY404:BY408)&lt;3,"",AVERAGE(BY404:BY408))</f>
        <v>6.0091596948893971</v>
      </c>
      <c r="BZ434" s="71">
        <f t="shared" si="3743"/>
        <v>3.5556588577421815</v>
      </c>
      <c r="CA434" s="71">
        <f t="shared" si="3743"/>
        <v>6.0440935524408843</v>
      </c>
      <c r="CB434" s="71">
        <f t="shared" si="3743"/>
        <v>3.6508670838509318</v>
      </c>
      <c r="CC434" s="71">
        <f t="shared" si="3743"/>
        <v>1.5567837986542443</v>
      </c>
      <c r="CD434" s="71">
        <f t="shared" si="3743"/>
        <v>0.2833492132505176</v>
      </c>
      <c r="CE434" s="71">
        <f t="shared" si="3743"/>
        <v>1.3686542422360248</v>
      </c>
      <c r="CF434" s="71">
        <f t="shared" si="3743"/>
        <v>0.19589198757763976</v>
      </c>
      <c r="CG434" s="71">
        <f t="shared" si="3743"/>
        <v>0.21877409834368527</v>
      </c>
      <c r="CH434" s="71">
        <f t="shared" si="3743"/>
        <v>2.4594034177018633</v>
      </c>
      <c r="CI434" s="71">
        <f t="shared" si="3743"/>
        <v>2.7412774327122157E-2</v>
      </c>
      <c r="CJ434" s="71">
        <f t="shared" si="3743"/>
        <v>1.54021618993135E-2</v>
      </c>
      <c r="CK434" s="71">
        <f t="shared" si="3743"/>
        <v>1.6869736842105263E-4</v>
      </c>
      <c r="CL434" s="71">
        <f t="shared" si="3743"/>
        <v>1.1006519832189167E-3</v>
      </c>
      <c r="CM434" s="71">
        <f t="shared" si="3743"/>
        <v>1.5154993135011443E-2</v>
      </c>
      <c r="CN434" s="71">
        <f t="shared" si="3743"/>
        <v>0.35590438923395451</v>
      </c>
      <c r="CO434" s="71">
        <f t="shared" si="3743"/>
        <v>6.5019932712215317E-2</v>
      </c>
      <c r="CP434" s="71">
        <f t="shared" si="3743"/>
        <v>8.9585921325051749E-5</v>
      </c>
      <c r="CQ434" s="71">
        <f t="shared" si="3743"/>
        <v>4.1887370600414081E-3</v>
      </c>
      <c r="CR434" s="71">
        <f t="shared" si="3743"/>
        <v>0.15968656832298139</v>
      </c>
      <c r="CS434" s="71">
        <f t="shared" si="3743"/>
        <v>0.21961082815734989</v>
      </c>
      <c r="CT434" s="71">
        <f t="shared" si="3743"/>
        <v>0.16039976190476191</v>
      </c>
      <c r="CU434" s="71">
        <f t="shared" si="3743"/>
        <v>0.22492018115942031</v>
      </c>
      <c r="CV434" s="71">
        <f t="shared" si="3743"/>
        <v>0.76880607660455491</v>
      </c>
      <c r="CW434" s="71">
        <f t="shared" si="3743"/>
        <v>1.732799689440994E-2</v>
      </c>
      <c r="CX434" s="71">
        <f t="shared" si="3743"/>
        <v>3.6803108314263915E-4</v>
      </c>
      <c r="CY434" s="71">
        <f t="shared" si="3743"/>
        <v>8.8479786422578186E-5</v>
      </c>
      <c r="CZ434" s="71">
        <f t="shared" si="3743"/>
        <v>4.8383161708619377E-4</v>
      </c>
      <c r="DA434" s="71">
        <f t="shared" si="3743"/>
        <v>1.8884286613272312E-2</v>
      </c>
      <c r="DB434" s="71">
        <f t="shared" si="3743"/>
        <v>1.0525509153318079E-3</v>
      </c>
      <c r="DC434" s="71">
        <f t="shared" si="3743"/>
        <v>5.1806544622425618E-3</v>
      </c>
      <c r="DD434" s="71">
        <f t="shared" si="3743"/>
        <v>7.1307875667429442E-4</v>
      </c>
      <c r="DE434" s="71">
        <f t="shared" si="3743"/>
        <v>5.2915903890160186E-5</v>
      </c>
      <c r="DF434" s="71">
        <f t="shared" si="3743"/>
        <v>0.21979651656314694</v>
      </c>
      <c r="DG434" s="71">
        <f t="shared" si="3743"/>
        <v>9.2430900621118008E-3</v>
      </c>
      <c r="DH434" s="71">
        <f t="shared" si="3743"/>
        <v>9.2683943554538529E-4</v>
      </c>
      <c r="DI434" s="71">
        <f t="shared" si="3743"/>
        <v>2.5701926582761249E-2</v>
      </c>
      <c r="DJ434" s="71">
        <f t="shared" si="3743"/>
        <v>5.5382913806254779E-5</v>
      </c>
      <c r="DK434" s="71">
        <f t="shared" si="3743"/>
        <v>2.8615980167810836E-4</v>
      </c>
      <c r="DL434" s="71">
        <f t="shared" si="3743"/>
        <v>4.3977118421052633E-2</v>
      </c>
      <c r="DM434" s="71">
        <f t="shared" si="3743"/>
        <v>2.5664997520976358E-2</v>
      </c>
      <c r="DN434" s="71">
        <f t="shared" si="3743"/>
        <v>1.6816914569031276E-4</v>
      </c>
      <c r="DO434" s="71">
        <f t="shared" si="3743"/>
        <v>1.0509666873706003</v>
      </c>
      <c r="DP434" s="71">
        <f t="shared" si="3743"/>
        <v>0.37937026964149506</v>
      </c>
      <c r="DQ434" s="71">
        <f t="shared" si="3743"/>
        <v>1.0832730739893212E-3</v>
      </c>
      <c r="DR434" s="71">
        <f t="shared" si="3743"/>
        <v>1.1829042715484364E-4</v>
      </c>
      <c r="DS434" s="71">
        <f t="shared" si="3743"/>
        <v>2.6128018688024407E-3</v>
      </c>
      <c r="DT434" s="71">
        <f t="shared" si="3743"/>
        <v>1.167162471395882E-5</v>
      </c>
      <c r="DU434" s="72">
        <f t="shared" si="3743"/>
        <v>129.07416477795033</v>
      </c>
      <c r="DV434" s="73">
        <f t="shared" si="3743"/>
        <v>14.422776439393939</v>
      </c>
      <c r="DW434" s="71">
        <f t="shared" si="3743"/>
        <v>11.012934772727274</v>
      </c>
      <c r="DX434" s="71">
        <f t="shared" si="3743"/>
        <v>13.428023803030305</v>
      </c>
      <c r="DY434" s="71">
        <f t="shared" si="3743"/>
        <v>10.384630712121211</v>
      </c>
      <c r="DZ434" s="71">
        <f t="shared" si="3743"/>
        <v>5.7028084924242428</v>
      </c>
      <c r="EA434" s="71">
        <f t="shared" si="3743"/>
        <v>0.48720485606060604</v>
      </c>
      <c r="EB434" s="71">
        <f t="shared" si="3743"/>
        <v>3.2367136363636364</v>
      </c>
      <c r="EC434" s="71">
        <f t="shared" si="3743"/>
        <v>0.46464499999999997</v>
      </c>
      <c r="ED434" s="71">
        <f t="shared" si="3743"/>
        <v>0.46849913636363638</v>
      </c>
      <c r="EE434" s="71">
        <f t="shared" si="3743"/>
        <v>3.4109408333333335</v>
      </c>
      <c r="EF434" s="71">
        <f t="shared" si="3743"/>
        <v>2.4759196969696973E-2</v>
      </c>
      <c r="EG434" s="71">
        <f t="shared" si="3743"/>
        <v>3.2156643939393943E-2</v>
      </c>
      <c r="EH434" s="71">
        <f t="shared" si="3743"/>
        <v>2.8837878787878787E-4</v>
      </c>
      <c r="EI434" s="71">
        <f t="shared" si="3743"/>
        <v>2.1606590909090907E-3</v>
      </c>
      <c r="EJ434" s="71">
        <f t="shared" si="3743"/>
        <v>2.7538310606060601E-2</v>
      </c>
      <c r="EK434" s="71">
        <f t="shared" ref="EK434:FR434" si="3744">IF(COUNT(EK404:EK408)&lt;3,"",AVERAGE(EK404:EK408))</f>
        <v>0.91206174242424232</v>
      </c>
      <c r="EL434" s="71">
        <f t="shared" si="3744"/>
        <v>9.7960909090909085E-2</v>
      </c>
      <c r="EM434" s="71">
        <f t="shared" si="3744"/>
        <v>4.1242424242424246E-4</v>
      </c>
      <c r="EN434" s="71">
        <f t="shared" si="3744"/>
        <v>7.3811818181818201E-2</v>
      </c>
      <c r="EO434" s="71">
        <f t="shared" si="3744"/>
        <v>0.48077340909090915</v>
      </c>
      <c r="EP434" s="71">
        <f t="shared" si="3744"/>
        <v>0.3614334090909091</v>
      </c>
      <c r="EQ434" s="71">
        <f t="shared" si="3744"/>
        <v>0.34927719696969695</v>
      </c>
      <c r="ER434" s="71">
        <f t="shared" si="3744"/>
        <v>0.54477424242424244</v>
      </c>
      <c r="ES434" s="71">
        <f t="shared" si="3744"/>
        <v>1.8100700757575758</v>
      </c>
      <c r="ET434" s="71">
        <f t="shared" si="3744"/>
        <v>1.1032803030303028E-2</v>
      </c>
      <c r="EU434" s="71">
        <f t="shared" si="3744"/>
        <v>3.9800757575757576E-4</v>
      </c>
      <c r="EV434" s="71">
        <f t="shared" si="3744"/>
        <v>1.6965151515151516E-4</v>
      </c>
      <c r="EW434" s="71">
        <f t="shared" si="3744"/>
        <v>9.5635606060606054E-4</v>
      </c>
      <c r="EX434" s="71">
        <f t="shared" si="3744"/>
        <v>4.0249818181818178E-2</v>
      </c>
      <c r="EY434" s="71">
        <f t="shared" si="3744"/>
        <v>3.2819696969696973E-3</v>
      </c>
      <c r="EZ434" s="71">
        <f t="shared" si="3744"/>
        <v>7.9206666666666679E-3</v>
      </c>
      <c r="FA434" s="71">
        <f t="shared" si="3744"/>
        <v>1.2065303030303033E-3</v>
      </c>
      <c r="FB434" s="71">
        <f t="shared" si="3744"/>
        <v>1.160378787878788E-4</v>
      </c>
      <c r="FC434" s="71">
        <f t="shared" si="3744"/>
        <v>0.3778197727272728</v>
      </c>
      <c r="FD434" s="71">
        <f t="shared" si="3744"/>
        <v>1.6022575757575756E-2</v>
      </c>
      <c r="FE434" s="71">
        <f t="shared" si="3744"/>
        <v>3.0311590909090913E-3</v>
      </c>
      <c r="FF434" s="71">
        <f t="shared" si="3744"/>
        <v>4.4061636363636372E-2</v>
      </c>
      <c r="FG434" s="71">
        <f t="shared" si="3744"/>
        <v>6.4363636363636354E-5</v>
      </c>
      <c r="FH434" s="71">
        <f t="shared" si="3744"/>
        <v>7.308257575757576E-4</v>
      </c>
      <c r="FI434" s="71">
        <f t="shared" si="3744"/>
        <v>0.10074208333333334</v>
      </c>
      <c r="FJ434" s="71">
        <f t="shared" si="3744"/>
        <v>4.4125810606060606E-2</v>
      </c>
      <c r="FK434" s="71">
        <f t="shared" si="3744"/>
        <v>3.117348484848485E-4</v>
      </c>
      <c r="FL434" s="71">
        <f t="shared" si="3744"/>
        <v>3.8678918181818185</v>
      </c>
      <c r="FM434" s="71">
        <f t="shared" si="3744"/>
        <v>1.3833664318181822</v>
      </c>
      <c r="FN434" s="71">
        <f t="shared" si="3744"/>
        <v>2.2031136363636367E-3</v>
      </c>
      <c r="FO434" s="71">
        <f t="shared" si="3744"/>
        <v>2.5821969696969698E-4</v>
      </c>
      <c r="FP434" s="71">
        <f t="shared" si="3744"/>
        <v>5.1118787878787876E-3</v>
      </c>
      <c r="FQ434" s="71">
        <f t="shared" si="3744"/>
        <v>3.3153030303030307E-4</v>
      </c>
      <c r="FR434" s="72">
        <f t="shared" si="3744"/>
        <v>49.375783022727269</v>
      </c>
    </row>
    <row r="435" spans="1:174" x14ac:dyDescent="0.2">
      <c r="A435" s="62" t="s">
        <v>98</v>
      </c>
      <c r="B435" s="63" t="s">
        <v>74</v>
      </c>
      <c r="C435" s="20"/>
      <c r="D435" s="41"/>
      <c r="E435" s="41"/>
      <c r="F435" s="41"/>
      <c r="G435" s="41"/>
      <c r="H435" s="41"/>
      <c r="I435" s="20"/>
      <c r="J435" s="64">
        <f t="shared" si="3663"/>
        <v>11.575665836438924</v>
      </c>
      <c r="K435" s="40"/>
      <c r="L435" s="41"/>
      <c r="M435" s="64">
        <f t="shared" ref="M435:V435" si="3745">IF(COUNT(M405:M409)&lt;3,"",AVERAGE(M405:M409))</f>
        <v>32.67423770134576</v>
      </c>
      <c r="N435" s="64">
        <f t="shared" si="3745"/>
        <v>21.674237701345756</v>
      </c>
      <c r="O435" s="64">
        <f t="shared" si="3745"/>
        <v>11.561028492753623</v>
      </c>
      <c r="P435" s="64">
        <f t="shared" si="3745"/>
        <v>2.1113155947204971</v>
      </c>
      <c r="Q435" s="64">
        <f t="shared" si="3745"/>
        <v>4.2442879244306422</v>
      </c>
      <c r="R435" s="64">
        <f t="shared" si="3745"/>
        <v>1.8952677018633541</v>
      </c>
      <c r="S435" s="64">
        <f t="shared" si="3745"/>
        <v>0.20634314182194613</v>
      </c>
      <c r="T435" s="64">
        <f t="shared" si="3745"/>
        <v>1.5072291977225674</v>
      </c>
      <c r="U435" s="64">
        <f t="shared" si="3745"/>
        <v>0.14876501811594203</v>
      </c>
      <c r="V435" s="65">
        <f t="shared" si="3745"/>
        <v>11</v>
      </c>
      <c r="W435" s="20"/>
      <c r="X435" s="64">
        <f t="shared" si="3665"/>
        <v>20.678952598484848</v>
      </c>
      <c r="Y435" s="40"/>
      <c r="Z435" s="41"/>
      <c r="AA435" s="64">
        <f t="shared" ref="AA435:AJ435" si="3746">IF(COUNT(AA405:AA409)&lt;3,"",AVERAGE(AA405:AA409))</f>
        <v>82.849523045454546</v>
      </c>
      <c r="AB435" s="64">
        <f t="shared" si="3746"/>
        <v>71.849523045454546</v>
      </c>
      <c r="AC435" s="64">
        <f t="shared" si="3746"/>
        <v>48.962849053030297</v>
      </c>
      <c r="AD435" s="64">
        <f t="shared" si="3746"/>
        <v>5.4403155909090914</v>
      </c>
      <c r="AE435" s="64">
        <f t="shared" si="3746"/>
        <v>10.480919598484849</v>
      </c>
      <c r="AF435" s="64">
        <f t="shared" si="3746"/>
        <v>4.5271083333333335</v>
      </c>
      <c r="AG435" s="64">
        <f t="shared" si="3746"/>
        <v>0.39921713636363637</v>
      </c>
      <c r="AH435" s="64">
        <f t="shared" si="3746"/>
        <v>1.8673824999999997</v>
      </c>
      <c r="AI435" s="64">
        <f t="shared" si="3746"/>
        <v>0.171730446969697</v>
      </c>
      <c r="AJ435" s="65">
        <f t="shared" si="3746"/>
        <v>11</v>
      </c>
      <c r="AK435" s="66">
        <f t="shared" ref="AK435:AK437" si="3747">J435</f>
        <v>11.575665836438924</v>
      </c>
      <c r="AL435" s="67">
        <f t="shared" ref="AL435:AL437" si="3748">M435/M435</f>
        <v>1</v>
      </c>
      <c r="AM435" s="67">
        <f t="shared" ref="AM435:AM437" si="3749">O435/M435</f>
        <v>0.35382703028684453</v>
      </c>
      <c r="AN435" s="67">
        <f t="shared" ref="AN435:AN437" si="3750">P435/M435</f>
        <v>6.4617133964032403E-2</v>
      </c>
      <c r="AO435" s="67">
        <f t="shared" ref="AO435:AO437" si="3751">Q435/M435</f>
        <v>0.12989707558673455</v>
      </c>
      <c r="AP435" s="67">
        <f t="shared" ref="AP435:AP437" si="3752">R435/M435</f>
        <v>5.8004955438801055E-2</v>
      </c>
      <c r="AQ435" s="67">
        <f t="shared" ref="AQ435:AQ437" si="3753">S435/M435</f>
        <v>6.3151631480433115E-3</v>
      </c>
      <c r="AR435" s="67">
        <f t="shared" ref="AR435:AR437" si="3754">T435/M435</f>
        <v>4.6128978172319805E-2</v>
      </c>
      <c r="AS435" s="67">
        <f t="shared" ref="AS435:AS437" si="3755">U435/M435</f>
        <v>4.552975940118561E-3</v>
      </c>
      <c r="AT435" s="68">
        <f t="shared" ref="AT435:AT437" si="3756">V435/M435</f>
        <v>0.33665666818439471</v>
      </c>
      <c r="AU435" s="66">
        <f t="shared" ref="AU435:AU437" si="3757">X435</f>
        <v>20.678952598484848</v>
      </c>
      <c r="AV435" s="67">
        <f t="shared" ref="AV435:AV437" si="3758">AA435/AA435</f>
        <v>1</v>
      </c>
      <c r="AW435" s="67">
        <f t="shared" ref="AW435:AW437" si="3759">AC435/AA435</f>
        <v>0.59098528577125697</v>
      </c>
      <c r="AX435" s="67">
        <f t="shared" ref="AX435:AX437" si="3760">AD435/AA435</f>
        <v>6.5665020037886254E-2</v>
      </c>
      <c r="AY435" s="67">
        <f t="shared" ref="AY435:AY437" si="3761">AE435/AA435</f>
        <v>0.12650549107850143</v>
      </c>
      <c r="AZ435" s="67">
        <f t="shared" ref="AZ435:AZ437" si="3762">AF435/AA435</f>
        <v>5.4642539473034525E-2</v>
      </c>
      <c r="BA435" s="67">
        <f t="shared" ref="BA435:BA437" si="3763">AG435/AA435</f>
        <v>4.8185809850059122E-3</v>
      </c>
      <c r="BB435" s="67">
        <f t="shared" ref="BB435:BB437" si="3764">AH435/AA435</f>
        <v>2.2539447800749311E-2</v>
      </c>
      <c r="BC435" s="67">
        <f t="shared" ref="BC435:BC437" si="3765">AI435/AA435</f>
        <v>2.0727994641016683E-3</v>
      </c>
      <c r="BD435" s="68">
        <f t="shared" ref="BD435:BD437" si="3766">AJ435/AA435</f>
        <v>0.13277083072602558</v>
      </c>
      <c r="BE435" s="66">
        <f t="shared" ref="BE435:BE437" si="3767">J435</f>
        <v>11.575665836438924</v>
      </c>
      <c r="BF435" s="69">
        <f t="shared" ref="BF435:BF437" si="3768">BE435</f>
        <v>11.575665836438924</v>
      </c>
      <c r="BG435" s="69">
        <f t="shared" ref="BG435:BG437" si="3769">BE435*AM435</f>
        <v>4.095783466500067</v>
      </c>
      <c r="BH435" s="69">
        <f t="shared" ref="BH435:BH437" si="3770">BE435*AN435</f>
        <v>0.74798635007604719</v>
      </c>
      <c r="BI435" s="69">
        <f t="shared" ref="BI435:BI437" si="3771">BE435*AO435</f>
        <v>1.5036451401226878</v>
      </c>
      <c r="BJ435" s="69">
        <f t="shared" ref="BJ435:BJ437" si="3772">BE435*AP435</f>
        <v>0.67144598101709152</v>
      </c>
      <c r="BK435" s="69">
        <f t="shared" ref="BK435:BK437" si="3773">BE435*AQ435</f>
        <v>7.3102218304343047E-2</v>
      </c>
      <c r="BL435" s="69">
        <f t="shared" ref="BL435:BL437" si="3774">BE435*AR435</f>
        <v>0.5339736366991592</v>
      </c>
      <c r="BM435" s="69">
        <f t="shared" ref="BM435:BM437" si="3775">BE435*AS435</f>
        <v>5.2703728044158821E-2</v>
      </c>
      <c r="BN435" s="70">
        <f t="shared" ref="BN435:BN437" si="3776">BE435*AT435</f>
        <v>3.8970250925114529</v>
      </c>
      <c r="BO435" s="66">
        <f t="shared" ref="BO435:BO437" si="3777">X435</f>
        <v>20.678952598484848</v>
      </c>
      <c r="BP435" s="69">
        <f t="shared" ref="BP435:BP437" si="3778">BO435</f>
        <v>20.678952598484848</v>
      </c>
      <c r="BQ435" s="69">
        <f t="shared" ref="BQ435:BQ437" si="3779">BO435*AW435</f>
        <v>12.220956710865845</v>
      </c>
      <c r="BR435" s="69">
        <f t="shared" ref="BR435:BR437" si="3780">BO435*AX435</f>
        <v>1.3578838367420076</v>
      </c>
      <c r="BS435" s="69">
        <f t="shared" ref="BS435:BS437" si="3781">BO435*AY435</f>
        <v>2.616001053460379</v>
      </c>
      <c r="BT435" s="69">
        <f t="shared" ref="BT435:BT437" si="3782">BO435*AZ435</f>
        <v>1.1299504836237182</v>
      </c>
      <c r="BU435" s="69">
        <f t="shared" ref="BU435:BU437" si="3783">BO435*BA435</f>
        <v>9.9643207780897691E-2</v>
      </c>
      <c r="BV435" s="69">
        <f t="shared" ref="BV435:BV437" si="3784">BO435*BB435</f>
        <v>0.46609217266771857</v>
      </c>
      <c r="BW435" s="69">
        <f t="shared" ref="BW435:BW437" si="3785">BO435*BC435</f>
        <v>4.2863321864323192E-2</v>
      </c>
      <c r="BX435" s="70">
        <f t="shared" ref="BX435:BX437" si="3786">BO435*BD435</f>
        <v>2.7455617150449387</v>
      </c>
      <c r="BY435" s="71">
        <f t="shared" ref="BY435:EJ435" si="3787">IF(COUNT(BY405:BY409)&lt;3,"",AVERAGE(BY405:BY409))</f>
        <v>6.0833744774980927</v>
      </c>
      <c r="BZ435" s="71">
        <f t="shared" si="3787"/>
        <v>3.5788432055682682</v>
      </c>
      <c r="CA435" s="71">
        <f t="shared" si="3787"/>
        <v>6.0163312046147981</v>
      </c>
      <c r="CB435" s="71">
        <f t="shared" si="3787"/>
        <v>3.5851309968944101</v>
      </c>
      <c r="CC435" s="71">
        <f t="shared" si="3787"/>
        <v>1.5158341464803311</v>
      </c>
      <c r="CD435" s="71">
        <f t="shared" si="3787"/>
        <v>0.26643660455486545</v>
      </c>
      <c r="CE435" s="71">
        <f t="shared" si="3787"/>
        <v>1.381388850931677</v>
      </c>
      <c r="CF435" s="71">
        <f t="shared" si="3787"/>
        <v>0.1895267701863354</v>
      </c>
      <c r="CG435" s="71">
        <f t="shared" si="3787"/>
        <v>0.20634314182194613</v>
      </c>
      <c r="CH435" s="71">
        <f t="shared" si="3787"/>
        <v>2.5120486350931674</v>
      </c>
      <c r="CI435" s="71">
        <f t="shared" si="3787"/>
        <v>2.5600687370600422E-2</v>
      </c>
      <c r="CJ435" s="71">
        <f t="shared" si="3787"/>
        <v>1.5497292334096108E-2</v>
      </c>
      <c r="CK435" s="71">
        <f t="shared" si="3787"/>
        <v>1.5869736842105266E-4</v>
      </c>
      <c r="CL435" s="71">
        <f t="shared" si="3787"/>
        <v>1.1294345919145691E-3</v>
      </c>
      <c r="CM435" s="71">
        <f t="shared" si="3787"/>
        <v>1.4762819221967963E-2</v>
      </c>
      <c r="CN435" s="71">
        <f t="shared" si="3787"/>
        <v>0.34262873706004143</v>
      </c>
      <c r="CO435" s="71">
        <f t="shared" si="3787"/>
        <v>6.7744280538302282E-2</v>
      </c>
      <c r="CP435" s="71">
        <f t="shared" si="3787"/>
        <v>1.7045548654244305E-4</v>
      </c>
      <c r="CQ435" s="71">
        <f t="shared" si="3787"/>
        <v>2.911345755693582E-3</v>
      </c>
      <c r="CR435" s="71">
        <f t="shared" si="3787"/>
        <v>0.15960830745341617</v>
      </c>
      <c r="CS435" s="71">
        <f t="shared" si="3787"/>
        <v>0.22382995859213248</v>
      </c>
      <c r="CT435" s="71">
        <f t="shared" si="3787"/>
        <v>0.16007193581780538</v>
      </c>
      <c r="CU435" s="71">
        <f t="shared" si="3787"/>
        <v>0.22101670289855074</v>
      </c>
      <c r="CV435" s="71">
        <f t="shared" si="3787"/>
        <v>0.76743825051759829</v>
      </c>
      <c r="CW435" s="71">
        <f t="shared" si="3787"/>
        <v>1.6263649068322984E-2</v>
      </c>
      <c r="CX435" s="71">
        <f t="shared" si="3787"/>
        <v>5.4542238749046522E-4</v>
      </c>
      <c r="CY435" s="71">
        <f t="shared" si="3787"/>
        <v>9.3436308161708626E-5</v>
      </c>
      <c r="CZ435" s="71">
        <f t="shared" si="3787"/>
        <v>5.3357074752097646E-4</v>
      </c>
      <c r="DA435" s="71">
        <f t="shared" si="3787"/>
        <v>1.9464808352402746E-2</v>
      </c>
      <c r="DB435" s="71">
        <f t="shared" si="3787"/>
        <v>9.2646395881006865E-4</v>
      </c>
      <c r="DC435" s="71">
        <f t="shared" si="3787"/>
        <v>5.9037848970251716E-3</v>
      </c>
      <c r="DD435" s="71">
        <f t="shared" si="3787"/>
        <v>7.5194832189168573E-4</v>
      </c>
      <c r="DE435" s="71">
        <f t="shared" si="3787"/>
        <v>6.3872425629290616E-5</v>
      </c>
      <c r="DF435" s="71">
        <f t="shared" si="3787"/>
        <v>0.20653999482401653</v>
      </c>
      <c r="DG435" s="71">
        <f t="shared" si="3787"/>
        <v>7.4987422360248456E-3</v>
      </c>
      <c r="DH435" s="71">
        <f t="shared" si="3787"/>
        <v>1.0516220442410376E-3</v>
      </c>
      <c r="DI435" s="71">
        <f t="shared" si="3787"/>
        <v>2.5054622234935164E-2</v>
      </c>
      <c r="DJ435" s="71">
        <f t="shared" si="3787"/>
        <v>3.7730739893211287E-5</v>
      </c>
      <c r="DK435" s="71">
        <f t="shared" si="3787"/>
        <v>2.5181197559115181E-4</v>
      </c>
      <c r="DL435" s="71">
        <f t="shared" si="3787"/>
        <v>3.8637814073226542E-2</v>
      </c>
      <c r="DM435" s="71">
        <f t="shared" si="3787"/>
        <v>2.0508040999237226E-2</v>
      </c>
      <c r="DN435" s="71">
        <f t="shared" si="3787"/>
        <v>1.5503871090770404E-4</v>
      </c>
      <c r="DO435" s="71">
        <f t="shared" si="3787"/>
        <v>1.0231953830227742</v>
      </c>
      <c r="DP435" s="71">
        <f t="shared" si="3787"/>
        <v>0.36921070442410375</v>
      </c>
      <c r="DQ435" s="71">
        <f t="shared" si="3787"/>
        <v>1.0620556826849733E-3</v>
      </c>
      <c r="DR435" s="71">
        <f t="shared" si="3787"/>
        <v>1.1742086193745232E-4</v>
      </c>
      <c r="DS435" s="71">
        <f t="shared" si="3787"/>
        <v>2.6978453470633103E-3</v>
      </c>
      <c r="DT435" s="71">
        <f t="shared" si="3787"/>
        <v>6.141075514874144E-5</v>
      </c>
      <c r="DU435" s="72">
        <f t="shared" si="3787"/>
        <v>131.39474043012424</v>
      </c>
      <c r="DV435" s="73">
        <f t="shared" si="3787"/>
        <v>13.761264772727269</v>
      </c>
      <c r="DW435" s="71">
        <f t="shared" si="3787"/>
        <v>10.652169772727273</v>
      </c>
      <c r="DX435" s="71">
        <f t="shared" si="3787"/>
        <v>12.599030386363637</v>
      </c>
      <c r="DY435" s="71">
        <f t="shared" si="3787"/>
        <v>9.8541726287878788</v>
      </c>
      <c r="DZ435" s="71">
        <f t="shared" si="3787"/>
        <v>5.2516159090909094</v>
      </c>
      <c r="EA435" s="71">
        <f t="shared" si="3787"/>
        <v>0.63752618939393935</v>
      </c>
      <c r="EB435" s="71">
        <f t="shared" si="3787"/>
        <v>3.0861616363636362</v>
      </c>
      <c r="EC435" s="71">
        <f t="shared" si="3787"/>
        <v>0.45271083333333334</v>
      </c>
      <c r="ED435" s="71">
        <f t="shared" si="3787"/>
        <v>0.39921713636363637</v>
      </c>
      <c r="EE435" s="71">
        <f t="shared" si="3787"/>
        <v>3.1123041666666671</v>
      </c>
      <c r="EF435" s="71">
        <f t="shared" si="3787"/>
        <v>2.6940446969696975E-2</v>
      </c>
      <c r="EG435" s="71">
        <f t="shared" si="3787"/>
        <v>3.1228227272727276E-2</v>
      </c>
      <c r="EH435" s="71">
        <f t="shared" si="3787"/>
        <v>2.7221212121212121E-4</v>
      </c>
      <c r="EI435" s="71">
        <f t="shared" si="3787"/>
        <v>2.3717424242424242E-3</v>
      </c>
      <c r="EJ435" s="71">
        <f t="shared" si="3787"/>
        <v>2.6034393939393941E-2</v>
      </c>
      <c r="EK435" s="71">
        <f t="shared" ref="EK435:FR435" si="3788">IF(COUNT(EK405:EK409)&lt;3,"",AVERAGE(EK405:EK409))</f>
        <v>0.86212424242424246</v>
      </c>
      <c r="EL435" s="71">
        <f t="shared" si="3788"/>
        <v>0.1051842424242424</v>
      </c>
      <c r="EM435" s="71">
        <f t="shared" si="3788"/>
        <v>8.1242424242424242E-4</v>
      </c>
      <c r="EN435" s="71">
        <f t="shared" si="3788"/>
        <v>5.9533484848484849E-2</v>
      </c>
      <c r="EO435" s="71">
        <f t="shared" si="3788"/>
        <v>0.45060590909090914</v>
      </c>
      <c r="EP435" s="71">
        <f t="shared" si="3788"/>
        <v>0.35506007575757575</v>
      </c>
      <c r="EQ435" s="71">
        <f t="shared" si="3788"/>
        <v>0.33392469696969701</v>
      </c>
      <c r="ER435" s="71">
        <f t="shared" si="3788"/>
        <v>0.51541007575757569</v>
      </c>
      <c r="ES435" s="71">
        <f t="shared" si="3788"/>
        <v>1.7145342424242422</v>
      </c>
      <c r="ET435" s="71">
        <f t="shared" si="3788"/>
        <v>1.2586969696969697E-2</v>
      </c>
      <c r="EU435" s="71">
        <f t="shared" si="3788"/>
        <v>7.4759090909090912E-4</v>
      </c>
      <c r="EV435" s="71">
        <f t="shared" si="3788"/>
        <v>1.8098484848484852E-4</v>
      </c>
      <c r="EW435" s="71">
        <f t="shared" si="3788"/>
        <v>1.0310227272727272E-3</v>
      </c>
      <c r="EX435" s="71">
        <f t="shared" si="3788"/>
        <v>3.9020568181818184E-2</v>
      </c>
      <c r="EY435" s="71">
        <f t="shared" si="3788"/>
        <v>3.5383863636363629E-3</v>
      </c>
      <c r="EZ435" s="71">
        <f t="shared" si="3788"/>
        <v>7.0130000000000001E-3</v>
      </c>
      <c r="FA435" s="71">
        <f t="shared" si="3788"/>
        <v>1.2331136363636364E-3</v>
      </c>
      <c r="FB435" s="71">
        <f t="shared" si="3788"/>
        <v>1.3145454545454544E-4</v>
      </c>
      <c r="FC435" s="71">
        <f t="shared" si="3788"/>
        <v>0.49420643939393943</v>
      </c>
      <c r="FD435" s="71">
        <f t="shared" si="3788"/>
        <v>1.4516742424242423E-2</v>
      </c>
      <c r="FE435" s="71">
        <f t="shared" si="3788"/>
        <v>3.3798257575757577E-3</v>
      </c>
      <c r="FF435" s="71">
        <f t="shared" si="3788"/>
        <v>4.1469886363636368E-2</v>
      </c>
      <c r="FG435" s="71">
        <f t="shared" si="3788"/>
        <v>3.5780303030303019E-5</v>
      </c>
      <c r="FH435" s="71">
        <f t="shared" si="3788"/>
        <v>6.793257575757576E-4</v>
      </c>
      <c r="FI435" s="71">
        <f t="shared" si="3788"/>
        <v>7.6063083333333337E-2</v>
      </c>
      <c r="FJ435" s="71">
        <f t="shared" si="3788"/>
        <v>2.3281893939393939E-2</v>
      </c>
      <c r="FK435" s="71">
        <f t="shared" si="3788"/>
        <v>3.0248484848484846E-4</v>
      </c>
      <c r="FL435" s="71">
        <f t="shared" si="3788"/>
        <v>3.5575726515151516</v>
      </c>
      <c r="FM435" s="71">
        <f t="shared" si="3788"/>
        <v>1.2731190151515155</v>
      </c>
      <c r="FN435" s="71">
        <f t="shared" si="3788"/>
        <v>2.06444696969697E-3</v>
      </c>
      <c r="FO435" s="71">
        <f t="shared" si="3788"/>
        <v>2.27719696969697E-4</v>
      </c>
      <c r="FP435" s="71">
        <f t="shared" si="3788"/>
        <v>5.2667954545454537E-3</v>
      </c>
      <c r="FQ435" s="71">
        <f t="shared" si="3788"/>
        <v>3.5078030303030303E-4</v>
      </c>
      <c r="FR435" s="72">
        <f t="shared" si="3788"/>
        <v>52.433220939393934</v>
      </c>
    </row>
    <row r="436" spans="1:174" x14ac:dyDescent="0.2">
      <c r="A436" s="62" t="s">
        <v>98</v>
      </c>
      <c r="B436" s="63" t="s">
        <v>75</v>
      </c>
      <c r="C436" s="20"/>
      <c r="D436" s="41"/>
      <c r="E436" s="41"/>
      <c r="F436" s="41"/>
      <c r="G436" s="41"/>
      <c r="H436" s="41"/>
      <c r="I436" s="20"/>
      <c r="J436" s="64">
        <f t="shared" si="3663"/>
        <v>10.825993379917184</v>
      </c>
      <c r="K436" s="40"/>
      <c r="L436" s="41"/>
      <c r="M436" s="64">
        <f t="shared" ref="M436:V436" si="3789">IF(COUNT(M406:M410)&lt;3,"",AVERAGE(M406:M410))</f>
        <v>30.26267957815735</v>
      </c>
      <c r="N436" s="64">
        <f t="shared" si="3789"/>
        <v>19.26267957815735</v>
      </c>
      <c r="O436" s="64">
        <f t="shared" si="3789"/>
        <v>9.4346959746376804</v>
      </c>
      <c r="P436" s="64">
        <f t="shared" si="3789"/>
        <v>1.8604455403726707</v>
      </c>
      <c r="Q436" s="64">
        <f t="shared" si="3789"/>
        <v>4.2481685584886133</v>
      </c>
      <c r="R436" s="64">
        <f t="shared" si="3789"/>
        <v>1.8069041511387163</v>
      </c>
      <c r="S436" s="64">
        <f t="shared" si="3789"/>
        <v>0.16964484109730846</v>
      </c>
      <c r="T436" s="64">
        <f t="shared" si="3789"/>
        <v>1.5717947194616975</v>
      </c>
      <c r="U436" s="64">
        <f t="shared" si="3789"/>
        <v>0.17102464855072466</v>
      </c>
      <c r="V436" s="65">
        <f t="shared" si="3789"/>
        <v>11</v>
      </c>
      <c r="W436" s="20"/>
      <c r="X436" s="64">
        <f t="shared" si="3665"/>
        <v>19.796364765151512</v>
      </c>
      <c r="Y436" s="40"/>
      <c r="Z436" s="41"/>
      <c r="AA436" s="64">
        <f t="shared" ref="AA436:AJ436" si="3790">IF(COUNT(AA406:AA410)&lt;3,"",AVERAGE(AA406:AA410))</f>
        <v>75.533806545454553</v>
      </c>
      <c r="AB436" s="64">
        <f t="shared" si="3790"/>
        <v>64.533806545454553</v>
      </c>
      <c r="AC436" s="64">
        <f t="shared" si="3790"/>
        <v>42.482723386363638</v>
      </c>
      <c r="AD436" s="64">
        <f t="shared" si="3790"/>
        <v>5.5395025909090911</v>
      </c>
      <c r="AE436" s="64">
        <f t="shared" si="3790"/>
        <v>9.9059798484848471</v>
      </c>
      <c r="AF436" s="64">
        <f t="shared" si="3790"/>
        <v>4.3133133333333333</v>
      </c>
      <c r="AG436" s="64">
        <f t="shared" si="3790"/>
        <v>0.31373430303030297</v>
      </c>
      <c r="AH436" s="64">
        <f t="shared" si="3790"/>
        <v>1.7811764166666666</v>
      </c>
      <c r="AI436" s="64">
        <f t="shared" si="3790"/>
        <v>0.19737636363636366</v>
      </c>
      <c r="AJ436" s="65">
        <f t="shared" si="3790"/>
        <v>11</v>
      </c>
      <c r="AK436" s="66">
        <f t="shared" si="3747"/>
        <v>10.825993379917184</v>
      </c>
      <c r="AL436" s="67">
        <f t="shared" si="3748"/>
        <v>1</v>
      </c>
      <c r="AM436" s="67">
        <f t="shared" si="3749"/>
        <v>0.31176009878012745</v>
      </c>
      <c r="AN436" s="67">
        <f t="shared" si="3750"/>
        <v>6.1476563420890258E-2</v>
      </c>
      <c r="AO436" s="67">
        <f t="shared" si="3751"/>
        <v>0.14037648409544037</v>
      </c>
      <c r="AP436" s="67">
        <f t="shared" si="3752"/>
        <v>5.9707341726701654E-2</v>
      </c>
      <c r="AQ436" s="67">
        <f t="shared" si="3753"/>
        <v>5.605744219019943E-3</v>
      </c>
      <c r="AR436" s="67">
        <f t="shared" si="3754"/>
        <v>5.193838554191247E-2</v>
      </c>
      <c r="AS436" s="67">
        <f t="shared" si="3755"/>
        <v>5.6513385772410211E-3</v>
      </c>
      <c r="AT436" s="68">
        <f t="shared" si="3756"/>
        <v>0.36348400582278423</v>
      </c>
      <c r="AU436" s="66">
        <f t="shared" si="3757"/>
        <v>19.796364765151512</v>
      </c>
      <c r="AV436" s="67">
        <f t="shared" si="3758"/>
        <v>1</v>
      </c>
      <c r="AW436" s="67">
        <f t="shared" si="3759"/>
        <v>0.56243323790121036</v>
      </c>
      <c r="AX436" s="67">
        <f t="shared" si="3760"/>
        <v>7.3338056749139777E-2</v>
      </c>
      <c r="AY436" s="67">
        <f t="shared" si="3761"/>
        <v>0.13114630787902434</v>
      </c>
      <c r="AZ436" s="67">
        <f t="shared" si="3762"/>
        <v>5.710440835174483E-2</v>
      </c>
      <c r="BA436" s="67">
        <f t="shared" si="3763"/>
        <v>4.1535613969289993E-3</v>
      </c>
      <c r="BB436" s="67">
        <f t="shared" si="3764"/>
        <v>2.358118170033963E-2</v>
      </c>
      <c r="BC436" s="67">
        <f t="shared" si="3765"/>
        <v>2.6130864134006936E-3</v>
      </c>
      <c r="BD436" s="68">
        <f t="shared" si="3766"/>
        <v>0.1456301555963613</v>
      </c>
      <c r="BE436" s="66">
        <f t="shared" si="3767"/>
        <v>10.825993379917184</v>
      </c>
      <c r="BF436" s="69">
        <f t="shared" si="3768"/>
        <v>10.825993379917184</v>
      </c>
      <c r="BG436" s="69">
        <f t="shared" si="3769"/>
        <v>3.3751127655159872</v>
      </c>
      <c r="BH436" s="69">
        <f t="shared" si="3770"/>
        <v>0.66554486861461681</v>
      </c>
      <c r="BI436" s="69">
        <f t="shared" si="3771"/>
        <v>1.5197148875132873</v>
      </c>
      <c r="BJ436" s="69">
        <f t="shared" si="3772"/>
        <v>0.64639128626572517</v>
      </c>
      <c r="BK436" s="69">
        <f t="shared" si="3773"/>
        <v>6.0687749804618926E-2</v>
      </c>
      <c r="BL436" s="69">
        <f t="shared" si="3774"/>
        <v>0.56228461804033081</v>
      </c>
      <c r="BM436" s="69">
        <f t="shared" si="3775"/>
        <v>6.1181354024881895E-2</v>
      </c>
      <c r="BN436" s="70">
        <f t="shared" si="3776"/>
        <v>3.9350754407432413</v>
      </c>
      <c r="BO436" s="66">
        <f t="shared" si="3777"/>
        <v>19.796364765151512</v>
      </c>
      <c r="BP436" s="69">
        <f t="shared" si="3778"/>
        <v>19.796364765151512</v>
      </c>
      <c r="BQ436" s="69">
        <f t="shared" si="3779"/>
        <v>11.134133533537598</v>
      </c>
      <c r="BR436" s="69">
        <f t="shared" si="3780"/>
        <v>1.4518269225733527</v>
      </c>
      <c r="BS436" s="69">
        <f t="shared" si="3781"/>
        <v>2.5962201483760299</v>
      </c>
      <c r="BT436" s="69">
        <f t="shared" si="3782"/>
        <v>1.1304596974293051</v>
      </c>
      <c r="BU436" s="69">
        <f t="shared" si="3783"/>
        <v>8.2225416488058742E-2</v>
      </c>
      <c r="BV436" s="69">
        <f t="shared" si="3784"/>
        <v>0.46682167453323908</v>
      </c>
      <c r="BW436" s="69">
        <f t="shared" si="3785"/>
        <v>5.1729611802541632E-2</v>
      </c>
      <c r="BX436" s="70">
        <f t="shared" si="3786"/>
        <v>2.8829476809913395</v>
      </c>
      <c r="BY436" s="71">
        <f t="shared" ref="BY436:EJ436" si="3791">IF(COUNT(BY406:BY410)&lt;3,"",AVERAGE(BY406:BY410))</f>
        <v>5.8677125861937451</v>
      </c>
      <c r="BZ436" s="71">
        <f t="shared" si="3791"/>
        <v>3.2555719084668189</v>
      </c>
      <c r="CA436" s="71">
        <f t="shared" si="3791"/>
        <v>5.7915905125858123</v>
      </c>
      <c r="CB436" s="71">
        <f t="shared" si="3791"/>
        <v>3.2472428664596271</v>
      </c>
      <c r="CC436" s="71">
        <f t="shared" si="3791"/>
        <v>1.247917700828157</v>
      </c>
      <c r="CD436" s="71">
        <f t="shared" si="3791"/>
        <v>0.23511661180124227</v>
      </c>
      <c r="CE436" s="71">
        <f t="shared" si="3791"/>
        <v>1.3847879596273294</v>
      </c>
      <c r="CF436" s="71">
        <f t="shared" si="3791"/>
        <v>0.18069041511387166</v>
      </c>
      <c r="CG436" s="71">
        <f t="shared" si="3791"/>
        <v>0.16964484109730846</v>
      </c>
      <c r="CH436" s="71">
        <f t="shared" si="3791"/>
        <v>2.6196580408902692</v>
      </c>
      <c r="CI436" s="71">
        <f t="shared" si="3791"/>
        <v>2.9084546066252593E-2</v>
      </c>
      <c r="CJ436" s="71">
        <f t="shared" si="3791"/>
        <v>1.371283581235698E-2</v>
      </c>
      <c r="CK436" s="71">
        <f t="shared" si="3791"/>
        <v>1.4904881769641496E-4</v>
      </c>
      <c r="CL436" s="71">
        <f t="shared" si="3791"/>
        <v>1.1114382151029749E-3</v>
      </c>
      <c r="CM436" s="71">
        <f t="shared" si="3791"/>
        <v>1.332224675819985E-2</v>
      </c>
      <c r="CN436" s="71">
        <f t="shared" si="3791"/>
        <v>0.32124797619047618</v>
      </c>
      <c r="CO436" s="71">
        <f t="shared" si="3791"/>
        <v>6.627501966873707E-2</v>
      </c>
      <c r="CP436" s="71">
        <f t="shared" si="3791"/>
        <v>1.3112215320910974E-4</v>
      </c>
      <c r="CQ436" s="71">
        <f t="shared" si="3791"/>
        <v>2.4632153209109731E-3</v>
      </c>
      <c r="CR436" s="71">
        <f t="shared" si="3791"/>
        <v>0.14684993788819875</v>
      </c>
      <c r="CS436" s="71">
        <f t="shared" si="3791"/>
        <v>0.25236918322981367</v>
      </c>
      <c r="CT436" s="71">
        <f t="shared" si="3791"/>
        <v>0.16068062422360246</v>
      </c>
      <c r="CU436" s="71">
        <f t="shared" si="3791"/>
        <v>0.20696370289855076</v>
      </c>
      <c r="CV436" s="71">
        <f t="shared" si="3791"/>
        <v>0.7693266635610766</v>
      </c>
      <c r="CW436" s="71">
        <f t="shared" si="3791"/>
        <v>1.7923156314699797E-2</v>
      </c>
      <c r="CX436" s="71">
        <f t="shared" si="3791"/>
        <v>1.0892484744469872E-3</v>
      </c>
      <c r="CY436" s="71">
        <f t="shared" si="3791"/>
        <v>9.3494279176201386E-5</v>
      </c>
      <c r="CZ436" s="71">
        <f t="shared" si="3791"/>
        <v>5.5329176201373003E-4</v>
      </c>
      <c r="DA436" s="71">
        <f t="shared" si="3791"/>
        <v>1.9173094584286805E-2</v>
      </c>
      <c r="DB436" s="71">
        <f t="shared" si="3791"/>
        <v>8.3927917620137322E-4</v>
      </c>
      <c r="DC436" s="71">
        <f t="shared" si="3791"/>
        <v>5.8500312738367661E-3</v>
      </c>
      <c r="DD436" s="71">
        <f t="shared" si="3791"/>
        <v>6.9618745232646829E-4</v>
      </c>
      <c r="DE436" s="71">
        <f t="shared" si="3791"/>
        <v>6.2814454614797872E-5</v>
      </c>
      <c r="DF436" s="71">
        <f t="shared" si="3791"/>
        <v>0.18226095859213248</v>
      </c>
      <c r="DG436" s="71">
        <f t="shared" si="3791"/>
        <v>9.4225755693581777E-3</v>
      </c>
      <c r="DH436" s="71">
        <f t="shared" si="3791"/>
        <v>1.3464046529366898E-3</v>
      </c>
      <c r="DI436" s="71">
        <f t="shared" si="3791"/>
        <v>2.403195194508009E-2</v>
      </c>
      <c r="DJ436" s="71">
        <f t="shared" si="3791"/>
        <v>1.0853928299008385E-5</v>
      </c>
      <c r="DK436" s="71">
        <f t="shared" si="3791"/>
        <v>1.8497864225781844E-4</v>
      </c>
      <c r="DL436" s="71">
        <f t="shared" si="3791"/>
        <v>2.6878368421052633E-2</v>
      </c>
      <c r="DM436" s="71">
        <f t="shared" si="3791"/>
        <v>1.8577725781845918E-2</v>
      </c>
      <c r="DN436" s="71">
        <f t="shared" si="3791"/>
        <v>1.349517543859649E-4</v>
      </c>
      <c r="DO436" s="71">
        <f t="shared" si="3791"/>
        <v>0.83273655693581783</v>
      </c>
      <c r="DP436" s="71">
        <f t="shared" si="3791"/>
        <v>0.30426125877192983</v>
      </c>
      <c r="DQ436" s="71">
        <f t="shared" si="3791"/>
        <v>9.4287452326468344E-4</v>
      </c>
      <c r="DR436" s="71">
        <f t="shared" si="3791"/>
        <v>9.3087528604118998E-5</v>
      </c>
      <c r="DS436" s="71">
        <f t="shared" si="3791"/>
        <v>2.4541098398169333E-3</v>
      </c>
      <c r="DT436" s="71">
        <f t="shared" si="3791"/>
        <v>8.0939740655987786E-5</v>
      </c>
      <c r="DU436" s="72">
        <f t="shared" si="3791"/>
        <v>141.59222189751557</v>
      </c>
      <c r="DV436" s="73">
        <f t="shared" si="3791"/>
        <v>12.975454022727273</v>
      </c>
      <c r="DW436" s="71">
        <f t="shared" si="3791"/>
        <v>10.010035939393941</v>
      </c>
      <c r="DX436" s="71">
        <f t="shared" si="3791"/>
        <v>11.667047719696971</v>
      </c>
      <c r="DY436" s="71">
        <f t="shared" si="3791"/>
        <v>9.0372142121212118</v>
      </c>
      <c r="DZ436" s="71">
        <f t="shared" si="3791"/>
        <v>4.6532074924242419</v>
      </c>
      <c r="EA436" s="71">
        <f t="shared" si="3791"/>
        <v>0.65510693939393938</v>
      </c>
      <c r="EB436" s="71">
        <f t="shared" si="3791"/>
        <v>2.9523994696969695</v>
      </c>
      <c r="EC436" s="71">
        <f t="shared" si="3791"/>
        <v>0.43133133333333334</v>
      </c>
      <c r="ED436" s="71">
        <f t="shared" si="3791"/>
        <v>0.31373430303030297</v>
      </c>
      <c r="EE436" s="71">
        <f t="shared" si="3791"/>
        <v>2.9686272499999999</v>
      </c>
      <c r="EF436" s="71">
        <f t="shared" si="3791"/>
        <v>3.1434863636363636E-2</v>
      </c>
      <c r="EG436" s="71">
        <f t="shared" si="3791"/>
        <v>2.7331060606060609E-2</v>
      </c>
      <c r="EH436" s="71">
        <f t="shared" si="3791"/>
        <v>2.6171212121212122E-4</v>
      </c>
      <c r="EI436" s="71">
        <f t="shared" si="3791"/>
        <v>2.411159090909091E-3</v>
      </c>
      <c r="EJ436" s="71">
        <f t="shared" si="3791"/>
        <v>2.3136810606060605E-2</v>
      </c>
      <c r="EK436" s="71">
        <f t="shared" ref="EK436:FR436" si="3792">IF(COUNT(EK406:EK410)&lt;3,"",AVERAGE(EK406:EK410))</f>
        <v>0.80052382575757564</v>
      </c>
      <c r="EL436" s="71">
        <f t="shared" si="3792"/>
        <v>0.10765165909090908</v>
      </c>
      <c r="EM436" s="71">
        <f t="shared" si="3792"/>
        <v>8.0584090909090916E-4</v>
      </c>
      <c r="EN436" s="71">
        <f t="shared" si="3792"/>
        <v>5.1761234848484848E-2</v>
      </c>
      <c r="EO436" s="71">
        <f t="shared" si="3792"/>
        <v>0.41089565909090914</v>
      </c>
      <c r="EP436" s="71">
        <f t="shared" si="3792"/>
        <v>0.38224265909090904</v>
      </c>
      <c r="EQ436" s="71">
        <f t="shared" si="3792"/>
        <v>0.31767236363636359</v>
      </c>
      <c r="ER436" s="71">
        <f t="shared" si="3792"/>
        <v>0.4776499924242425</v>
      </c>
      <c r="ES436" s="71">
        <f t="shared" si="3792"/>
        <v>1.6402219090909091</v>
      </c>
      <c r="ET436" s="71">
        <f t="shared" si="3792"/>
        <v>1.8658553030303029E-2</v>
      </c>
      <c r="EU436" s="71">
        <f t="shared" si="3792"/>
        <v>1.1248409090909091E-3</v>
      </c>
      <c r="EV436" s="71">
        <f t="shared" si="3792"/>
        <v>1.9290151515151518E-4</v>
      </c>
      <c r="EW436" s="71">
        <f t="shared" si="3792"/>
        <v>1.0311893939393938E-3</v>
      </c>
      <c r="EX436" s="71">
        <f t="shared" si="3792"/>
        <v>3.7163901515151518E-2</v>
      </c>
      <c r="EY436" s="71">
        <f t="shared" si="3792"/>
        <v>3.1613863636363636E-3</v>
      </c>
      <c r="EZ436" s="71">
        <f t="shared" si="3792"/>
        <v>7.4346666666666675E-3</v>
      </c>
      <c r="FA436" s="71">
        <f t="shared" si="3792"/>
        <v>1.2696969696969697E-3</v>
      </c>
      <c r="FB436" s="71">
        <f t="shared" si="3792"/>
        <v>1.3237121212121214E-4</v>
      </c>
      <c r="FC436" s="71">
        <f t="shared" si="3792"/>
        <v>0.50783477272727273</v>
      </c>
      <c r="FD436" s="71">
        <f t="shared" si="3792"/>
        <v>1.4398325757575759E-2</v>
      </c>
      <c r="FE436" s="71">
        <f t="shared" si="3792"/>
        <v>3.5774924242424249E-3</v>
      </c>
      <c r="FF436" s="71">
        <f t="shared" si="3792"/>
        <v>4.0846053030303031E-2</v>
      </c>
      <c r="FG436" s="71">
        <f t="shared" si="3792"/>
        <v>1.3113636363636365E-5</v>
      </c>
      <c r="FH436" s="71">
        <f t="shared" si="3792"/>
        <v>6.2140909090909087E-4</v>
      </c>
      <c r="FI436" s="71">
        <f t="shared" si="3792"/>
        <v>4.9149499999999999E-2</v>
      </c>
      <c r="FJ436" s="71">
        <f t="shared" si="3792"/>
        <v>2.045514393939394E-2</v>
      </c>
      <c r="FK436" s="71">
        <f t="shared" si="3792"/>
        <v>2.7923484848484847E-4</v>
      </c>
      <c r="FL436" s="71">
        <f t="shared" si="3792"/>
        <v>3.1385237348484849</v>
      </c>
      <c r="FM436" s="71">
        <f t="shared" si="3792"/>
        <v>1.1280502651515152</v>
      </c>
      <c r="FN436" s="71">
        <f t="shared" si="3792"/>
        <v>1.8422803030303033E-3</v>
      </c>
      <c r="FO436" s="71">
        <f t="shared" si="3792"/>
        <v>1.8721969696969696E-4</v>
      </c>
      <c r="FP436" s="71">
        <f t="shared" si="3792"/>
        <v>5.3197954545454538E-3</v>
      </c>
      <c r="FQ436" s="71">
        <f t="shared" si="3792"/>
        <v>3.8669696969696971E-4</v>
      </c>
      <c r="FR436" s="72">
        <f t="shared" si="3792"/>
        <v>56.987099272727264</v>
      </c>
    </row>
    <row r="437" spans="1:174" x14ac:dyDescent="0.2">
      <c r="A437" s="62" t="s">
        <v>98</v>
      </c>
      <c r="B437" s="63" t="s">
        <v>76</v>
      </c>
      <c r="C437" s="20"/>
      <c r="D437" s="41"/>
      <c r="E437" s="41"/>
      <c r="F437" s="41"/>
      <c r="G437" s="41"/>
      <c r="H437" s="41"/>
      <c r="I437" s="20"/>
      <c r="J437" s="64">
        <f t="shared" si="3663"/>
        <v>10.424728151656314</v>
      </c>
      <c r="K437" s="40"/>
      <c r="L437" s="41"/>
      <c r="M437" s="64">
        <f t="shared" ref="M437:V441" si="3793">IF(COUNT(M407:M411)&lt;3,"",AVERAGE(M407:M411))</f>
        <v>28.981551208592133</v>
      </c>
      <c r="N437" s="64">
        <f t="shared" si="3793"/>
        <v>17.981551208592133</v>
      </c>
      <c r="O437" s="64">
        <f t="shared" si="3793"/>
        <v>8.2832598405797118</v>
      </c>
      <c r="P437" s="64">
        <f t="shared" si="3793"/>
        <v>1.8810377179089026</v>
      </c>
      <c r="Q437" s="64">
        <f t="shared" si="3793"/>
        <v>4.2576698193581786</v>
      </c>
      <c r="R437" s="64">
        <f t="shared" si="3793"/>
        <v>1.7407602380952381</v>
      </c>
      <c r="S437" s="64">
        <f t="shared" si="3793"/>
        <v>0.16116957298136644</v>
      </c>
      <c r="T437" s="64">
        <f t="shared" si="3793"/>
        <v>1.5154900129399587</v>
      </c>
      <c r="U437" s="64">
        <f t="shared" si="3793"/>
        <v>0.14216354347826088</v>
      </c>
      <c r="V437" s="65">
        <f t="shared" si="3793"/>
        <v>11</v>
      </c>
      <c r="W437" s="20"/>
      <c r="X437" s="64">
        <f t="shared" si="3665"/>
        <v>18.665632098484846</v>
      </c>
      <c r="Y437" s="40"/>
      <c r="Z437" s="41"/>
      <c r="AA437" s="64">
        <f t="shared" ref="AA437:AJ441" si="3794">IF(COUNT(AA407:AA411)&lt;3,"",AVERAGE(AA407:AA411))</f>
        <v>66.455348628787874</v>
      </c>
      <c r="AB437" s="64">
        <f t="shared" si="3794"/>
        <v>55.455348628787888</v>
      </c>
      <c r="AC437" s="64">
        <f t="shared" si="3794"/>
        <v>33.993460469696963</v>
      </c>
      <c r="AD437" s="64">
        <f t="shared" si="3794"/>
        <v>5.6550669242424245</v>
      </c>
      <c r="AE437" s="64">
        <f t="shared" si="3794"/>
        <v>9.5953223484848476</v>
      </c>
      <c r="AF437" s="64">
        <f t="shared" si="3794"/>
        <v>4.0954891666666668</v>
      </c>
      <c r="AG437" s="64">
        <f t="shared" si="3794"/>
        <v>0.29075555303030304</v>
      </c>
      <c r="AH437" s="64">
        <f t="shared" si="3794"/>
        <v>1.6612611666666663</v>
      </c>
      <c r="AI437" s="64">
        <f t="shared" si="3794"/>
        <v>0.16399236363636366</v>
      </c>
      <c r="AJ437" s="65">
        <f t="shared" si="3794"/>
        <v>11</v>
      </c>
      <c r="AK437" s="66">
        <f t="shared" si="3747"/>
        <v>10.424728151656314</v>
      </c>
      <c r="AL437" s="67">
        <f t="shared" si="3748"/>
        <v>1</v>
      </c>
      <c r="AM437" s="67">
        <f t="shared" si="3749"/>
        <v>0.28581147299403287</v>
      </c>
      <c r="AN437" s="67">
        <f t="shared" si="3750"/>
        <v>6.4904659670226114E-2</v>
      </c>
      <c r="AO437" s="67">
        <f t="shared" si="3751"/>
        <v>0.14690965948351001</v>
      </c>
      <c r="AP437" s="67">
        <f t="shared" si="3752"/>
        <v>6.0064426005574073E-2</v>
      </c>
      <c r="AQ437" s="67">
        <f t="shared" si="3753"/>
        <v>5.5611092664213449E-3</v>
      </c>
      <c r="AR437" s="67">
        <f t="shared" si="3754"/>
        <v>5.2291542368879923E-2</v>
      </c>
      <c r="AS437" s="67">
        <f t="shared" si="3755"/>
        <v>4.9053117431517535E-3</v>
      </c>
      <c r="AT437" s="68">
        <f t="shared" si="3756"/>
        <v>0.37955180248387949</v>
      </c>
      <c r="AU437" s="66">
        <f t="shared" si="3757"/>
        <v>18.665632098484846</v>
      </c>
      <c r="AV437" s="67">
        <f t="shared" si="3758"/>
        <v>1</v>
      </c>
      <c r="AW437" s="67">
        <f t="shared" si="3759"/>
        <v>0.51152331860570954</v>
      </c>
      <c r="AX437" s="67">
        <f t="shared" si="3760"/>
        <v>8.5095737828884091E-2</v>
      </c>
      <c r="AY437" s="67">
        <f t="shared" si="3761"/>
        <v>0.1443875105084956</v>
      </c>
      <c r="AZ437" s="67">
        <f t="shared" si="3762"/>
        <v>6.1627683116126743E-2</v>
      </c>
      <c r="BA437" s="67">
        <f t="shared" si="3763"/>
        <v>4.3752016809727526E-3</v>
      </c>
      <c r="BB437" s="67">
        <f t="shared" si="3764"/>
        <v>2.4998155918890517E-2</v>
      </c>
      <c r="BC437" s="67">
        <f t="shared" si="3765"/>
        <v>2.4677075212170899E-3</v>
      </c>
      <c r="BD437" s="68">
        <f t="shared" si="3766"/>
        <v>0.16552467524389597</v>
      </c>
      <c r="BE437" s="66">
        <f t="shared" si="3767"/>
        <v>10.424728151656314</v>
      </c>
      <c r="BF437" s="69">
        <f t="shared" si="3768"/>
        <v>10.424728151656314</v>
      </c>
      <c r="BG437" s="69">
        <f t="shared" si="3769"/>
        <v>2.9795069085872528</v>
      </c>
      <c r="BH437" s="69">
        <f t="shared" si="3770"/>
        <v>0.67661343283787845</v>
      </c>
      <c r="BI437" s="69">
        <f t="shared" si="3771"/>
        <v>1.5314932629679898</v>
      </c>
      <c r="BJ437" s="69">
        <f t="shared" si="3772"/>
        <v>0.62615531269338565</v>
      </c>
      <c r="BK437" s="69">
        <f t="shared" si="3773"/>
        <v>5.797305232409939E-2</v>
      </c>
      <c r="BL437" s="69">
        <f t="shared" si="3774"/>
        <v>0.54512511382639139</v>
      </c>
      <c r="BM437" s="69">
        <f t="shared" si="3775"/>
        <v>5.113654142148439E-2</v>
      </c>
      <c r="BN437" s="70">
        <f t="shared" si="3776"/>
        <v>3.9567243603655955</v>
      </c>
      <c r="BO437" s="66">
        <f t="shared" si="3777"/>
        <v>18.665632098484846</v>
      </c>
      <c r="BP437" s="69">
        <f t="shared" si="3778"/>
        <v>18.665632098484846</v>
      </c>
      <c r="BQ437" s="69">
        <f t="shared" si="3779"/>
        <v>9.5479060748902231</v>
      </c>
      <c r="BR437" s="69">
        <f t="shared" si="3780"/>
        <v>1.58836573546307</v>
      </c>
      <c r="BS437" s="69">
        <f t="shared" si="3781"/>
        <v>2.6950841507676935</v>
      </c>
      <c r="BT437" s="69">
        <f t="shared" si="3782"/>
        <v>1.150319660127628</v>
      </c>
      <c r="BU437" s="69">
        <f t="shared" si="3783"/>
        <v>8.1665904933709857E-2</v>
      </c>
      <c r="BV437" s="69">
        <f t="shared" si="3784"/>
        <v>0.46660638152257178</v>
      </c>
      <c r="BW437" s="69">
        <f t="shared" si="3785"/>
        <v>4.6061320717702185E-2</v>
      </c>
      <c r="BX437" s="70">
        <f t="shared" si="3786"/>
        <v>3.0896226913237443</v>
      </c>
      <c r="BY437" s="71">
        <f t="shared" ref="BY437:EJ440" si="3795">IF(COUNT(BY407:BY411)&lt;3,"",AVERAGE(BY407:BY411))</f>
        <v>5.6189898434401213</v>
      </c>
      <c r="BZ437" s="71">
        <f t="shared" si="3795"/>
        <v>3.1006902599160946</v>
      </c>
      <c r="CA437" s="71">
        <f t="shared" si="3795"/>
        <v>5.5423759944698698</v>
      </c>
      <c r="CB437" s="71">
        <f t="shared" si="3795"/>
        <v>3.0716516055900622</v>
      </c>
      <c r="CC437" s="71">
        <f t="shared" si="3795"/>
        <v>1.0903341899585919</v>
      </c>
      <c r="CD437" s="71">
        <f t="shared" si="3795"/>
        <v>0.23640720962732922</v>
      </c>
      <c r="CE437" s="71">
        <f t="shared" si="3795"/>
        <v>1.3860036407867495</v>
      </c>
      <c r="CF437" s="71">
        <f t="shared" si="3795"/>
        <v>0.17407602380952381</v>
      </c>
      <c r="CG437" s="71">
        <f t="shared" si="3795"/>
        <v>0.16116957298136644</v>
      </c>
      <c r="CH437" s="71">
        <f t="shared" si="3795"/>
        <v>2.5258169466873701</v>
      </c>
      <c r="CI437" s="71">
        <f t="shared" si="3795"/>
        <v>2.3660948240165632E-2</v>
      </c>
      <c r="CJ437" s="71">
        <f t="shared" si="3795"/>
        <v>1.2893687261632338E-2</v>
      </c>
      <c r="CK437" s="71">
        <f t="shared" si="3795"/>
        <v>1.4668649885583523E-4</v>
      </c>
      <c r="CL437" s="71">
        <f t="shared" si="3795"/>
        <v>1.0879418382913806E-3</v>
      </c>
      <c r="CM437" s="71">
        <f t="shared" si="3795"/>
        <v>1.2050011250953471E-2</v>
      </c>
      <c r="CN437" s="71">
        <f t="shared" si="3795"/>
        <v>0.30228075155279505</v>
      </c>
      <c r="CO437" s="71">
        <f t="shared" si="3795"/>
        <v>6.4554675465838512E-2</v>
      </c>
      <c r="CP437" s="71">
        <f t="shared" si="3795"/>
        <v>1.1373084886128364E-4</v>
      </c>
      <c r="CQ437" s="71">
        <f t="shared" si="3795"/>
        <v>3.3469218426501039E-3</v>
      </c>
      <c r="CR437" s="71">
        <f t="shared" si="3795"/>
        <v>0.14657247774327123</v>
      </c>
      <c r="CS437" s="71">
        <f t="shared" si="3795"/>
        <v>0.26749579554865421</v>
      </c>
      <c r="CT437" s="71">
        <f t="shared" si="3795"/>
        <v>0.15971380538302279</v>
      </c>
      <c r="CU437" s="71">
        <f t="shared" si="3795"/>
        <v>0.19287313405797102</v>
      </c>
      <c r="CV437" s="71">
        <f t="shared" si="3795"/>
        <v>0.77000213457556943</v>
      </c>
      <c r="CW437" s="71">
        <f t="shared" si="3795"/>
        <v>1.4955315734989646E-2</v>
      </c>
      <c r="CX437" s="71">
        <f t="shared" si="3795"/>
        <v>1.1427086193745235E-3</v>
      </c>
      <c r="CY437" s="71">
        <f t="shared" si="3795"/>
        <v>9.3338482074752099E-5</v>
      </c>
      <c r="CZ437" s="71">
        <f t="shared" si="3795"/>
        <v>5.9704176201373009E-4</v>
      </c>
      <c r="DA437" s="71">
        <f t="shared" si="3795"/>
        <v>1.8891627192982454E-2</v>
      </c>
      <c r="DB437" s="71">
        <f t="shared" si="3795"/>
        <v>9.9444584286803974E-4</v>
      </c>
      <c r="DC437" s="71">
        <f t="shared" si="3795"/>
        <v>5.2722848970251706E-3</v>
      </c>
      <c r="DD437" s="71">
        <f t="shared" si="3795"/>
        <v>6.6625991609458419E-4</v>
      </c>
      <c r="DE437" s="71">
        <f t="shared" si="3795"/>
        <v>6.1716628527841362E-5</v>
      </c>
      <c r="DF437" s="71">
        <f t="shared" si="3795"/>
        <v>0.18326123757763974</v>
      </c>
      <c r="DG437" s="71">
        <f t="shared" si="3795"/>
        <v>1.0014445134575568E-2</v>
      </c>
      <c r="DH437" s="71">
        <f t="shared" si="3795"/>
        <v>1.3031003051106025E-3</v>
      </c>
      <c r="DI437" s="71">
        <f t="shared" si="3795"/>
        <v>2.3025951945080093E-2</v>
      </c>
      <c r="DJ437" s="71">
        <f t="shared" si="3795"/>
        <v>5.3756674294431722E-6</v>
      </c>
      <c r="DK437" s="71">
        <f t="shared" si="3795"/>
        <v>1.6004748283752861E-4</v>
      </c>
      <c r="DL437" s="71">
        <f t="shared" si="3795"/>
        <v>2.5340955377574369E-2</v>
      </c>
      <c r="DM437" s="71">
        <f t="shared" si="3795"/>
        <v>1.8578475781845922E-2</v>
      </c>
      <c r="DN437" s="71">
        <f t="shared" si="3795"/>
        <v>1.3538291380625476E-4</v>
      </c>
      <c r="DO437" s="71">
        <f t="shared" si="3795"/>
        <v>0.7327748902691511</v>
      </c>
      <c r="DP437" s="71">
        <f t="shared" si="3795"/>
        <v>0.26605917543859647</v>
      </c>
      <c r="DQ437" s="71">
        <f t="shared" si="3795"/>
        <v>8.963346681922198E-4</v>
      </c>
      <c r="DR437" s="71">
        <f t="shared" si="3795"/>
        <v>8.9047673531655216E-5</v>
      </c>
      <c r="DS437" s="71">
        <f t="shared" si="3795"/>
        <v>2.3939576659038906E-3</v>
      </c>
      <c r="DT437" s="71">
        <f t="shared" si="3795"/>
        <v>9.9026697177726923E-5</v>
      </c>
      <c r="DU437" s="72">
        <f t="shared" si="3795"/>
        <v>146.99872201708075</v>
      </c>
      <c r="DV437" s="73">
        <f t="shared" si="3795"/>
        <v>11.778648106060604</v>
      </c>
      <c r="DW437" s="71">
        <f t="shared" si="3795"/>
        <v>9.0130882727272734</v>
      </c>
      <c r="DX437" s="71">
        <f t="shared" si="3795"/>
        <v>10.629957803030303</v>
      </c>
      <c r="DY437" s="71">
        <f t="shared" si="3795"/>
        <v>8.1395876287878792</v>
      </c>
      <c r="DZ437" s="71">
        <f t="shared" si="3795"/>
        <v>3.864558575757576</v>
      </c>
      <c r="EA437" s="71">
        <f t="shared" si="3795"/>
        <v>0.6760407727272727</v>
      </c>
      <c r="EB437" s="71">
        <f t="shared" si="3795"/>
        <v>2.8724159696969691</v>
      </c>
      <c r="EC437" s="71">
        <f t="shared" si="3795"/>
        <v>0.40954891666666671</v>
      </c>
      <c r="ED437" s="71">
        <f t="shared" si="3795"/>
        <v>0.29075555303030304</v>
      </c>
      <c r="EE437" s="71">
        <f t="shared" si="3795"/>
        <v>2.7687689999999998</v>
      </c>
      <c r="EF437" s="71">
        <f t="shared" si="3795"/>
        <v>2.6267946969696969E-2</v>
      </c>
      <c r="EG437" s="71">
        <f t="shared" si="3795"/>
        <v>2.5577643939393942E-2</v>
      </c>
      <c r="EH437" s="71">
        <f t="shared" si="3795"/>
        <v>2.9212878787878788E-4</v>
      </c>
      <c r="EI437" s="71">
        <f t="shared" si="3795"/>
        <v>2.4575757575757574E-3</v>
      </c>
      <c r="EJ437" s="71">
        <f t="shared" si="3795"/>
        <v>2.1157727272727269E-2</v>
      </c>
      <c r="EK437" s="71">
        <f t="shared" ref="EK437:FR441" si="3796">IF(COUNT(EK407:EK411)&lt;3,"",AVERAGE(EK407:EK411))</f>
        <v>0.7317984090909091</v>
      </c>
      <c r="EL437" s="71">
        <f t="shared" si="3796"/>
        <v>0.10078607575757574</v>
      </c>
      <c r="EM437" s="71">
        <f t="shared" si="3796"/>
        <v>6.8417424242424242E-4</v>
      </c>
      <c r="EN437" s="71">
        <f t="shared" si="3796"/>
        <v>5.8287651515151515E-2</v>
      </c>
      <c r="EO437" s="71">
        <f t="shared" si="3796"/>
        <v>0.38306607575757579</v>
      </c>
      <c r="EP437" s="71">
        <f t="shared" si="3796"/>
        <v>0.41223057575757577</v>
      </c>
      <c r="EQ437" s="71">
        <f t="shared" si="3796"/>
        <v>0.31848261363636365</v>
      </c>
      <c r="ER437" s="71">
        <f t="shared" si="3796"/>
        <v>0.42371974242424254</v>
      </c>
      <c r="ES437" s="71">
        <f t="shared" si="3796"/>
        <v>1.5957866590909091</v>
      </c>
      <c r="ET437" s="71">
        <f t="shared" si="3796"/>
        <v>1.6109969696969696E-2</v>
      </c>
      <c r="EU437" s="71">
        <f t="shared" si="3796"/>
        <v>1.3462575757575757E-3</v>
      </c>
      <c r="EV437" s="71">
        <f t="shared" si="3796"/>
        <v>1.8573484848484852E-4</v>
      </c>
      <c r="EW437" s="71">
        <f t="shared" si="3796"/>
        <v>1.1198560606060603E-3</v>
      </c>
      <c r="EX437" s="71">
        <f t="shared" si="3796"/>
        <v>3.5749318181818181E-2</v>
      </c>
      <c r="EY437" s="71">
        <f t="shared" si="3796"/>
        <v>3.45930303030303E-3</v>
      </c>
      <c r="EZ437" s="71">
        <f t="shared" si="3796"/>
        <v>6.6305833333333338E-3</v>
      </c>
      <c r="FA437" s="71">
        <f t="shared" si="3796"/>
        <v>1.2084469696969698E-3</v>
      </c>
      <c r="FB437" s="71">
        <f t="shared" si="3796"/>
        <v>1.1587121212121215E-4</v>
      </c>
      <c r="FC437" s="71">
        <f t="shared" si="3796"/>
        <v>0.52406252272727272</v>
      </c>
      <c r="FD437" s="71">
        <f t="shared" si="3796"/>
        <v>1.6107909090909093E-2</v>
      </c>
      <c r="FE437" s="71">
        <f t="shared" si="3796"/>
        <v>3.1850757575757581E-3</v>
      </c>
      <c r="FF437" s="71">
        <f t="shared" si="3796"/>
        <v>4.2321719696969698E-2</v>
      </c>
      <c r="FG437" s="71">
        <f t="shared" si="3796"/>
        <v>1.9446969696969704E-5</v>
      </c>
      <c r="FH437" s="71">
        <f t="shared" si="3796"/>
        <v>5.6390909090909094E-4</v>
      </c>
      <c r="FI437" s="71">
        <f t="shared" si="3796"/>
        <v>4.421683333333333E-2</v>
      </c>
      <c r="FJ437" s="71">
        <f t="shared" si="3796"/>
        <v>2.0618227272727271E-2</v>
      </c>
      <c r="FK437" s="71">
        <f t="shared" si="3796"/>
        <v>3.1340151515151508E-4</v>
      </c>
      <c r="FL437" s="71">
        <f t="shared" si="3796"/>
        <v>2.608464484848485</v>
      </c>
      <c r="FM437" s="71">
        <f t="shared" si="3796"/>
        <v>0.93686268181818178</v>
      </c>
      <c r="FN437" s="71">
        <f t="shared" si="3796"/>
        <v>1.7445303030303029E-3</v>
      </c>
      <c r="FO437" s="71">
        <f t="shared" si="3796"/>
        <v>1.4930303030303031E-4</v>
      </c>
      <c r="FP437" s="71">
        <f t="shared" si="3796"/>
        <v>5.3552121212121209E-3</v>
      </c>
      <c r="FQ437" s="71">
        <f t="shared" si="3796"/>
        <v>3.5236363636363644E-4</v>
      </c>
      <c r="FR437" s="72">
        <f t="shared" si="3796"/>
        <v>63.169438856060594</v>
      </c>
    </row>
    <row r="438" spans="1:174" x14ac:dyDescent="0.2">
      <c r="A438" s="62" t="s">
        <v>98</v>
      </c>
      <c r="B438" s="63" t="s">
        <v>77</v>
      </c>
      <c r="C438" s="20"/>
      <c r="D438" s="41"/>
      <c r="E438" s="41"/>
      <c r="F438" s="41"/>
      <c r="G438" s="41"/>
      <c r="H438" s="41"/>
      <c r="I438" s="20"/>
      <c r="J438" s="64">
        <f t="shared" si="3663"/>
        <v>9.6758258659420271</v>
      </c>
      <c r="K438" s="40"/>
      <c r="L438" s="41"/>
      <c r="M438" s="64">
        <f t="shared" si="3793"/>
        <v>26.777413452898553</v>
      </c>
      <c r="N438" s="64">
        <f t="shared" si="3793"/>
        <v>15.777413452898552</v>
      </c>
      <c r="O438" s="64">
        <f t="shared" si="3793"/>
        <v>7.0281966521739152</v>
      </c>
      <c r="P438" s="64">
        <f t="shared" si="3793"/>
        <v>1.7012464963768117</v>
      </c>
      <c r="Q438" s="64">
        <f t="shared" si="3793"/>
        <v>3.8031897572463769</v>
      </c>
      <c r="R438" s="64">
        <f t="shared" si="3793"/>
        <v>1.5105670289855073</v>
      </c>
      <c r="S438" s="64">
        <f t="shared" si="3793"/>
        <v>0.13953136594202897</v>
      </c>
      <c r="T438" s="64">
        <f t="shared" si="3793"/>
        <v>1.4662901123188405</v>
      </c>
      <c r="U438" s="64">
        <f t="shared" si="3793"/>
        <v>0.12839194927536232</v>
      </c>
      <c r="V438" s="65">
        <f t="shared" si="3793"/>
        <v>11</v>
      </c>
      <c r="W438" s="20"/>
      <c r="X438" s="64">
        <f t="shared" si="3665"/>
        <v>18.150217166666668</v>
      </c>
      <c r="Y438" s="40"/>
      <c r="Z438" s="41"/>
      <c r="AA438" s="64">
        <f t="shared" si="3794"/>
        <v>62.994921999999995</v>
      </c>
      <c r="AB438" s="64">
        <f t="shared" si="3794"/>
        <v>51.994921999999995</v>
      </c>
      <c r="AC438" s="64">
        <f t="shared" si="3794"/>
        <v>30.294644999999996</v>
      </c>
      <c r="AD438" s="64">
        <f t="shared" si="3794"/>
        <v>6.0143336666666665</v>
      </c>
      <c r="AE438" s="64">
        <f t="shared" si="3794"/>
        <v>9.6827361666666665</v>
      </c>
      <c r="AF438" s="64">
        <f t="shared" si="3794"/>
        <v>3.9006941666666664</v>
      </c>
      <c r="AG438" s="64">
        <f t="shared" si="3794"/>
        <v>0.25081100000000001</v>
      </c>
      <c r="AH438" s="64">
        <f t="shared" si="3794"/>
        <v>1.7008427500000001</v>
      </c>
      <c r="AI438" s="64">
        <f t="shared" si="3794"/>
        <v>0.15085850000000001</v>
      </c>
      <c r="AJ438" s="65">
        <f t="shared" si="3794"/>
        <v>11</v>
      </c>
      <c r="AK438" s="66">
        <f t="shared" ref="AK438" si="3797">J438</f>
        <v>9.6758258659420271</v>
      </c>
      <c r="AL438" s="67">
        <f t="shared" ref="AL438" si="3798">M438/M438</f>
        <v>1</v>
      </c>
      <c r="AM438" s="67">
        <f t="shared" ref="AM438" si="3799">O438/M438</f>
        <v>0.26246734639013986</v>
      </c>
      <c r="AN438" s="67">
        <f t="shared" ref="AN438" si="3800">P438/M438</f>
        <v>6.3532891231981858E-2</v>
      </c>
      <c r="AO438" s="67">
        <f t="shared" ref="AO438" si="3801">Q438/M438</f>
        <v>0.14202976564320466</v>
      </c>
      <c r="AP438" s="67">
        <f t="shared" ref="AP438" si="3802">R438/M438</f>
        <v>5.6411984362962964E-2</v>
      </c>
      <c r="AQ438" s="67">
        <f t="shared" ref="AQ438" si="3803">S438/M438</f>
        <v>5.2107858060101483E-3</v>
      </c>
      <c r="AR438" s="67">
        <f t="shared" ref="AR438" si="3804">T438/M438</f>
        <v>5.4758467052766074E-2</v>
      </c>
      <c r="AS438" s="67">
        <f t="shared" ref="AS438" si="3805">U438/M438</f>
        <v>4.794785332840442E-3</v>
      </c>
      <c r="AT438" s="68">
        <f t="shared" ref="AT438" si="3806">V438/M438</f>
        <v>0.41079397079740321</v>
      </c>
      <c r="AU438" s="66">
        <f t="shared" ref="AU438" si="3807">X438</f>
        <v>18.150217166666668</v>
      </c>
      <c r="AV438" s="67">
        <f t="shared" ref="AV438" si="3808">AA438/AA438</f>
        <v>1</v>
      </c>
      <c r="AW438" s="67">
        <f t="shared" ref="AW438" si="3809">AC438/AA438</f>
        <v>0.48090614351423433</v>
      </c>
      <c r="AX438" s="67">
        <f t="shared" ref="AX438" si="3810">AD438/AA438</f>
        <v>9.5473309208425824E-2</v>
      </c>
      <c r="AY438" s="67">
        <f t="shared" ref="AY438" si="3811">AE438/AA438</f>
        <v>0.15370661410877956</v>
      </c>
      <c r="AZ438" s="67">
        <f t="shared" ref="AZ438" si="3812">AF438/AA438</f>
        <v>6.1920771434031886E-2</v>
      </c>
      <c r="BA438" s="67">
        <f t="shared" ref="BA438" si="3813">AG438/AA438</f>
        <v>3.9814479014673599E-3</v>
      </c>
      <c r="BB438" s="67">
        <f t="shared" ref="BB438" si="3814">AH438/AA438</f>
        <v>2.6999680228193636E-2</v>
      </c>
      <c r="BC438" s="67">
        <f t="shared" ref="BC438" si="3815">AI438/AA438</f>
        <v>2.394772391336559E-3</v>
      </c>
      <c r="BD438" s="68">
        <f t="shared" ref="BD438" si="3816">AJ438/AA438</f>
        <v>0.17461724930780931</v>
      </c>
      <c r="BE438" s="66">
        <f t="shared" ref="BE438" si="3817">J438</f>
        <v>9.6758258659420271</v>
      </c>
      <c r="BF438" s="69">
        <f t="shared" ref="BF438" si="3818">BE438</f>
        <v>9.6758258659420271</v>
      </c>
      <c r="BG438" s="69">
        <f t="shared" ref="BG438" si="3819">BE438*AM438</f>
        <v>2.539588339166881</v>
      </c>
      <c r="BH438" s="69">
        <f t="shared" ref="BH438" si="3820">BE438*AN438</f>
        <v>0.61473319232049151</v>
      </c>
      <c r="BI438" s="69">
        <f t="shared" ref="BI438" si="3821">BE438*AO438</f>
        <v>1.3742552801442038</v>
      </c>
      <c r="BJ438" s="69">
        <f t="shared" ref="BJ438" si="3822">BE438*AP438</f>
        <v>0.5458325374482742</v>
      </c>
      <c r="BK438" s="69">
        <f t="shared" ref="BK438" si="3823">BE438*AQ438</f>
        <v>5.0418656083676565E-2</v>
      </c>
      <c r="BL438" s="69">
        <f t="shared" ref="BL438" si="3824">BE438*AR438</f>
        <v>0.52983339188848821</v>
      </c>
      <c r="BM438" s="69">
        <f t="shared" ref="BM438" si="3825">BE438*AS438</f>
        <v>4.6393507945137004E-2</v>
      </c>
      <c r="BN438" s="70">
        <f t="shared" ref="BN438" si="3826">BE438*AT438</f>
        <v>3.9747709282145478</v>
      </c>
      <c r="BO438" s="66">
        <f t="shared" ref="BO438" si="3827">X438</f>
        <v>18.150217166666668</v>
      </c>
      <c r="BP438" s="69">
        <f t="shared" ref="BP438" si="3828">BO438</f>
        <v>18.150217166666668</v>
      </c>
      <c r="BQ438" s="69">
        <f t="shared" ref="BQ438" si="3829">BO438*AW438</f>
        <v>8.7285509415675193</v>
      </c>
      <c r="BR438" s="69">
        <f t="shared" ref="BR438" si="3830">BO438*AX438</f>
        <v>1.7328612957532452</v>
      </c>
      <c r="BS438" s="69">
        <f t="shared" ref="BS438" si="3831">BO438*AY438</f>
        <v>2.7898084260273799</v>
      </c>
      <c r="BT438" s="69">
        <f t="shared" ref="BT438" si="3832">BO438*AZ438</f>
        <v>1.1238754486552085</v>
      </c>
      <c r="BU438" s="69">
        <f t="shared" ref="BU438" si="3833">BO438*BA438</f>
        <v>7.226414404940186E-2</v>
      </c>
      <c r="BV438" s="69">
        <f t="shared" ref="BV438" si="3834">BO438*BB438</f>
        <v>0.49005005957227071</v>
      </c>
      <c r="BW438" s="69">
        <f t="shared" ref="BW438" si="3835">BO438*BC438</f>
        <v>4.3465638967496202E-2</v>
      </c>
      <c r="BX438" s="70">
        <f t="shared" ref="BX438" si="3836">BO438*BD438</f>
        <v>3.1693409959827137</v>
      </c>
      <c r="BY438" s="71">
        <f t="shared" si="3795"/>
        <v>5.1394983514492747</v>
      </c>
      <c r="BZ438" s="71">
        <f t="shared" si="3795"/>
        <v>2.7156090471014496</v>
      </c>
      <c r="CA438" s="71">
        <f t="shared" si="3795"/>
        <v>5.1042232210144922</v>
      </c>
      <c r="CB438" s="71">
        <f t="shared" si="3795"/>
        <v>2.7182402101449274</v>
      </c>
      <c r="CC438" s="71">
        <f t="shared" si="3795"/>
        <v>0.94038780072463768</v>
      </c>
      <c r="CD438" s="71">
        <f t="shared" si="3795"/>
        <v>0.21605959057971011</v>
      </c>
      <c r="CE438" s="71">
        <f t="shared" si="3795"/>
        <v>1.2496651811594204</v>
      </c>
      <c r="CF438" s="71">
        <f t="shared" si="3795"/>
        <v>0.15105670289855072</v>
      </c>
      <c r="CG438" s="71">
        <f t="shared" si="3795"/>
        <v>0.13953136594202897</v>
      </c>
      <c r="CH438" s="71">
        <f t="shared" si="3795"/>
        <v>2.4438173442028983</v>
      </c>
      <c r="CI438" s="71">
        <f t="shared" si="3795"/>
        <v>2.154008695652174E-2</v>
      </c>
      <c r="CJ438" s="71">
        <f t="shared" si="3795"/>
        <v>1.1240057971014494E-2</v>
      </c>
      <c r="CK438" s="71">
        <f t="shared" si="3795"/>
        <v>1.0965217391304348E-4</v>
      </c>
      <c r="CL438" s="71">
        <f t="shared" si="3795"/>
        <v>1.1327427536231883E-3</v>
      </c>
      <c r="CM438" s="71">
        <f t="shared" si="3795"/>
        <v>1.0693887681159421E-2</v>
      </c>
      <c r="CN438" s="71">
        <f t="shared" si="3795"/>
        <v>0.25973221739130437</v>
      </c>
      <c r="CO438" s="71">
        <f t="shared" si="3795"/>
        <v>5.993190942028985E-2</v>
      </c>
      <c r="CP438" s="71">
        <f t="shared" si="3795"/>
        <v>9.1826086956521734E-5</v>
      </c>
      <c r="CQ438" s="71">
        <f t="shared" si="3795"/>
        <v>2.3311123188405796E-3</v>
      </c>
      <c r="CR438" s="71">
        <f t="shared" si="3795"/>
        <v>0.12865303260869562</v>
      </c>
      <c r="CS438" s="71">
        <f t="shared" si="3795"/>
        <v>0.25119238768115942</v>
      </c>
      <c r="CT438" s="71">
        <f t="shared" si="3795"/>
        <v>0.14338275362318845</v>
      </c>
      <c r="CU438" s="71">
        <f t="shared" si="3795"/>
        <v>0.16869925</v>
      </c>
      <c r="CV438" s="71">
        <f t="shared" si="3795"/>
        <v>0.69425853623188416</v>
      </c>
      <c r="CW438" s="71">
        <f t="shared" si="3795"/>
        <v>1.4439456521739131E-2</v>
      </c>
      <c r="CX438" s="71">
        <f t="shared" si="3795"/>
        <v>1.2090289855072466E-3</v>
      </c>
      <c r="CY438" s="71">
        <f t="shared" si="3795"/>
        <v>8.6409420289855062E-5</v>
      </c>
      <c r="CZ438" s="71">
        <f t="shared" si="3795"/>
        <v>5.5546739130434778E-4</v>
      </c>
      <c r="DA438" s="71">
        <f t="shared" si="3795"/>
        <v>1.6500634057971014E-2</v>
      </c>
      <c r="DB438" s="71">
        <f t="shared" si="3795"/>
        <v>1.4494710144927539E-3</v>
      </c>
      <c r="DC438" s="71">
        <f t="shared" si="3795"/>
        <v>4.8331956521739123E-3</v>
      </c>
      <c r="DD438" s="71">
        <f t="shared" si="3795"/>
        <v>5.7287318840579704E-4</v>
      </c>
      <c r="DE438" s="71">
        <f t="shared" si="3795"/>
        <v>6.1007246376811606E-5</v>
      </c>
      <c r="DF438" s="71">
        <f t="shared" si="3795"/>
        <v>0.16748774275362319</v>
      </c>
      <c r="DG438" s="71">
        <f t="shared" si="3795"/>
        <v>9.108420289855073E-3</v>
      </c>
      <c r="DH438" s="71">
        <f t="shared" si="3795"/>
        <v>1.0383405797101449E-3</v>
      </c>
      <c r="DI438" s="71">
        <f t="shared" si="3795"/>
        <v>2.0788652173913045E-2</v>
      </c>
      <c r="DJ438" s="71">
        <f t="shared" si="3795"/>
        <v>5.3115942028985478E-6</v>
      </c>
      <c r="DK438" s="71">
        <f t="shared" si="3795"/>
        <v>1.2088043478260869E-4</v>
      </c>
      <c r="DL438" s="71">
        <f t="shared" si="3795"/>
        <v>2.1784630434782608E-2</v>
      </c>
      <c r="DM438" s="71">
        <f t="shared" si="3795"/>
        <v>1.6827061594202903E-2</v>
      </c>
      <c r="DN438" s="71">
        <f t="shared" si="3795"/>
        <v>1.0575362318840579E-4</v>
      </c>
      <c r="DO438" s="71">
        <f t="shared" si="3795"/>
        <v>0.63718382608695656</v>
      </c>
      <c r="DP438" s="71">
        <f t="shared" si="3795"/>
        <v>0.2280279855072464</v>
      </c>
      <c r="DQ438" s="71">
        <f t="shared" si="3795"/>
        <v>7.9020652173913063E-4</v>
      </c>
      <c r="DR438" s="71">
        <f t="shared" si="3795"/>
        <v>7.4471014492753622E-5</v>
      </c>
      <c r="DS438" s="71">
        <f t="shared" si="3795"/>
        <v>2.1534130434782612E-3</v>
      </c>
      <c r="DT438" s="71">
        <f t="shared" si="3795"/>
        <v>1.098550724637681E-4</v>
      </c>
      <c r="DU438" s="72">
        <f t="shared" si="3795"/>
        <v>157.9194438514493</v>
      </c>
      <c r="DV438" s="73">
        <f t="shared" si="3795"/>
        <v>11.431220666666666</v>
      </c>
      <c r="DW438" s="71">
        <f t="shared" si="3795"/>
        <v>8.5996917500000016</v>
      </c>
      <c r="DX438" s="71">
        <f t="shared" si="3795"/>
        <v>10.328392083333334</v>
      </c>
      <c r="DY438" s="71">
        <f t="shared" si="3795"/>
        <v>7.7721080833333334</v>
      </c>
      <c r="DZ438" s="71">
        <f t="shared" si="3795"/>
        <v>3.495031</v>
      </c>
      <c r="EA438" s="71">
        <f t="shared" si="3795"/>
        <v>0.72012166666666666</v>
      </c>
      <c r="EB438" s="71">
        <f t="shared" si="3795"/>
        <v>2.8915519999999999</v>
      </c>
      <c r="EC438" s="71">
        <f t="shared" si="3795"/>
        <v>0.39006941666666667</v>
      </c>
      <c r="ED438" s="71">
        <f t="shared" si="3795"/>
        <v>0.25081100000000001</v>
      </c>
      <c r="EE438" s="71">
        <f t="shared" si="3795"/>
        <v>2.8347380833333333</v>
      </c>
      <c r="EF438" s="71">
        <f t="shared" si="3795"/>
        <v>2.4522750000000003E-2</v>
      </c>
      <c r="EG438" s="71">
        <f t="shared" si="3795"/>
        <v>2.2529E-2</v>
      </c>
      <c r="EH438" s="71">
        <f t="shared" si="3795"/>
        <v>3.1300000000000002E-4</v>
      </c>
      <c r="EI438" s="71">
        <f t="shared" si="3795"/>
        <v>2.3641666666666668E-3</v>
      </c>
      <c r="EJ438" s="71">
        <f t="shared" si="3795"/>
        <v>1.9802166666666666E-2</v>
      </c>
      <c r="EK438" s="71">
        <f t="shared" si="3796"/>
        <v>0.67648691666666683</v>
      </c>
      <c r="EL438" s="71">
        <f t="shared" si="3796"/>
        <v>9.6650083333333331E-2</v>
      </c>
      <c r="EM438" s="71">
        <f t="shared" si="3796"/>
        <v>6.1508333333333326E-4</v>
      </c>
      <c r="EN438" s="71">
        <f t="shared" si="3796"/>
        <v>6.8387500000000018E-2</v>
      </c>
      <c r="EO438" s="71">
        <f t="shared" si="3796"/>
        <v>0.38363441666666664</v>
      </c>
      <c r="EP438" s="71">
        <f t="shared" si="3796"/>
        <v>0.43692583333333329</v>
      </c>
      <c r="EQ438" s="71">
        <f t="shared" si="3796"/>
        <v>0.33378733333333332</v>
      </c>
      <c r="ER438" s="71">
        <f t="shared" si="3796"/>
        <v>0.38368266666666667</v>
      </c>
      <c r="ES438" s="71">
        <f t="shared" si="3796"/>
        <v>1.6064177499999999</v>
      </c>
      <c r="ET438" s="71">
        <f t="shared" si="3796"/>
        <v>1.618608333333333E-2</v>
      </c>
      <c r="EU438" s="71">
        <f t="shared" si="3796"/>
        <v>1.6304166666666667E-3</v>
      </c>
      <c r="EV438" s="71">
        <f t="shared" si="3796"/>
        <v>1.8350000000000002E-4</v>
      </c>
      <c r="EW438" s="71">
        <f t="shared" si="3796"/>
        <v>1.1381666666666664E-3</v>
      </c>
      <c r="EX438" s="71">
        <f t="shared" si="3796"/>
        <v>3.3091083333333333E-2</v>
      </c>
      <c r="EY438" s="71">
        <f t="shared" si="3796"/>
        <v>2.9012500000000002E-3</v>
      </c>
      <c r="EZ438" s="71">
        <f t="shared" si="3796"/>
        <v>7.2878333333333337E-3</v>
      </c>
      <c r="FA438" s="71">
        <f t="shared" si="3796"/>
        <v>1.1149999999999999E-3</v>
      </c>
      <c r="FB438" s="71">
        <f t="shared" si="3796"/>
        <v>1.0300000000000001E-4</v>
      </c>
      <c r="FC438" s="71">
        <f t="shared" si="3796"/>
        <v>0.55823391666666666</v>
      </c>
      <c r="FD438" s="71">
        <f t="shared" si="3796"/>
        <v>1.4604000000000001E-2</v>
      </c>
      <c r="FE438" s="71">
        <f t="shared" si="3796"/>
        <v>2.2764999999999999E-3</v>
      </c>
      <c r="FF438" s="71">
        <f t="shared" si="3796"/>
        <v>4.2713500000000001E-2</v>
      </c>
      <c r="FG438" s="71">
        <f t="shared" si="3796"/>
        <v>2.3333333333333332E-5</v>
      </c>
      <c r="FH438" s="71">
        <f t="shared" si="3796"/>
        <v>5.3158333333333334E-4</v>
      </c>
      <c r="FI438" s="71">
        <f t="shared" si="3796"/>
        <v>3.4356833333333323E-2</v>
      </c>
      <c r="FJ438" s="71">
        <f t="shared" si="3796"/>
        <v>2.1203416666666666E-2</v>
      </c>
      <c r="FK438" s="71">
        <f t="shared" si="3796"/>
        <v>3.0974999999999997E-4</v>
      </c>
      <c r="FL438" s="71">
        <f t="shared" si="3796"/>
        <v>2.3383088333333335</v>
      </c>
      <c r="FM438" s="71">
        <f t="shared" si="3796"/>
        <v>0.84728025000000007</v>
      </c>
      <c r="FN438" s="71">
        <f t="shared" si="3796"/>
        <v>1.7220833333333335E-3</v>
      </c>
      <c r="FO438" s="71">
        <f t="shared" si="3796"/>
        <v>1.26E-4</v>
      </c>
      <c r="FP438" s="71">
        <f t="shared" si="3796"/>
        <v>5.2555833333333326E-3</v>
      </c>
      <c r="FQ438" s="71">
        <f t="shared" si="3796"/>
        <v>3.2883333333333338E-4</v>
      </c>
      <c r="FR438" s="72">
        <f t="shared" si="3796"/>
        <v>66.380697749999996</v>
      </c>
    </row>
    <row r="439" spans="1:174" x14ac:dyDescent="0.2">
      <c r="A439" s="62" t="s">
        <v>98</v>
      </c>
      <c r="B439" s="63" t="s">
        <v>78</v>
      </c>
      <c r="C439" s="20"/>
      <c r="D439" s="41"/>
      <c r="E439" s="41"/>
      <c r="F439" s="41"/>
      <c r="G439" s="41"/>
      <c r="H439" s="41"/>
      <c r="I439" s="20"/>
      <c r="J439" s="64">
        <f t="shared" si="3663"/>
        <v>9.4692960760869571</v>
      </c>
      <c r="K439" s="40"/>
      <c r="L439" s="41"/>
      <c r="M439" s="64">
        <f t="shared" si="3793"/>
        <v>26.195940065217393</v>
      </c>
      <c r="N439" s="64">
        <f t="shared" si="3793"/>
        <v>15.195940065217391</v>
      </c>
      <c r="O439" s="64">
        <f t="shared" si="3793"/>
        <v>6.533307778985507</v>
      </c>
      <c r="P439" s="64">
        <f t="shared" si="3793"/>
        <v>1.5771940036231882</v>
      </c>
      <c r="Q439" s="64">
        <f t="shared" si="3793"/>
        <v>3.8026641304347826</v>
      </c>
      <c r="R439" s="64">
        <f t="shared" si="3793"/>
        <v>1.5219665217391305</v>
      </c>
      <c r="S439" s="64">
        <f t="shared" si="3793"/>
        <v>0.13126455797101449</v>
      </c>
      <c r="T439" s="64">
        <f t="shared" si="3793"/>
        <v>1.5120039021739129</v>
      </c>
      <c r="U439" s="64">
        <f t="shared" si="3793"/>
        <v>0.11753932971014494</v>
      </c>
      <c r="V439" s="65">
        <f t="shared" si="3793"/>
        <v>11</v>
      </c>
      <c r="W439" s="20"/>
      <c r="X439" s="64">
        <f t="shared" si="3665"/>
        <v>17.887737250000001</v>
      </c>
      <c r="Y439" s="40"/>
      <c r="Z439" s="41"/>
      <c r="AA439" s="64">
        <f t="shared" si="3794"/>
        <v>61.406090583333331</v>
      </c>
      <c r="AB439" s="64">
        <f t="shared" si="3794"/>
        <v>50.406090583333338</v>
      </c>
      <c r="AC439" s="64">
        <f t="shared" si="3794"/>
        <v>26.834608833333334</v>
      </c>
      <c r="AD439" s="64">
        <f t="shared" si="3794"/>
        <v>7.1686811666666674</v>
      </c>
      <c r="AE439" s="64">
        <f t="shared" si="3794"/>
        <v>10.117697333333334</v>
      </c>
      <c r="AF439" s="64">
        <f t="shared" si="3794"/>
        <v>4.0642466666666666</v>
      </c>
      <c r="AG439" s="64">
        <f t="shared" si="3794"/>
        <v>0.25220324999999999</v>
      </c>
      <c r="AH439" s="64">
        <f t="shared" si="3794"/>
        <v>1.8159198333333335</v>
      </c>
      <c r="AI439" s="64">
        <f t="shared" si="3794"/>
        <v>0.15273283333333335</v>
      </c>
      <c r="AJ439" s="65">
        <f t="shared" si="3794"/>
        <v>11</v>
      </c>
      <c r="AK439" s="66">
        <f t="shared" ref="AK439" si="3837">J439</f>
        <v>9.4692960760869571</v>
      </c>
      <c r="AL439" s="67">
        <f t="shared" ref="AL439" si="3838">M439/M439</f>
        <v>1</v>
      </c>
      <c r="AM439" s="67">
        <f t="shared" ref="AM439" si="3839">O439/M439</f>
        <v>0.2494015394263458</v>
      </c>
      <c r="AN439" s="67">
        <f t="shared" ref="AN439" si="3840">P439/M439</f>
        <v>6.0207574139221849E-2</v>
      </c>
      <c r="AO439" s="67">
        <f t="shared" ref="AO439" si="3841">Q439/M439</f>
        <v>0.14516234656850155</v>
      </c>
      <c r="AP439" s="67">
        <f t="shared" ref="AP439" si="3842">R439/M439</f>
        <v>5.8099328290950575E-2</v>
      </c>
      <c r="AQ439" s="67">
        <f t="shared" ref="AQ439" si="3843">S439/M439</f>
        <v>5.0108741142413041E-3</v>
      </c>
      <c r="AR439" s="67">
        <f t="shared" ref="AR439" si="3844">T439/M439</f>
        <v>5.7719016702955844E-2</v>
      </c>
      <c r="AS439" s="67">
        <f t="shared" ref="AS439" si="3845">U439/M439</f>
        <v>4.4869292500104643E-3</v>
      </c>
      <c r="AT439" s="68">
        <f t="shared" ref="AT439" si="3846">V439/M439</f>
        <v>0.41991239759345944</v>
      </c>
      <c r="AU439" s="66">
        <f t="shared" ref="AU439" si="3847">X439</f>
        <v>17.887737250000001</v>
      </c>
      <c r="AV439" s="67">
        <f t="shared" ref="AV439" si="3848">AA439/AA439</f>
        <v>1</v>
      </c>
      <c r="AW439" s="67">
        <f t="shared" ref="AW439" si="3849">AC439/AA439</f>
        <v>0.43700239794481738</v>
      </c>
      <c r="AX439" s="67">
        <f t="shared" ref="AX439" si="3850">AD439/AA439</f>
        <v>0.11674218466876918</v>
      </c>
      <c r="AY439" s="67">
        <f t="shared" ref="AY439" si="3851">AE439/AA439</f>
        <v>0.16476700010079215</v>
      </c>
      <c r="AZ439" s="67">
        <f t="shared" ref="AZ439" si="3852">AF439/AA439</f>
        <v>6.6186377085040701E-2</v>
      </c>
      <c r="BA439" s="67">
        <f t="shared" ref="BA439" si="3853">AG439/AA439</f>
        <v>4.1071373800899858E-3</v>
      </c>
      <c r="BB439" s="67">
        <f t="shared" ref="BB439" si="3854">AH439/AA439</f>
        <v>2.9572308155149114E-2</v>
      </c>
      <c r="BC439" s="67">
        <f t="shared" ref="BC439" si="3855">AI439/AA439</f>
        <v>2.4872587048358303E-3</v>
      </c>
      <c r="BD439" s="68">
        <f t="shared" ref="BD439" si="3856">AJ439/AA439</f>
        <v>0.17913532510381941</v>
      </c>
      <c r="BE439" s="66">
        <f t="shared" ref="BE439" si="3857">J439</f>
        <v>9.4692960760869571</v>
      </c>
      <c r="BF439" s="69">
        <f t="shared" ref="BF439" si="3858">BE439</f>
        <v>9.4692960760869571</v>
      </c>
      <c r="BG439" s="69">
        <f t="shared" ref="BG439" si="3859">BE439*AM439</f>
        <v>2.3616570186599426</v>
      </c>
      <c r="BH439" s="69">
        <f t="shared" ref="BH439" si="3860">BE439*AN439</f>
        <v>0.57012334554724797</v>
      </c>
      <c r="BI439" s="69">
        <f t="shared" ref="BI439" si="3861">BE439*AO439</f>
        <v>1.3745852387566866</v>
      </c>
      <c r="BJ439" s="69">
        <f t="shared" ref="BJ439" si="3862">BE439*AP439</f>
        <v>0.55015974140878621</v>
      </c>
      <c r="BK439" s="69">
        <f t="shared" ref="BK439" si="3863">BE439*AQ439</f>
        <v>4.7449450587750887E-2</v>
      </c>
      <c r="BL439" s="69">
        <f t="shared" ref="BL439" si="3864">BE439*AR439</f>
        <v>0.54655845838089734</v>
      </c>
      <c r="BM439" s="69">
        <f t="shared" ref="BM439" si="3865">BE439*AS439</f>
        <v>4.2488061540803881E-2</v>
      </c>
      <c r="BN439" s="70">
        <f t="shared" ref="BN439" si="3866">BE439*AT439</f>
        <v>3.9762748188320116</v>
      </c>
      <c r="BO439" s="66">
        <f t="shared" ref="BO439" si="3867">X439</f>
        <v>17.887737250000001</v>
      </c>
      <c r="BP439" s="69">
        <f t="shared" ref="BP439" si="3868">BO439</f>
        <v>17.887737250000001</v>
      </c>
      <c r="BQ439" s="69">
        <f t="shared" ref="BQ439" si="3869">BO439*AW439</f>
        <v>7.816984072056834</v>
      </c>
      <c r="BR439" s="69">
        <f t="shared" ref="BR439" si="3870">BO439*AX439</f>
        <v>2.0882535253459213</v>
      </c>
      <c r="BS439" s="69">
        <f t="shared" ref="BS439" si="3871">BO439*AY439</f>
        <v>2.9473088052736935</v>
      </c>
      <c r="BT439" s="69">
        <f t="shared" ref="BT439" si="3872">BO439*AZ439</f>
        <v>1.1839245228266291</v>
      </c>
      <c r="BU439" s="69">
        <f t="shared" ref="BU439" si="3873">BO439*BA439</f>
        <v>7.3467394304703046E-2</v>
      </c>
      <c r="BV439" s="69">
        <f t="shared" ref="BV439" si="3874">BO439*BB439</f>
        <v>0.52898167815533959</v>
      </c>
      <c r="BW439" s="69">
        <f t="shared" ref="BW439" si="3875">BO439*BC439</f>
        <v>4.4491430184878639E-2</v>
      </c>
      <c r="BX439" s="70">
        <f t="shared" ref="BX439" si="3876">BO439*BD439</f>
        <v>3.2043256276504506</v>
      </c>
      <c r="BY439" s="71">
        <f t="shared" si="3795"/>
        <v>5.1431609726613967</v>
      </c>
      <c r="BZ439" s="71">
        <f t="shared" si="3795"/>
        <v>2.6356904384057973</v>
      </c>
      <c r="CA439" s="71">
        <f t="shared" si="3795"/>
        <v>5.063017719038208</v>
      </c>
      <c r="CB439" s="71">
        <f t="shared" si="3795"/>
        <v>2.6223669130434781</v>
      </c>
      <c r="CC439" s="71">
        <f t="shared" si="3795"/>
        <v>0.86937388043478259</v>
      </c>
      <c r="CD439" s="71">
        <f t="shared" si="3795"/>
        <v>0.2002776413043478</v>
      </c>
      <c r="CE439" s="71">
        <f t="shared" si="3795"/>
        <v>1.2500068115942029</v>
      </c>
      <c r="CF439" s="71">
        <f t="shared" si="3795"/>
        <v>0.15219665217391304</v>
      </c>
      <c r="CG439" s="71">
        <f t="shared" si="3795"/>
        <v>0.13126455797101449</v>
      </c>
      <c r="CH439" s="71">
        <f t="shared" si="3795"/>
        <v>2.5200068188405789</v>
      </c>
      <c r="CI439" s="71">
        <f t="shared" si="3795"/>
        <v>1.9247967391304348E-2</v>
      </c>
      <c r="CJ439" s="71">
        <f t="shared" si="3795"/>
        <v>1.0580155797101452E-2</v>
      </c>
      <c r="CK439" s="71">
        <f t="shared" si="3795"/>
        <v>9.6594202898550721E-5</v>
      </c>
      <c r="CL439" s="71">
        <f t="shared" si="3795"/>
        <v>1.128764492753623E-3</v>
      </c>
      <c r="CM439" s="71">
        <f t="shared" si="3795"/>
        <v>1.0181938405797102E-2</v>
      </c>
      <c r="CN439" s="71">
        <f t="shared" si="3795"/>
        <v>0.25561103623188408</v>
      </c>
      <c r="CO439" s="71">
        <f t="shared" si="3795"/>
        <v>6.0389655797101448E-2</v>
      </c>
      <c r="CP439" s="71">
        <f t="shared" si="3795"/>
        <v>9.1826086956521734E-5</v>
      </c>
      <c r="CQ439" s="71">
        <f t="shared" si="3795"/>
        <v>3.0030978260869564E-3</v>
      </c>
      <c r="CR439" s="71">
        <f t="shared" si="3795"/>
        <v>0.12644401811594203</v>
      </c>
      <c r="CS439" s="71">
        <f t="shared" si="3795"/>
        <v>0.25731252536231886</v>
      </c>
      <c r="CT439" s="71">
        <f t="shared" si="3795"/>
        <v>0.14379283333333337</v>
      </c>
      <c r="CU439" s="71">
        <f t="shared" si="3795"/>
        <v>0.16389586594202898</v>
      </c>
      <c r="CV439" s="71">
        <f t="shared" si="3795"/>
        <v>0.69444834057971028</v>
      </c>
      <c r="CW439" s="71">
        <f t="shared" si="3795"/>
        <v>1.2881115942028986E-2</v>
      </c>
      <c r="CX439" s="71">
        <f t="shared" si="3795"/>
        <v>1.2209384057971016E-3</v>
      </c>
      <c r="CY439" s="71">
        <f t="shared" si="3795"/>
        <v>8.6018115942028983E-5</v>
      </c>
      <c r="CZ439" s="71">
        <f t="shared" si="3795"/>
        <v>4.9835869565217396E-4</v>
      </c>
      <c r="DA439" s="71">
        <f t="shared" si="3795"/>
        <v>1.6449141304347825E-2</v>
      </c>
      <c r="DB439" s="71">
        <f t="shared" si="3795"/>
        <v>1.5749927536231885E-3</v>
      </c>
      <c r="DC439" s="71">
        <f t="shared" si="3795"/>
        <v>4.32981884057971E-3</v>
      </c>
      <c r="DD439" s="71">
        <f t="shared" si="3795"/>
        <v>5.2363768115942018E-4</v>
      </c>
      <c r="DE439" s="71">
        <f t="shared" si="3795"/>
        <v>4.9945652173913056E-5</v>
      </c>
      <c r="DF439" s="71">
        <f t="shared" si="3795"/>
        <v>0.15525358333333333</v>
      </c>
      <c r="DG439" s="71">
        <f t="shared" si="3795"/>
        <v>9.525521739130436E-3</v>
      </c>
      <c r="DH439" s="71">
        <f t="shared" si="3795"/>
        <v>1.0270434782608695E-3</v>
      </c>
      <c r="DI439" s="71">
        <f t="shared" si="3795"/>
        <v>2.0573391304347828E-2</v>
      </c>
      <c r="DJ439" s="71">
        <f t="shared" si="3795"/>
        <v>-6.0869565217391333E-7</v>
      </c>
      <c r="DK439" s="71">
        <f t="shared" si="3795"/>
        <v>1.0498188405797101E-4</v>
      </c>
      <c r="DL439" s="71">
        <f t="shared" si="3795"/>
        <v>2.0134326086956523E-2</v>
      </c>
      <c r="DM439" s="71">
        <f t="shared" si="3795"/>
        <v>1.4329967391304349E-2</v>
      </c>
      <c r="DN439" s="71">
        <f t="shared" si="3795"/>
        <v>9.7996376811594204E-5</v>
      </c>
      <c r="DO439" s="71">
        <f t="shared" si="3795"/>
        <v>0.58174685507246371</v>
      </c>
      <c r="DP439" s="71">
        <f t="shared" si="3795"/>
        <v>0.21075730797101447</v>
      </c>
      <c r="DQ439" s="71">
        <f t="shared" si="3795"/>
        <v>7.477210144927538E-4</v>
      </c>
      <c r="DR439" s="71">
        <f t="shared" si="3795"/>
        <v>5.7090579710144909E-5</v>
      </c>
      <c r="DS439" s="71">
        <f t="shared" si="3795"/>
        <v>2.1861956521739131E-3</v>
      </c>
      <c r="DT439" s="71">
        <f t="shared" si="3795"/>
        <v>1.526086956521739E-4</v>
      </c>
      <c r="DU439" s="72">
        <f t="shared" si="3795"/>
        <v>161.02203394565217</v>
      </c>
      <c r="DV439" s="73">
        <f t="shared" si="3795"/>
        <v>11.511159287878789</v>
      </c>
      <c r="DW439" s="71">
        <f t="shared" si="3795"/>
        <v>8.4515565833333337</v>
      </c>
      <c r="DX439" s="71">
        <f t="shared" si="3795"/>
        <v>10.450396909090909</v>
      </c>
      <c r="DY439" s="71">
        <f t="shared" si="3795"/>
        <v>7.6849014999999996</v>
      </c>
      <c r="DZ439" s="71">
        <f t="shared" si="3795"/>
        <v>3.1464040000000004</v>
      </c>
      <c r="EA439" s="71">
        <f t="shared" si="3795"/>
        <v>0.85355891666666661</v>
      </c>
      <c r="EB439" s="71">
        <f t="shared" si="3795"/>
        <v>3.0011071666666673</v>
      </c>
      <c r="EC439" s="71">
        <f t="shared" si="3795"/>
        <v>0.40642466666666666</v>
      </c>
      <c r="ED439" s="71">
        <f t="shared" si="3795"/>
        <v>0.25220324999999999</v>
      </c>
      <c r="EE439" s="71">
        <f t="shared" si="3795"/>
        <v>3.0265334166666662</v>
      </c>
      <c r="EF439" s="71">
        <f t="shared" si="3795"/>
        <v>2.5203750000000004E-2</v>
      </c>
      <c r="EG439" s="71">
        <f t="shared" si="3795"/>
        <v>2.3132416666666669E-2</v>
      </c>
      <c r="EH439" s="71">
        <f t="shared" si="3795"/>
        <v>3.1E-4</v>
      </c>
      <c r="EI439" s="71">
        <f t="shared" si="3795"/>
        <v>2.3326666666666665E-3</v>
      </c>
      <c r="EJ439" s="71">
        <f t="shared" si="3795"/>
        <v>1.9795083333333331E-2</v>
      </c>
      <c r="EK439" s="71">
        <f t="shared" si="3796"/>
        <v>0.67831275000000013</v>
      </c>
      <c r="EL439" s="71">
        <f t="shared" si="3796"/>
        <v>9.3153916666666642E-2</v>
      </c>
      <c r="EM439" s="71">
        <f t="shared" si="3796"/>
        <v>5.5841666666666659E-4</v>
      </c>
      <c r="EN439" s="71">
        <f t="shared" si="3796"/>
        <v>8.8219083333333337E-2</v>
      </c>
      <c r="EO439" s="71">
        <f t="shared" si="3796"/>
        <v>0.39094550000000006</v>
      </c>
      <c r="EP439" s="71">
        <f t="shared" si="3796"/>
        <v>0.46846224999999997</v>
      </c>
      <c r="EQ439" s="71">
        <f t="shared" si="3796"/>
        <v>0.3540544166666667</v>
      </c>
      <c r="ER439" s="71">
        <f t="shared" si="3796"/>
        <v>0.36560041666666665</v>
      </c>
      <c r="ES439" s="71">
        <f t="shared" si="3796"/>
        <v>1.667281666666667</v>
      </c>
      <c r="ET439" s="71">
        <f t="shared" si="3796"/>
        <v>1.6357583333333332E-2</v>
      </c>
      <c r="EU439" s="71">
        <f t="shared" si="3796"/>
        <v>2.0409166666666666E-3</v>
      </c>
      <c r="EV439" s="71">
        <f t="shared" si="3796"/>
        <v>1.9266666666666667E-4</v>
      </c>
      <c r="EW439" s="71">
        <f t="shared" si="3796"/>
        <v>1.2212500000000001E-3</v>
      </c>
      <c r="EX439" s="71">
        <f t="shared" si="3796"/>
        <v>3.3457749999999994E-2</v>
      </c>
      <c r="EY439" s="71">
        <f t="shared" si="3796"/>
        <v>2.6503333333333335E-3</v>
      </c>
      <c r="EZ439" s="71">
        <f t="shared" si="3796"/>
        <v>7.662166666666667E-3</v>
      </c>
      <c r="FA439" s="71">
        <f t="shared" si="3796"/>
        <v>1.1230833333333331E-3</v>
      </c>
      <c r="FB439" s="71">
        <f t="shared" si="3796"/>
        <v>1.0725E-4</v>
      </c>
      <c r="FC439" s="71">
        <f t="shared" si="3796"/>
        <v>0.6616736666666666</v>
      </c>
      <c r="FD439" s="71">
        <f t="shared" si="3796"/>
        <v>1.299575E-2</v>
      </c>
      <c r="FE439" s="71">
        <f t="shared" si="3796"/>
        <v>1.6692499999999999E-3</v>
      </c>
      <c r="FF439" s="71">
        <f t="shared" si="3796"/>
        <v>4.6165583333333336E-2</v>
      </c>
      <c r="FG439" s="71">
        <f t="shared" si="3796"/>
        <v>4.1416666666666666E-5</v>
      </c>
      <c r="FH439" s="71">
        <f t="shared" si="3796"/>
        <v>4.9649999999999998E-4</v>
      </c>
      <c r="FI439" s="71">
        <f t="shared" si="3796"/>
        <v>3.3991416666666663E-2</v>
      </c>
      <c r="FJ439" s="71">
        <f t="shared" si="3796"/>
        <v>2.4694666666666667E-2</v>
      </c>
      <c r="FK439" s="71">
        <f t="shared" si="3796"/>
        <v>3.3824999999999995E-4</v>
      </c>
      <c r="FL439" s="71">
        <f t="shared" si="3796"/>
        <v>2.0722940833333334</v>
      </c>
      <c r="FM439" s="71">
        <f t="shared" si="3796"/>
        <v>0.7627645833333333</v>
      </c>
      <c r="FN439" s="71">
        <f t="shared" si="3796"/>
        <v>1.7729166666666668E-3</v>
      </c>
      <c r="FO439" s="71">
        <f t="shared" si="3796"/>
        <v>1.1658333333333334E-4</v>
      </c>
      <c r="FP439" s="71">
        <f t="shared" si="3796"/>
        <v>5.6778333333333333E-3</v>
      </c>
      <c r="FQ439" s="71">
        <f t="shared" si="3796"/>
        <v>3.3224999999999997E-4</v>
      </c>
      <c r="FR439" s="72">
        <f t="shared" si="3796"/>
        <v>68.18490616666665</v>
      </c>
    </row>
    <row r="440" spans="1:174" x14ac:dyDescent="0.2">
      <c r="A440" s="62" t="str">
        <f>A439</f>
        <v>JARI1</v>
      </c>
      <c r="B440" s="63" t="s">
        <v>133</v>
      </c>
      <c r="C440" s="20"/>
      <c r="D440" s="41"/>
      <c r="E440" s="41"/>
      <c r="F440" s="41"/>
      <c r="G440" s="41"/>
      <c r="H440" s="41"/>
      <c r="I440" s="20"/>
      <c r="J440" s="64">
        <f t="shared" si="3663"/>
        <v>8.9886785187747034</v>
      </c>
      <c r="K440" s="40"/>
      <c r="L440" s="41"/>
      <c r="M440" s="64">
        <f t="shared" si="3793"/>
        <v>24.873764673913048</v>
      </c>
      <c r="N440" s="64">
        <f t="shared" si="3793"/>
        <v>13.87376467391304</v>
      </c>
      <c r="O440" s="64">
        <f t="shared" si="3793"/>
        <v>5.5829912611989458</v>
      </c>
      <c r="P440" s="64">
        <f t="shared" si="3793"/>
        <v>1.5532257032279315</v>
      </c>
      <c r="Q440" s="64">
        <f t="shared" si="3793"/>
        <v>3.6513394624505935</v>
      </c>
      <c r="R440" s="64">
        <f t="shared" si="3793"/>
        <v>1.5173413043478259</v>
      </c>
      <c r="S440" s="64">
        <f t="shared" si="3793"/>
        <v>0.12785309552042162</v>
      </c>
      <c r="T440" s="64">
        <f t="shared" si="3793"/>
        <v>1.3334154120553359</v>
      </c>
      <c r="U440" s="64">
        <f t="shared" si="3793"/>
        <v>0.10759814393939393</v>
      </c>
      <c r="V440" s="65">
        <f t="shared" si="3793"/>
        <v>11</v>
      </c>
      <c r="W440" s="20"/>
      <c r="X440" s="64">
        <f t="shared" si="3665"/>
        <v>17.281382449275362</v>
      </c>
      <c r="Y440" s="40"/>
      <c r="Z440" s="41"/>
      <c r="AA440" s="64">
        <f t="shared" si="3794"/>
        <v>57.536954539855074</v>
      </c>
      <c r="AB440" s="64">
        <f t="shared" si="3794"/>
        <v>46.536954539855074</v>
      </c>
      <c r="AC440" s="64">
        <f t="shared" si="3794"/>
        <v>23.353684956521739</v>
      </c>
      <c r="AD440" s="64">
        <f t="shared" si="3794"/>
        <v>6.3441154963768112</v>
      </c>
      <c r="AE440" s="64">
        <f t="shared" si="3794"/>
        <v>10.491493981884059</v>
      </c>
      <c r="AF440" s="64">
        <f t="shared" si="3794"/>
        <v>4.1407987681159426</v>
      </c>
      <c r="AG440" s="64">
        <f t="shared" si="3794"/>
        <v>0.27031038405797103</v>
      </c>
      <c r="AH440" s="64">
        <f t="shared" si="3794"/>
        <v>1.7839962898550723</v>
      </c>
      <c r="AI440" s="64">
        <f t="shared" si="3794"/>
        <v>0.15255449275362318</v>
      </c>
      <c r="AJ440" s="65">
        <f t="shared" si="3794"/>
        <v>11</v>
      </c>
      <c r="AK440" s="66">
        <f t="shared" ref="AK440" si="3877">J440</f>
        <v>8.9886785187747034</v>
      </c>
      <c r="AL440" s="67">
        <f t="shared" ref="AL440" si="3878">M440/M440</f>
        <v>1</v>
      </c>
      <c r="AM440" s="67">
        <f t="shared" ref="AM440" si="3879">O440/M440</f>
        <v>0.22445300638605142</v>
      </c>
      <c r="AN440" s="67">
        <f t="shared" ref="AN440" si="3880">P440/M440</f>
        <v>6.2444335370629038E-2</v>
      </c>
      <c r="AO440" s="67">
        <f t="shared" ref="AO440" si="3881">Q440/M440</f>
        <v>0.14679480610669371</v>
      </c>
      <c r="AP440" s="67">
        <f t="shared" ref="AP440" si="3882">R440/M440</f>
        <v>6.100167482645575E-2</v>
      </c>
      <c r="AQ440" s="67">
        <f t="shared" ref="AQ440" si="3883">S440/M440</f>
        <v>5.1400781987179685E-3</v>
      </c>
      <c r="AR440" s="67">
        <f t="shared" ref="AR440" si="3884">T440/M440</f>
        <v>5.3607301891610601E-2</v>
      </c>
      <c r="AS440" s="67">
        <f t="shared" ref="AS440" si="3885">U440/M440</f>
        <v>4.3257683486987416E-3</v>
      </c>
      <c r="AT440" s="68">
        <f t="shared" ref="AT440" si="3886">V440/M440</f>
        <v>0.4422330171651303</v>
      </c>
      <c r="AU440" s="66">
        <f t="shared" ref="AU440" si="3887">X440</f>
        <v>17.281382449275362</v>
      </c>
      <c r="AV440" s="67">
        <f t="shared" ref="AV440" si="3888">AA440/AA440</f>
        <v>1</v>
      </c>
      <c r="AW440" s="67">
        <f t="shared" ref="AW440" si="3889">AC440/AA440</f>
        <v>0.40589018211495631</v>
      </c>
      <c r="AX440" s="67">
        <f t="shared" ref="AX440" si="3890">AD440/AA440</f>
        <v>0.11026157965977028</v>
      </c>
      <c r="AY440" s="67">
        <f t="shared" ref="AY440" si="3891">AE440/AA440</f>
        <v>0.18234357493872469</v>
      </c>
      <c r="AZ440" s="67">
        <f t="shared" ref="AZ440" si="3892">AF440/AA440</f>
        <v>7.196763890670764E-2</v>
      </c>
      <c r="BA440" s="67">
        <f t="shared" ref="BA440" si="3893">AG440/AA440</f>
        <v>4.6980307911627592E-3</v>
      </c>
      <c r="BB440" s="67">
        <f t="shared" ref="BB440" si="3894">AH440/AA440</f>
        <v>3.1006095197814512E-2</v>
      </c>
      <c r="BC440" s="67">
        <f t="shared" ref="BC440" si="3895">AI440/AA440</f>
        <v>2.6514175797738952E-3</v>
      </c>
      <c r="BD440" s="68">
        <f t="shared" ref="BD440" si="3896">AJ440/AA440</f>
        <v>0.19118147785142933</v>
      </c>
      <c r="BE440" s="66">
        <f t="shared" ref="BE440" si="3897">J440</f>
        <v>8.9886785187747034</v>
      </c>
      <c r="BF440" s="69">
        <f t="shared" ref="BF440" si="3898">BE440</f>
        <v>8.9886785187747034</v>
      </c>
      <c r="BG440" s="69">
        <f t="shared" ref="BG440" si="3899">BE440*AM440</f>
        <v>2.0175359169767018</v>
      </c>
      <c r="BH440" s="69">
        <f t="shared" ref="BH440" si="3900">BE440*AN440</f>
        <v>0.56129205596513665</v>
      </c>
      <c r="BI440" s="69">
        <f t="shared" ref="BI440" si="3901">BE440*AO440</f>
        <v>1.3194913203189353</v>
      </c>
      <c r="BJ440" s="69">
        <f t="shared" ref="BJ440" si="3902">BE440*AP440</f>
        <v>0.54832444412184234</v>
      </c>
      <c r="BK440" s="69">
        <f t="shared" ref="BK440" si="3903">BE440*AQ440</f>
        <v>4.6202510489638374E-2</v>
      </c>
      <c r="BL440" s="69">
        <f t="shared" ref="BL440" si="3904">BE440*AR440</f>
        <v>0.4818588029625907</v>
      </c>
      <c r="BM440" s="69">
        <f t="shared" ref="BM440" si="3905">BE440*AS440</f>
        <v>3.8882941033143902E-2</v>
      </c>
      <c r="BN440" s="70">
        <f t="shared" ref="BN440" si="3906">BE440*AT440</f>
        <v>3.9750904216851315</v>
      </c>
      <c r="BO440" s="66">
        <f t="shared" ref="BO440" si="3907">X440</f>
        <v>17.281382449275362</v>
      </c>
      <c r="BP440" s="69">
        <f t="shared" ref="BP440" si="3908">BO440</f>
        <v>17.281382449275362</v>
      </c>
      <c r="BQ440" s="69">
        <f t="shared" ref="BQ440" si="3909">BO440*AW440</f>
        <v>7.0143434695345865</v>
      </c>
      <c r="BR440" s="69">
        <f t="shared" ref="BR440" si="3910">BO440*AX440</f>
        <v>1.9054725275617315</v>
      </c>
      <c r="BS440" s="69">
        <f t="shared" ref="BS440" si="3911">BO440*AY440</f>
        <v>3.1511490556842037</v>
      </c>
      <c r="BT440" s="69">
        <f t="shared" ref="BT440" si="3912">BO440*AZ440</f>
        <v>1.2437002919181641</v>
      </c>
      <c r="BU440" s="69">
        <f t="shared" ref="BU440" si="3913">BO440*BA440</f>
        <v>8.118846686055535E-2</v>
      </c>
      <c r="BV440" s="69">
        <f t="shared" ref="BV440" si="3914">BO440*BB440</f>
        <v>0.53582818937207277</v>
      </c>
      <c r="BW440" s="69">
        <f t="shared" ref="BW440" si="3915">BO440*BC440</f>
        <v>4.5820161228804751E-2</v>
      </c>
      <c r="BX440" s="70">
        <f t="shared" ref="BX440" si="3916">BO440*BD440</f>
        <v>3.3038802359682173</v>
      </c>
      <c r="BY440" s="71">
        <f t="shared" si="3795"/>
        <v>4.612370233530962</v>
      </c>
      <c r="BZ440" s="71">
        <f t="shared" si="3795"/>
        <v>2.4025472131093544</v>
      </c>
      <c r="CA440" s="71">
        <f t="shared" si="3795"/>
        <v>4.6052961182476935</v>
      </c>
      <c r="CB440" s="71">
        <f t="shared" si="3795"/>
        <v>2.4562223003952566</v>
      </c>
      <c r="CC440" s="71">
        <f t="shared" si="3795"/>
        <v>0.75582032707509883</v>
      </c>
      <c r="CD440" s="71">
        <f t="shared" si="3795"/>
        <v>0.19840673221343869</v>
      </c>
      <c r="CE440" s="71">
        <f t="shared" si="3795"/>
        <v>1.2045719894598155</v>
      </c>
      <c r="CF440" s="71">
        <f t="shared" si="3795"/>
        <v>0.15173413043478262</v>
      </c>
      <c r="CG440" s="71">
        <f t="shared" si="3795"/>
        <v>0.12785309552042162</v>
      </c>
      <c r="CH440" s="71">
        <f t="shared" si="3795"/>
        <v>2.2223593050065871</v>
      </c>
      <c r="CI440" s="71">
        <f t="shared" si="3795"/>
        <v>1.7836441699604744E-2</v>
      </c>
      <c r="CJ440" s="71">
        <f t="shared" si="3795"/>
        <v>9.7382743741765473E-3</v>
      </c>
      <c r="CK440" s="71">
        <f t="shared" si="3795"/>
        <v>8.8108036890645585E-5</v>
      </c>
      <c r="CL440" s="71">
        <f t="shared" si="3795"/>
        <v>1.045175559947299E-3</v>
      </c>
      <c r="CM440" s="71">
        <f t="shared" si="3795"/>
        <v>9.9843455204216072E-3</v>
      </c>
      <c r="CN440" s="71">
        <f t="shared" si="3795"/>
        <v>0.24724843939393937</v>
      </c>
      <c r="CO440" s="71">
        <f t="shared" si="3795"/>
        <v>5.9923975955204212E-2</v>
      </c>
      <c r="CP440" s="71">
        <f t="shared" si="3795"/>
        <v>4.0000000000000007E-6</v>
      </c>
      <c r="CQ440" s="71">
        <f t="shared" si="3795"/>
        <v>3.785817193675889E-3</v>
      </c>
      <c r="CR440" s="71">
        <f t="shared" si="3795"/>
        <v>0.11587053985507248</v>
      </c>
      <c r="CS440" s="71">
        <f t="shared" si="3795"/>
        <v>0.25389584947299076</v>
      </c>
      <c r="CT440" s="71">
        <f t="shared" si="3795"/>
        <v>0.14021231159420292</v>
      </c>
      <c r="CU440" s="71">
        <f t="shared" si="3795"/>
        <v>0.15544228491436102</v>
      </c>
      <c r="CV440" s="71">
        <f t="shared" si="3795"/>
        <v>0.66920680303030311</v>
      </c>
      <c r="CW440" s="71">
        <f t="shared" si="3795"/>
        <v>1.2108036890645588E-2</v>
      </c>
      <c r="CX440" s="71">
        <f t="shared" si="3795"/>
        <v>1.1489107378129121E-3</v>
      </c>
      <c r="CY440" s="71">
        <f t="shared" si="3795"/>
        <v>8.922364953886693E-5</v>
      </c>
      <c r="CZ440" s="71">
        <f t="shared" si="3795"/>
        <v>4.5465118577075103E-4</v>
      </c>
      <c r="DA440" s="71">
        <f t="shared" si="3795"/>
        <v>1.6547556324110674E-2</v>
      </c>
      <c r="DB440" s="71">
        <f t="shared" si="3795"/>
        <v>1.5928386034255605E-3</v>
      </c>
      <c r="DC440" s="71">
        <f t="shared" si="3795"/>
        <v>3.6835737812911731E-3</v>
      </c>
      <c r="DD440" s="71">
        <f t="shared" si="3795"/>
        <v>5.1641633728590245E-4</v>
      </c>
      <c r="DE440" s="71">
        <f t="shared" si="3795"/>
        <v>5.0340909090909094E-5</v>
      </c>
      <c r="DF440" s="71">
        <f t="shared" si="3795"/>
        <v>0.1538032196969697</v>
      </c>
      <c r="DG440" s="71">
        <f t="shared" si="3795"/>
        <v>7.4517865612648213E-3</v>
      </c>
      <c r="DH440" s="71">
        <f t="shared" si="3795"/>
        <v>1.1343517786561266E-3</v>
      </c>
      <c r="DI440" s="71">
        <f t="shared" si="3795"/>
        <v>1.990700790513834E-2</v>
      </c>
      <c r="DJ440" s="71">
        <f t="shared" si="3795"/>
        <v>2.4466403162055331E-6</v>
      </c>
      <c r="DK440" s="71">
        <f t="shared" si="3795"/>
        <v>8.9076745718050053E-5</v>
      </c>
      <c r="DL440" s="71">
        <f t="shared" si="3795"/>
        <v>1.9551361660079054E-2</v>
      </c>
      <c r="DM440" s="71">
        <f t="shared" si="3795"/>
        <v>1.4940232213438737E-2</v>
      </c>
      <c r="DN440" s="71">
        <f t="shared" si="3795"/>
        <v>9.9652503293807632E-5</v>
      </c>
      <c r="DO440" s="71">
        <f t="shared" si="3795"/>
        <v>0.50356255862977606</v>
      </c>
      <c r="DP440" s="71">
        <f t="shared" si="3795"/>
        <v>0.183229157773386</v>
      </c>
      <c r="DQ440" s="71">
        <f t="shared" si="3795"/>
        <v>7.3547990777338601E-4</v>
      </c>
      <c r="DR440" s="71">
        <f t="shared" si="3795"/>
        <v>4.2979907773386025E-5</v>
      </c>
      <c r="DS440" s="71">
        <f t="shared" si="3795"/>
        <v>2.2850810276679842E-3</v>
      </c>
      <c r="DT440" s="71">
        <f t="shared" si="3795"/>
        <v>1.244387351778656E-4</v>
      </c>
      <c r="DU440" s="72">
        <f t="shared" si="3795"/>
        <v>168.56534492193674</v>
      </c>
      <c r="DV440" s="73">
        <f t="shared" si="3795"/>
        <v>10.981567106719369</v>
      </c>
      <c r="DW440" s="71">
        <f t="shared" si="3795"/>
        <v>7.9751701050724648</v>
      </c>
      <c r="DX440" s="71">
        <f t="shared" si="3795"/>
        <v>10.049924709815546</v>
      </c>
      <c r="DY440" s="71">
        <f t="shared" si="3795"/>
        <v>7.310309054347826</v>
      </c>
      <c r="DZ440" s="71">
        <f t="shared" si="3795"/>
        <v>2.7422399528985508</v>
      </c>
      <c r="EA440" s="71">
        <f t="shared" si="3795"/>
        <v>0.75504636594202901</v>
      </c>
      <c r="EB440" s="71">
        <f t="shared" si="3795"/>
        <v>3.1037268405797107</v>
      </c>
      <c r="EC440" s="71">
        <f t="shared" si="3795"/>
        <v>0.41407987681159419</v>
      </c>
      <c r="ED440" s="71">
        <f t="shared" si="3795"/>
        <v>0.27031038405797103</v>
      </c>
      <c r="EE440" s="71">
        <f t="shared" si="3795"/>
        <v>2.9733277137681156</v>
      </c>
      <c r="EF440" s="71">
        <f t="shared" si="3795"/>
        <v>2.4905971014492757E-2</v>
      </c>
      <c r="EG440" s="71">
        <f t="shared" si="3795"/>
        <v>2.3209275362318843E-2</v>
      </c>
      <c r="EH440" s="71">
        <f t="shared" si="3795"/>
        <v>4.6605072463768127E-4</v>
      </c>
      <c r="EI440" s="71">
        <f t="shared" si="3795"/>
        <v>2.2682282608695653E-3</v>
      </c>
      <c r="EJ440" s="71">
        <f t="shared" ref="EJ440:EJ441" si="3917">IF(COUNT(EJ410:EJ414)&lt;3,"",AVERAGE(EJ410:EJ414))</f>
        <v>2.1110847826086954E-2</v>
      </c>
      <c r="EK440" s="71">
        <f t="shared" si="3796"/>
        <v>0.67876146014492766</v>
      </c>
      <c r="EL440" s="71">
        <f t="shared" si="3796"/>
        <v>8.9590721014492752E-2</v>
      </c>
      <c r="EM440" s="71">
        <f t="shared" si="3796"/>
        <v>5.5083333333333328E-5</v>
      </c>
      <c r="EN440" s="71">
        <f t="shared" si="3796"/>
        <v>0.10230019927536231</v>
      </c>
      <c r="EO440" s="71">
        <f t="shared" si="3796"/>
        <v>0.40550689855072469</v>
      </c>
      <c r="EP440" s="71">
        <f t="shared" si="3796"/>
        <v>0.50003761231884059</v>
      </c>
      <c r="EQ440" s="71">
        <f t="shared" si="3796"/>
        <v>0.36212046014492755</v>
      </c>
      <c r="ER440" s="71">
        <f t="shared" si="3796"/>
        <v>0.3543273876811594</v>
      </c>
      <c r="ES440" s="71">
        <f t="shared" si="3796"/>
        <v>1.7242925579710147</v>
      </c>
      <c r="ET440" s="71">
        <f t="shared" si="3796"/>
        <v>1.6170829710144927E-2</v>
      </c>
      <c r="EU440" s="71">
        <f t="shared" si="3796"/>
        <v>1.9808985507246374E-3</v>
      </c>
      <c r="EV440" s="71">
        <f t="shared" si="3796"/>
        <v>1.8892391304347827E-4</v>
      </c>
      <c r="EW440" s="71">
        <f t="shared" si="3796"/>
        <v>1.1838224637681159E-3</v>
      </c>
      <c r="EX440" s="71">
        <f t="shared" si="3796"/>
        <v>3.550860507246377E-2</v>
      </c>
      <c r="EY440" s="71">
        <f t="shared" si="3796"/>
        <v>3.3403007246376806E-3</v>
      </c>
      <c r="EZ440" s="71">
        <f t="shared" si="3796"/>
        <v>7.3887282608695645E-3</v>
      </c>
      <c r="FA440" s="71">
        <f t="shared" si="3796"/>
        <v>1.1453152173913042E-3</v>
      </c>
      <c r="FB440" s="71">
        <f t="shared" si="3796"/>
        <v>1.0040579710144928E-4</v>
      </c>
      <c r="FC440" s="71">
        <f t="shared" si="3796"/>
        <v>0.58530723913043481</v>
      </c>
      <c r="FD440" s="71">
        <f t="shared" si="3796"/>
        <v>1.0581315217391304E-2</v>
      </c>
      <c r="FE440" s="71">
        <f t="shared" si="3796"/>
        <v>1.6258007246376812E-3</v>
      </c>
      <c r="FF440" s="71">
        <f t="shared" si="3796"/>
        <v>4.6622318840579713E-2</v>
      </c>
      <c r="FG440" s="71">
        <f t="shared" si="3796"/>
        <v>5.8192028985507253E-5</v>
      </c>
      <c r="FH440" s="71">
        <f t="shared" si="3796"/>
        <v>4.4873913043478258E-4</v>
      </c>
      <c r="FI440" s="71">
        <f t="shared" si="3796"/>
        <v>3.8244221014492749E-2</v>
      </c>
      <c r="FJ440" s="71">
        <f t="shared" si="3796"/>
        <v>2.6426539855072463E-2</v>
      </c>
      <c r="FK440" s="71">
        <f t="shared" si="3796"/>
        <v>3.5223550724637674E-4</v>
      </c>
      <c r="FL440" s="71">
        <f t="shared" si="3796"/>
        <v>1.7982566050724635</v>
      </c>
      <c r="FM440" s="71">
        <f t="shared" si="3796"/>
        <v>0.66478540942028985</v>
      </c>
      <c r="FN440" s="71">
        <f t="shared" si="3796"/>
        <v>1.8970652173913045E-3</v>
      </c>
      <c r="FO440" s="71">
        <f t="shared" si="3796"/>
        <v>1.1330797101449273E-4</v>
      </c>
      <c r="FP440" s="71">
        <f t="shared" si="3796"/>
        <v>5.3913188405797108E-3</v>
      </c>
      <c r="FQ440" s="71">
        <f t="shared" si="3796"/>
        <v>3.8308333333333331E-4</v>
      </c>
      <c r="FR440" s="72">
        <f t="shared" si="3796"/>
        <v>72.178152615942025</v>
      </c>
    </row>
    <row r="441" spans="1:174" x14ac:dyDescent="0.2">
      <c r="A441" s="62" t="str">
        <f t="shared" ref="A441:A449" si="3918">A440</f>
        <v>JARI1</v>
      </c>
      <c r="B441" s="63" t="s">
        <v>134</v>
      </c>
      <c r="C441" s="20"/>
      <c r="D441" s="41"/>
      <c r="E441" s="41"/>
      <c r="F441" s="41"/>
      <c r="G441" s="41"/>
      <c r="H441" s="41"/>
      <c r="I441" s="20"/>
      <c r="J441" s="64">
        <f t="shared" si="3663"/>
        <v>8.5188527796442681</v>
      </c>
      <c r="K441" s="40"/>
      <c r="L441" s="41"/>
      <c r="M441" s="64">
        <f t="shared" si="3793"/>
        <v>23.713366500000003</v>
      </c>
      <c r="N441" s="64">
        <f t="shared" si="3793"/>
        <v>12.713366499999998</v>
      </c>
      <c r="O441" s="64">
        <f t="shared" si="3793"/>
        <v>5.2336993481554686</v>
      </c>
      <c r="P441" s="64">
        <f t="shared" si="3793"/>
        <v>1.4299621380105403</v>
      </c>
      <c r="Q441" s="64">
        <f t="shared" si="3793"/>
        <v>3.2727829407114633</v>
      </c>
      <c r="R441" s="64">
        <f t="shared" si="3793"/>
        <v>1.4181491304347824</v>
      </c>
      <c r="S441" s="64">
        <f t="shared" si="3793"/>
        <v>0.12105848682476945</v>
      </c>
      <c r="T441" s="64">
        <f t="shared" si="3793"/>
        <v>1.1394584555335969</v>
      </c>
      <c r="U441" s="64">
        <f t="shared" si="3793"/>
        <v>9.8256056982872195E-2</v>
      </c>
      <c r="V441" s="65">
        <f t="shared" si="3793"/>
        <v>11</v>
      </c>
      <c r="W441" s="20"/>
      <c r="X441" s="64">
        <f t="shared" si="3665"/>
        <v>16.602300449275365</v>
      </c>
      <c r="Y441" s="40"/>
      <c r="Z441" s="41"/>
      <c r="AA441" s="64">
        <f t="shared" si="3794"/>
        <v>53.791631373188409</v>
      </c>
      <c r="AB441" s="64">
        <f t="shared" si="3794"/>
        <v>42.791631373188409</v>
      </c>
      <c r="AC441" s="64">
        <f t="shared" si="3794"/>
        <v>19.923540373188409</v>
      </c>
      <c r="AD441" s="64">
        <f t="shared" si="3794"/>
        <v>6.5338891630434786</v>
      </c>
      <c r="AE441" s="64">
        <f t="shared" si="3794"/>
        <v>10.290639731884056</v>
      </c>
      <c r="AF441" s="64">
        <f t="shared" si="3794"/>
        <v>4.0661112681159421</v>
      </c>
      <c r="AG441" s="64">
        <f t="shared" si="3794"/>
        <v>0.25476380072463767</v>
      </c>
      <c r="AH441" s="64">
        <f t="shared" si="3794"/>
        <v>1.5764981231884059</v>
      </c>
      <c r="AI441" s="64">
        <f t="shared" si="3794"/>
        <v>0.14618865942028986</v>
      </c>
      <c r="AJ441" s="65">
        <f t="shared" si="3794"/>
        <v>11</v>
      </c>
      <c r="AK441" s="66">
        <f t="shared" ref="AK441" si="3919">J441</f>
        <v>8.5188527796442681</v>
      </c>
      <c r="AL441" s="67">
        <f t="shared" ref="AL441" si="3920">M441/M441</f>
        <v>1</v>
      </c>
      <c r="AM441" s="67">
        <f t="shared" ref="AM441" si="3921">O441/M441</f>
        <v>0.22070672032819413</v>
      </c>
      <c r="AN441" s="67">
        <f t="shared" ref="AN441" si="3922">P441/M441</f>
        <v>6.0301945656283773E-2</v>
      </c>
      <c r="AO441" s="67">
        <f t="shared" ref="AO441" si="3923">Q441/M441</f>
        <v>0.13801426890237042</v>
      </c>
      <c r="AP441" s="67">
        <f t="shared" ref="AP441" si="3924">R441/M441</f>
        <v>5.9803787472975725E-2</v>
      </c>
      <c r="AQ441" s="67">
        <f t="shared" ref="AQ441" si="3925">S441/M441</f>
        <v>5.105073833560049E-3</v>
      </c>
      <c r="AR441" s="67">
        <f t="shared" ref="AR441" si="3926">T441/M441</f>
        <v>4.8051315511595402E-2</v>
      </c>
      <c r="AS441" s="67">
        <f t="shared" ref="AS441" si="3927">U441/M441</f>
        <v>4.143488314190741E-3</v>
      </c>
      <c r="AT441" s="68">
        <f t="shared" ref="AT441" si="3928">V441/M441</f>
        <v>0.46387340236992491</v>
      </c>
      <c r="AU441" s="66">
        <f t="shared" ref="AU441" si="3929">X441</f>
        <v>16.602300449275365</v>
      </c>
      <c r="AV441" s="67">
        <f t="shared" ref="AV441" si="3930">AA441/AA441</f>
        <v>1</v>
      </c>
      <c r="AW441" s="67">
        <f t="shared" ref="AW441" si="3931">AC441/AA441</f>
        <v>0.37038364267046536</v>
      </c>
      <c r="AX441" s="67">
        <f t="shared" ref="AX441" si="3932">AD441/AA441</f>
        <v>0.12146664818015154</v>
      </c>
      <c r="AY441" s="67">
        <f t="shared" ref="AY441" si="3933">AE441/AA441</f>
        <v>0.19130558916295043</v>
      </c>
      <c r="AZ441" s="67">
        <f t="shared" ref="AZ441" si="3934">AF441/AA441</f>
        <v>7.5590034440610618E-2</v>
      </c>
      <c r="BA441" s="67">
        <f t="shared" ref="BA441" si="3935">AG441/AA441</f>
        <v>4.7361233377952667E-3</v>
      </c>
      <c r="BB441" s="67">
        <f t="shared" ref="BB441" si="3936">AH441/AA441</f>
        <v>2.9307497894071801E-2</v>
      </c>
      <c r="BC441" s="67">
        <f t="shared" ref="BC441" si="3937">AI441/AA441</f>
        <v>2.7176840651305344E-3</v>
      </c>
      <c r="BD441" s="68">
        <f t="shared" ref="BD441" si="3938">AJ441/AA441</f>
        <v>0.20449277553390538</v>
      </c>
      <c r="BE441" s="66">
        <f t="shared" ref="BE441" si="3939">J441</f>
        <v>8.5188527796442681</v>
      </c>
      <c r="BF441" s="69">
        <f t="shared" ref="BF441" si="3940">BE441</f>
        <v>8.5188527796442681</v>
      </c>
      <c r="BG441" s="69">
        <f t="shared" ref="BG441" si="3941">BE441*AM441</f>
        <v>1.8801680579540068</v>
      </c>
      <c r="BH441" s="69">
        <f t="shared" ref="BH441" si="3942">BE441*AN441</f>
        <v>0.51370339737199067</v>
      </c>
      <c r="BI441" s="69">
        <f t="shared" ref="BI441" si="3943">BE441*AO441</f>
        <v>1.1757232382695297</v>
      </c>
      <c r="BJ441" s="69">
        <f t="shared" ref="BJ441" si="3944">BE441*AP441</f>
        <v>0.50945966114741437</v>
      </c>
      <c r="BK441" s="69">
        <f t="shared" ref="BK441" si="3945">BE441*AQ441</f>
        <v>4.3489372417312246E-2</v>
      </c>
      <c r="BL441" s="69">
        <f t="shared" ref="BL441" si="3946">BE441*AR441</f>
        <v>0.40934208271151823</v>
      </c>
      <c r="BM441" s="69">
        <f t="shared" ref="BM441" si="3947">BE441*AS441</f>
        <v>3.5297766942767338E-2</v>
      </c>
      <c r="BN441" s="70">
        <f t="shared" ref="BN441" si="3948">BE441*AT441</f>
        <v>3.9516692231820789</v>
      </c>
      <c r="BO441" s="66">
        <f t="shared" ref="BO441" si="3949">X441</f>
        <v>16.602300449275365</v>
      </c>
      <c r="BP441" s="69">
        <f t="shared" ref="BP441" si="3950">BO441</f>
        <v>16.602300449275365</v>
      </c>
      <c r="BQ441" s="69">
        <f t="shared" ref="BQ441" si="3951">BO441*AW441</f>
        <v>6.1492205171121137</v>
      </c>
      <c r="BR441" s="69">
        <f t="shared" ref="BR441" si="3952">BO441*AX441</f>
        <v>2.0166257876533025</v>
      </c>
      <c r="BS441" s="69">
        <f t="shared" ref="BS441" si="3953">BO441*AY441</f>
        <v>3.1761128689089402</v>
      </c>
      <c r="BT441" s="69">
        <f t="shared" ref="BT441" si="3954">BO441*AZ441</f>
        <v>1.25496846275409</v>
      </c>
      <c r="BU441" s="69">
        <f t="shared" ref="BU441" si="3955">BO441*BA441</f>
        <v>7.86305426189019E-2</v>
      </c>
      <c r="BV441" s="69">
        <f t="shared" ref="BV441" si="3956">BO441*BB441</f>
        <v>0.48657188545388508</v>
      </c>
      <c r="BW441" s="69">
        <f t="shared" ref="BW441" si="3957">BO441*BC441</f>
        <v>4.5119807375505173E-2</v>
      </c>
      <c r="BX441" s="70">
        <f t="shared" ref="BX441" si="3958">BO441*BD441</f>
        <v>3.3950504991201238</v>
      </c>
      <c r="BY441" s="71">
        <f t="shared" ref="BY441:EI441" si="3959">IF(COUNT(BY411:BY415)&lt;3,"",AVERAGE(BY411:BY415))</f>
        <v>4.0948678857048755</v>
      </c>
      <c r="BZ441" s="71">
        <f t="shared" si="3959"/>
        <v>2.2083066913702241</v>
      </c>
      <c r="CA441" s="71">
        <f t="shared" si="3959"/>
        <v>4.0992768138998681</v>
      </c>
      <c r="CB441" s="71">
        <f t="shared" si="3959"/>
        <v>2.2660963873517788</v>
      </c>
      <c r="CC441" s="71">
        <f t="shared" si="3959"/>
        <v>0.71489763142292495</v>
      </c>
      <c r="CD441" s="71">
        <f t="shared" si="3959"/>
        <v>0.18390803656126481</v>
      </c>
      <c r="CE441" s="71">
        <f t="shared" si="3959"/>
        <v>1.0877448590250327</v>
      </c>
      <c r="CF441" s="71">
        <f t="shared" si="3959"/>
        <v>0.14181491304347826</v>
      </c>
      <c r="CG441" s="71">
        <f t="shared" si="3959"/>
        <v>0.12105848682476945</v>
      </c>
      <c r="CH441" s="71">
        <f t="shared" si="3959"/>
        <v>1.8990974789196309</v>
      </c>
      <c r="CI441" s="71">
        <f t="shared" si="3959"/>
        <v>1.6673485177865609E-2</v>
      </c>
      <c r="CJ441" s="71">
        <f t="shared" si="3959"/>
        <v>9.1727091567852439E-3</v>
      </c>
      <c r="CK441" s="71">
        <f t="shared" si="3959"/>
        <v>7.1325428194993405E-5</v>
      </c>
      <c r="CL441" s="71">
        <f t="shared" si="3959"/>
        <v>1.024392951251647E-3</v>
      </c>
      <c r="CM441" s="71">
        <f t="shared" si="3959"/>
        <v>9.5646063899868239E-3</v>
      </c>
      <c r="CN441" s="71">
        <f t="shared" si="3959"/>
        <v>0.22701122200263502</v>
      </c>
      <c r="CO441" s="71">
        <f t="shared" si="3959"/>
        <v>5.9330149868247695E-2</v>
      </c>
      <c r="CP441" s="71">
        <f t="shared" si="3959"/>
        <v>0</v>
      </c>
      <c r="CQ441" s="71">
        <f t="shared" si="3959"/>
        <v>4.6536432806324104E-3</v>
      </c>
      <c r="CR441" s="71">
        <f t="shared" si="3959"/>
        <v>0.10949271376811594</v>
      </c>
      <c r="CS441" s="71">
        <f t="shared" si="3959"/>
        <v>0.21886245816864297</v>
      </c>
      <c r="CT441" s="71">
        <f t="shared" si="3959"/>
        <v>0.12676752898550728</v>
      </c>
      <c r="CU441" s="71">
        <f t="shared" si="3959"/>
        <v>0.14452645882740447</v>
      </c>
      <c r="CV441" s="71">
        <f t="shared" si="3959"/>
        <v>0.60430280303030304</v>
      </c>
      <c r="CW441" s="71">
        <f t="shared" si="3959"/>
        <v>1.1272297760210805E-2</v>
      </c>
      <c r="CX441" s="71">
        <f t="shared" si="3959"/>
        <v>8.6708465085639E-4</v>
      </c>
      <c r="CY441" s="71">
        <f t="shared" si="3959"/>
        <v>8.9049736495388677E-5</v>
      </c>
      <c r="CZ441" s="71">
        <f t="shared" si="3959"/>
        <v>4.0317292490118584E-4</v>
      </c>
      <c r="DA441" s="71">
        <f t="shared" si="3959"/>
        <v>1.4962599802371543E-2</v>
      </c>
      <c r="DB441" s="71">
        <f t="shared" si="3959"/>
        <v>1.840055994729908E-3</v>
      </c>
      <c r="DC441" s="71">
        <f t="shared" si="3959"/>
        <v>2.9772259552042165E-3</v>
      </c>
      <c r="DD441" s="71">
        <f t="shared" si="3959"/>
        <v>5.128511198945982E-4</v>
      </c>
      <c r="DE441" s="71">
        <f t="shared" si="3959"/>
        <v>4.9036561264822145E-5</v>
      </c>
      <c r="DF441" s="71">
        <f t="shared" si="3959"/>
        <v>0.14256391534914359</v>
      </c>
      <c r="DG441" s="71">
        <f t="shared" si="3959"/>
        <v>3.909786561264823E-3</v>
      </c>
      <c r="DH441" s="71">
        <f t="shared" si="3959"/>
        <v>1.0552213438735178E-3</v>
      </c>
      <c r="DI441" s="71">
        <f t="shared" si="3959"/>
        <v>1.7995529644268777E-2</v>
      </c>
      <c r="DJ441" s="71">
        <f t="shared" si="3959"/>
        <v>6.0988142292490122E-6</v>
      </c>
      <c r="DK441" s="71">
        <f t="shared" si="3959"/>
        <v>7.3946310935441362E-5</v>
      </c>
      <c r="DL441" s="71">
        <f t="shared" si="3959"/>
        <v>1.9167187747035571E-2</v>
      </c>
      <c r="DM441" s="71">
        <f t="shared" si="3959"/>
        <v>1.4636058300395258E-2</v>
      </c>
      <c r="DN441" s="71">
        <f t="shared" si="3959"/>
        <v>1.0573945981554678E-4</v>
      </c>
      <c r="DO441" s="71">
        <f t="shared" si="3959"/>
        <v>0.47940725428194997</v>
      </c>
      <c r="DP441" s="71">
        <f t="shared" si="3959"/>
        <v>0.17330846212121212</v>
      </c>
      <c r="DQ441" s="71">
        <f t="shared" si="3959"/>
        <v>6.9730599472990777E-4</v>
      </c>
      <c r="DR441" s="71">
        <f t="shared" si="3959"/>
        <v>4.1240777338603423E-5</v>
      </c>
      <c r="DS441" s="71">
        <f t="shared" si="3959"/>
        <v>2.2902984189723322E-3</v>
      </c>
      <c r="DT441" s="71">
        <f t="shared" si="3959"/>
        <v>1.558300395256917E-4</v>
      </c>
      <c r="DU441" s="72">
        <f t="shared" si="3959"/>
        <v>176.74514666106717</v>
      </c>
      <c r="DV441" s="73">
        <f t="shared" si="3959"/>
        <v>9.914780440052704</v>
      </c>
      <c r="DW441" s="71">
        <f t="shared" si="3959"/>
        <v>7.2542136884057982</v>
      </c>
      <c r="DX441" s="71">
        <f t="shared" si="3959"/>
        <v>9.3232737098155454</v>
      </c>
      <c r="DY441" s="71">
        <f t="shared" si="3959"/>
        <v>6.8724689710144933</v>
      </c>
      <c r="DZ441" s="71">
        <f t="shared" si="3959"/>
        <v>2.363390036231884</v>
      </c>
      <c r="EA441" s="71">
        <f t="shared" si="3959"/>
        <v>0.7765574492753623</v>
      </c>
      <c r="EB441" s="71">
        <f t="shared" si="3959"/>
        <v>3.0476062572463776</v>
      </c>
      <c r="EC441" s="71">
        <f t="shared" si="3959"/>
        <v>0.40661112681159423</v>
      </c>
      <c r="ED441" s="71">
        <f t="shared" si="3959"/>
        <v>0.25476380072463767</v>
      </c>
      <c r="EE441" s="71">
        <f t="shared" si="3959"/>
        <v>2.6274974637681154</v>
      </c>
      <c r="EF441" s="71">
        <f t="shared" si="3959"/>
        <v>2.3540471014492755E-2</v>
      </c>
      <c r="EG441" s="71">
        <f t="shared" si="3959"/>
        <v>2.1012192028985511E-2</v>
      </c>
      <c r="EH441" s="71">
        <f t="shared" si="3959"/>
        <v>4.6946739130434792E-4</v>
      </c>
      <c r="EI441" s="71">
        <f t="shared" si="3959"/>
        <v>2.0912282608695652E-3</v>
      </c>
      <c r="EJ441" s="71">
        <f t="shared" si="3917"/>
        <v>2.0090931159420289E-2</v>
      </c>
      <c r="EK441" s="71">
        <f t="shared" si="3796"/>
        <v>0.65193112681159426</v>
      </c>
      <c r="EL441" s="71">
        <f t="shared" si="3796"/>
        <v>8.5462637681159415E-2</v>
      </c>
      <c r="EM441" s="71">
        <f t="shared" si="3796"/>
        <v>2.7250000000000002E-5</v>
      </c>
      <c r="EN441" s="71">
        <f t="shared" si="3796"/>
        <v>0.10684503260869564</v>
      </c>
      <c r="EO441" s="71">
        <f t="shared" si="3796"/>
        <v>0.38873339855072464</v>
      </c>
      <c r="EP441" s="71">
        <f t="shared" si="3796"/>
        <v>0.49333552898550737</v>
      </c>
      <c r="EQ441" s="71">
        <f t="shared" si="3796"/>
        <v>0.37339062681159418</v>
      </c>
      <c r="ER441" s="71">
        <f t="shared" si="3796"/>
        <v>0.33080988768115943</v>
      </c>
      <c r="ES441" s="71">
        <f t="shared" si="3796"/>
        <v>1.6931144746376812</v>
      </c>
      <c r="ET441" s="71">
        <f t="shared" si="3796"/>
        <v>1.4966163043478262E-2</v>
      </c>
      <c r="EU441" s="71">
        <f t="shared" si="3796"/>
        <v>1.9274818840579709E-3</v>
      </c>
      <c r="EV441" s="71">
        <f t="shared" si="3796"/>
        <v>1.8425724637681157E-4</v>
      </c>
      <c r="EW441" s="71">
        <f t="shared" si="3796"/>
        <v>1.1509057971014493E-3</v>
      </c>
      <c r="EX441" s="71">
        <f t="shared" si="3796"/>
        <v>3.39261884057971E-2</v>
      </c>
      <c r="EY441" s="71">
        <f t="shared" si="3796"/>
        <v>3.1521340579710143E-3</v>
      </c>
      <c r="EZ441" s="71">
        <f t="shared" si="3796"/>
        <v>5.7904782608695646E-3</v>
      </c>
      <c r="FA441" s="71">
        <f t="shared" si="3796"/>
        <v>1.0558152173913043E-3</v>
      </c>
      <c r="FB441" s="71">
        <f t="shared" si="3796"/>
        <v>9.7739130434782625E-5</v>
      </c>
      <c r="FC441" s="71">
        <f t="shared" si="3796"/>
        <v>0.60198273913043487</v>
      </c>
      <c r="FD441" s="71">
        <f t="shared" si="3796"/>
        <v>9.1262318840579695E-3</v>
      </c>
      <c r="FE441" s="71">
        <f t="shared" si="3796"/>
        <v>1.6258840579710145E-3</v>
      </c>
      <c r="FF441" s="71">
        <f t="shared" si="3796"/>
        <v>4.7206652173913045E-2</v>
      </c>
      <c r="FG441" s="71">
        <f t="shared" si="3796"/>
        <v>6.0525362318840587E-5</v>
      </c>
      <c r="FH441" s="71">
        <f t="shared" si="3796"/>
        <v>3.9965579710144925E-4</v>
      </c>
      <c r="FI441" s="71">
        <f t="shared" si="3796"/>
        <v>3.623272101449275E-2</v>
      </c>
      <c r="FJ441" s="71">
        <f t="shared" si="3796"/>
        <v>2.8020623188405803E-2</v>
      </c>
      <c r="FK441" s="71">
        <f t="shared" si="3796"/>
        <v>3.3665217391304342E-4</v>
      </c>
      <c r="FL441" s="71">
        <f t="shared" si="3796"/>
        <v>1.5647829384057972</v>
      </c>
      <c r="FM441" s="71">
        <f t="shared" si="3796"/>
        <v>0.57294307608695649</v>
      </c>
      <c r="FN441" s="71">
        <f t="shared" si="3796"/>
        <v>1.7875652173913047E-3</v>
      </c>
      <c r="FO441" s="71">
        <f t="shared" si="3796"/>
        <v>1.048913043478261E-4</v>
      </c>
      <c r="FP441" s="71">
        <f t="shared" si="3796"/>
        <v>5.4649021739130435E-3</v>
      </c>
      <c r="FQ441" s="71">
        <f t="shared" si="3796"/>
        <v>3.7691666666666668E-4</v>
      </c>
      <c r="FR441" s="72">
        <f t="shared" si="3796"/>
        <v>77.444804115942034</v>
      </c>
    </row>
    <row r="442" spans="1:174" x14ac:dyDescent="0.2">
      <c r="A442" s="62" t="str">
        <f t="shared" si="3918"/>
        <v>JARI1</v>
      </c>
      <c r="B442" s="63" t="s">
        <v>135</v>
      </c>
      <c r="C442" s="20"/>
      <c r="D442" s="41"/>
      <c r="E442" s="41"/>
      <c r="F442" s="41"/>
      <c r="G442" s="41"/>
      <c r="H442" s="41"/>
      <c r="I442" s="20"/>
      <c r="J442" s="64" t="str">
        <f t="shared" ref="J442:J449" si="3960">IF(J416="","",J416)</f>
        <v/>
      </c>
      <c r="K442" s="40"/>
      <c r="L442" s="41"/>
      <c r="M442" s="64"/>
      <c r="N442" s="64"/>
      <c r="O442" s="64"/>
      <c r="P442" s="64"/>
      <c r="Q442" s="64"/>
      <c r="R442" s="64"/>
      <c r="S442" s="64"/>
      <c r="T442" s="64"/>
      <c r="U442" s="64"/>
      <c r="V442" s="65"/>
      <c r="W442" s="20"/>
      <c r="X442" s="64"/>
      <c r="Y442" s="40"/>
      <c r="Z442" s="41"/>
      <c r="AA442" s="64"/>
      <c r="AB442" s="64"/>
      <c r="AC442" s="64"/>
      <c r="AD442" s="64"/>
      <c r="AE442" s="64"/>
      <c r="AF442" s="64"/>
      <c r="AG442" s="64"/>
      <c r="AH442" s="64"/>
      <c r="AI442" s="64"/>
      <c r="AJ442" s="65"/>
      <c r="AK442" s="66"/>
      <c r="AL442" s="67"/>
      <c r="AM442" s="67"/>
      <c r="AN442" s="67"/>
      <c r="AO442" s="67"/>
      <c r="AP442" s="67"/>
      <c r="AQ442" s="67"/>
      <c r="AR442" s="67"/>
      <c r="AS442" s="67"/>
      <c r="AT442" s="68"/>
      <c r="AU442" s="66"/>
      <c r="AV442" s="67"/>
      <c r="AW442" s="67"/>
      <c r="AX442" s="67"/>
      <c r="AY442" s="67"/>
      <c r="AZ442" s="67"/>
      <c r="BA442" s="67"/>
      <c r="BB442" s="67"/>
      <c r="BC442" s="67"/>
      <c r="BD442" s="68"/>
      <c r="BE442" s="66"/>
      <c r="BF442" s="69"/>
      <c r="BG442" s="69"/>
      <c r="BH442" s="69"/>
      <c r="BI442" s="69"/>
      <c r="BJ442" s="69"/>
      <c r="BK442" s="69"/>
      <c r="BL442" s="69"/>
      <c r="BM442" s="69"/>
      <c r="BN442" s="70"/>
      <c r="BO442" s="66"/>
      <c r="BP442" s="69"/>
      <c r="BQ442" s="69"/>
      <c r="BR442" s="69"/>
      <c r="BS442" s="69"/>
      <c r="BT442" s="69"/>
      <c r="BU442" s="69"/>
      <c r="BV442" s="69"/>
      <c r="BW442" s="69"/>
      <c r="BX442" s="70"/>
      <c r="BY442" s="73"/>
      <c r="BZ442" s="71"/>
      <c r="CA442" s="71"/>
      <c r="CB442" s="71"/>
      <c r="CC442" s="71"/>
      <c r="CD442" s="71"/>
      <c r="CE442" s="71"/>
      <c r="CF442" s="71"/>
      <c r="CG442" s="71"/>
      <c r="CH442" s="71"/>
      <c r="CI442" s="71"/>
      <c r="CJ442" s="71"/>
      <c r="CK442" s="71"/>
      <c r="CL442" s="71"/>
      <c r="CM442" s="71"/>
      <c r="CN442" s="71"/>
      <c r="CO442" s="71"/>
      <c r="CP442" s="71"/>
      <c r="CQ442" s="71"/>
      <c r="CR442" s="71"/>
      <c r="CS442" s="71"/>
      <c r="CT442" s="71"/>
      <c r="CU442" s="71"/>
      <c r="CV442" s="71"/>
      <c r="CW442" s="71"/>
      <c r="CX442" s="71"/>
      <c r="CY442" s="71"/>
      <c r="CZ442" s="71"/>
      <c r="DA442" s="71"/>
      <c r="DB442" s="71"/>
      <c r="DC442" s="71"/>
      <c r="DD442" s="71"/>
      <c r="DE442" s="71"/>
      <c r="DF442" s="71"/>
      <c r="DG442" s="71"/>
      <c r="DH442" s="71"/>
      <c r="DI442" s="71"/>
      <c r="DJ442" s="71"/>
      <c r="DK442" s="71"/>
      <c r="DL442" s="71"/>
      <c r="DM442" s="71"/>
      <c r="DN442" s="71"/>
      <c r="DO442" s="71"/>
      <c r="DP442" s="71"/>
      <c r="DQ442" s="71"/>
      <c r="DR442" s="71"/>
      <c r="DS442" s="71"/>
      <c r="DT442" s="71"/>
      <c r="DU442" s="72"/>
      <c r="DV442" s="73"/>
      <c r="DW442" s="71"/>
      <c r="DX442" s="71"/>
      <c r="DY442" s="71"/>
      <c r="DZ442" s="71"/>
      <c r="EA442" s="71"/>
      <c r="EB442" s="71"/>
      <c r="EC442" s="71"/>
      <c r="ED442" s="71"/>
      <c r="EE442" s="71"/>
      <c r="EF442" s="71"/>
      <c r="EG442" s="71"/>
      <c r="EH442" s="71"/>
      <c r="EI442" s="71"/>
      <c r="EJ442" s="71"/>
      <c r="EK442" s="71"/>
      <c r="EL442" s="71"/>
      <c r="EM442" s="71"/>
      <c r="EN442" s="71"/>
      <c r="EO442" s="71"/>
      <c r="EP442" s="71"/>
      <c r="EQ442" s="71"/>
      <c r="ER442" s="71"/>
      <c r="ES442" s="71"/>
      <c r="ET442" s="71"/>
      <c r="EU442" s="71"/>
      <c r="EV442" s="71"/>
      <c r="EW442" s="71"/>
      <c r="EX442" s="71"/>
      <c r="EY442" s="71"/>
      <c r="EZ442" s="71"/>
      <c r="FA442" s="71"/>
      <c r="FB442" s="71"/>
      <c r="FC442" s="71"/>
      <c r="FD442" s="71"/>
      <c r="FE442" s="71"/>
      <c r="FF442" s="71"/>
      <c r="FG442" s="71"/>
      <c r="FH442" s="71"/>
      <c r="FI442" s="71"/>
      <c r="FJ442" s="71"/>
      <c r="FK442" s="71"/>
      <c r="FL442" s="71"/>
      <c r="FM442" s="71"/>
      <c r="FN442" s="71"/>
      <c r="FO442" s="71"/>
      <c r="FP442" s="71"/>
      <c r="FQ442" s="71"/>
      <c r="FR442" s="72"/>
    </row>
    <row r="443" spans="1:174" x14ac:dyDescent="0.2">
      <c r="A443" s="62" t="str">
        <f t="shared" si="3918"/>
        <v>JARI1</v>
      </c>
      <c r="B443" s="63" t="s">
        <v>136</v>
      </c>
      <c r="C443" s="20"/>
      <c r="D443" s="41"/>
      <c r="E443" s="41"/>
      <c r="F443" s="41"/>
      <c r="G443" s="41"/>
      <c r="H443" s="41"/>
      <c r="I443" s="20"/>
      <c r="J443" s="64" t="str">
        <f t="shared" si="3960"/>
        <v/>
      </c>
      <c r="K443" s="40"/>
      <c r="L443" s="41"/>
      <c r="M443" s="64"/>
      <c r="N443" s="64"/>
      <c r="O443" s="64"/>
      <c r="P443" s="64"/>
      <c r="Q443" s="64"/>
      <c r="R443" s="64"/>
      <c r="S443" s="64"/>
      <c r="T443" s="64"/>
      <c r="U443" s="64"/>
      <c r="V443" s="65"/>
      <c r="W443" s="20"/>
      <c r="X443" s="64"/>
      <c r="Y443" s="40"/>
      <c r="Z443" s="41"/>
      <c r="AA443" s="64"/>
      <c r="AB443" s="64"/>
      <c r="AC443" s="64"/>
      <c r="AD443" s="64"/>
      <c r="AE443" s="64"/>
      <c r="AF443" s="64"/>
      <c r="AG443" s="64"/>
      <c r="AH443" s="64"/>
      <c r="AI443" s="64"/>
      <c r="AJ443" s="65"/>
      <c r="AK443" s="66"/>
      <c r="AL443" s="67"/>
      <c r="AM443" s="67"/>
      <c r="AN443" s="67"/>
      <c r="AO443" s="67"/>
      <c r="AP443" s="67"/>
      <c r="AQ443" s="67"/>
      <c r="AR443" s="67"/>
      <c r="AS443" s="67"/>
      <c r="AT443" s="68"/>
      <c r="AU443" s="66"/>
      <c r="AV443" s="67"/>
      <c r="AW443" s="67"/>
      <c r="AX443" s="67"/>
      <c r="AY443" s="67"/>
      <c r="AZ443" s="67"/>
      <c r="BA443" s="67"/>
      <c r="BB443" s="67"/>
      <c r="BC443" s="67"/>
      <c r="BD443" s="68"/>
      <c r="BE443" s="66"/>
      <c r="BF443" s="69"/>
      <c r="BG443" s="69"/>
      <c r="BH443" s="69"/>
      <c r="BI443" s="69"/>
      <c r="BJ443" s="69"/>
      <c r="BK443" s="69"/>
      <c r="BL443" s="69"/>
      <c r="BM443" s="69"/>
      <c r="BN443" s="70"/>
      <c r="BO443" s="66"/>
      <c r="BP443" s="69"/>
      <c r="BQ443" s="69"/>
      <c r="BR443" s="69"/>
      <c r="BS443" s="69"/>
      <c r="BT443" s="69"/>
      <c r="BU443" s="69"/>
      <c r="BV443" s="69"/>
      <c r="BW443" s="69"/>
      <c r="BX443" s="70"/>
      <c r="BY443" s="73"/>
      <c r="BZ443" s="71"/>
      <c r="CA443" s="71"/>
      <c r="CB443" s="71"/>
      <c r="CC443" s="71"/>
      <c r="CD443" s="71"/>
      <c r="CE443" s="71"/>
      <c r="CF443" s="71"/>
      <c r="CG443" s="71"/>
      <c r="CH443" s="71"/>
      <c r="CI443" s="71"/>
      <c r="CJ443" s="71"/>
      <c r="CK443" s="71"/>
      <c r="CL443" s="71"/>
      <c r="CM443" s="71"/>
      <c r="CN443" s="71"/>
      <c r="CO443" s="71"/>
      <c r="CP443" s="71"/>
      <c r="CQ443" s="71"/>
      <c r="CR443" s="71"/>
      <c r="CS443" s="71"/>
      <c r="CT443" s="71"/>
      <c r="CU443" s="71"/>
      <c r="CV443" s="71"/>
      <c r="CW443" s="71"/>
      <c r="CX443" s="71"/>
      <c r="CY443" s="71"/>
      <c r="CZ443" s="71"/>
      <c r="DA443" s="71"/>
      <c r="DB443" s="71"/>
      <c r="DC443" s="71"/>
      <c r="DD443" s="71"/>
      <c r="DE443" s="71"/>
      <c r="DF443" s="71"/>
      <c r="DG443" s="71"/>
      <c r="DH443" s="71"/>
      <c r="DI443" s="71"/>
      <c r="DJ443" s="71"/>
      <c r="DK443" s="71"/>
      <c r="DL443" s="71"/>
      <c r="DM443" s="71"/>
      <c r="DN443" s="71"/>
      <c r="DO443" s="71"/>
      <c r="DP443" s="71"/>
      <c r="DQ443" s="71"/>
      <c r="DR443" s="71"/>
      <c r="DS443" s="71"/>
      <c r="DT443" s="71"/>
      <c r="DU443" s="72"/>
      <c r="DV443" s="73"/>
      <c r="DW443" s="71"/>
      <c r="DX443" s="71"/>
      <c r="DY443" s="71"/>
      <c r="DZ443" s="71"/>
      <c r="EA443" s="71"/>
      <c r="EB443" s="71"/>
      <c r="EC443" s="71"/>
      <c r="ED443" s="71"/>
      <c r="EE443" s="71"/>
      <c r="EF443" s="71"/>
      <c r="EG443" s="71"/>
      <c r="EH443" s="71"/>
      <c r="EI443" s="71"/>
      <c r="EJ443" s="71"/>
      <c r="EK443" s="71"/>
      <c r="EL443" s="71"/>
      <c r="EM443" s="71"/>
      <c r="EN443" s="71"/>
      <c r="EO443" s="71"/>
      <c r="EP443" s="71"/>
      <c r="EQ443" s="71"/>
      <c r="ER443" s="71"/>
      <c r="ES443" s="71"/>
      <c r="ET443" s="71"/>
      <c r="EU443" s="71"/>
      <c r="EV443" s="71"/>
      <c r="EW443" s="71"/>
      <c r="EX443" s="71"/>
      <c r="EY443" s="71"/>
      <c r="EZ443" s="71"/>
      <c r="FA443" s="71"/>
      <c r="FB443" s="71"/>
      <c r="FC443" s="71"/>
      <c r="FD443" s="71"/>
      <c r="FE443" s="71"/>
      <c r="FF443" s="71"/>
      <c r="FG443" s="71"/>
      <c r="FH443" s="71"/>
      <c r="FI443" s="71"/>
      <c r="FJ443" s="71"/>
      <c r="FK443" s="71"/>
      <c r="FL443" s="71"/>
      <c r="FM443" s="71"/>
      <c r="FN443" s="71"/>
      <c r="FO443" s="71"/>
      <c r="FP443" s="71"/>
      <c r="FQ443" s="71"/>
      <c r="FR443" s="72"/>
    </row>
    <row r="444" spans="1:174" x14ac:dyDescent="0.2">
      <c r="A444" s="62" t="str">
        <f t="shared" si="3918"/>
        <v>JARI1</v>
      </c>
      <c r="B444" s="63" t="s">
        <v>137</v>
      </c>
      <c r="C444" s="20"/>
      <c r="D444" s="41"/>
      <c r="E444" s="41"/>
      <c r="F444" s="41"/>
      <c r="G444" s="41"/>
      <c r="H444" s="41"/>
      <c r="I444" s="20"/>
      <c r="J444" s="64" t="str">
        <f t="shared" si="3960"/>
        <v/>
      </c>
      <c r="K444" s="40"/>
      <c r="L444" s="41"/>
      <c r="M444" s="64"/>
      <c r="N444" s="64"/>
      <c r="O444" s="64"/>
      <c r="P444" s="64"/>
      <c r="Q444" s="64"/>
      <c r="R444" s="64"/>
      <c r="S444" s="64"/>
      <c r="T444" s="64"/>
      <c r="U444" s="64"/>
      <c r="V444" s="65"/>
      <c r="W444" s="20"/>
      <c r="X444" s="64"/>
      <c r="Y444" s="40"/>
      <c r="Z444" s="41"/>
      <c r="AA444" s="64"/>
      <c r="AB444" s="64"/>
      <c r="AC444" s="64"/>
      <c r="AD444" s="64"/>
      <c r="AE444" s="64"/>
      <c r="AF444" s="64"/>
      <c r="AG444" s="64"/>
      <c r="AH444" s="64"/>
      <c r="AI444" s="64"/>
      <c r="AJ444" s="65"/>
      <c r="AK444" s="66"/>
      <c r="AL444" s="67"/>
      <c r="AM444" s="67"/>
      <c r="AN444" s="67"/>
      <c r="AO444" s="67"/>
      <c r="AP444" s="67"/>
      <c r="AQ444" s="67"/>
      <c r="AR444" s="67"/>
      <c r="AS444" s="67"/>
      <c r="AT444" s="68"/>
      <c r="AU444" s="66"/>
      <c r="AV444" s="67"/>
      <c r="AW444" s="67"/>
      <c r="AX444" s="67"/>
      <c r="AY444" s="67"/>
      <c r="AZ444" s="67"/>
      <c r="BA444" s="67"/>
      <c r="BB444" s="67"/>
      <c r="BC444" s="67"/>
      <c r="BD444" s="68"/>
      <c r="BE444" s="66"/>
      <c r="BF444" s="69"/>
      <c r="BG444" s="69"/>
      <c r="BH444" s="69"/>
      <c r="BI444" s="69"/>
      <c r="BJ444" s="69"/>
      <c r="BK444" s="69"/>
      <c r="BL444" s="69"/>
      <c r="BM444" s="69"/>
      <c r="BN444" s="70"/>
      <c r="BO444" s="66"/>
      <c r="BP444" s="69"/>
      <c r="BQ444" s="69"/>
      <c r="BR444" s="69"/>
      <c r="BS444" s="69"/>
      <c r="BT444" s="69"/>
      <c r="BU444" s="69"/>
      <c r="BV444" s="69"/>
      <c r="BW444" s="69"/>
      <c r="BX444" s="70"/>
      <c r="BY444" s="73"/>
      <c r="BZ444" s="71"/>
      <c r="CA444" s="71"/>
      <c r="CB444" s="71"/>
      <c r="CC444" s="71"/>
      <c r="CD444" s="71"/>
      <c r="CE444" s="71"/>
      <c r="CF444" s="71"/>
      <c r="CG444" s="71"/>
      <c r="CH444" s="71"/>
      <c r="CI444" s="71"/>
      <c r="CJ444" s="71"/>
      <c r="CK444" s="71"/>
      <c r="CL444" s="71"/>
      <c r="CM444" s="71"/>
      <c r="CN444" s="71"/>
      <c r="CO444" s="71"/>
      <c r="CP444" s="71"/>
      <c r="CQ444" s="71"/>
      <c r="CR444" s="71"/>
      <c r="CS444" s="71"/>
      <c r="CT444" s="71"/>
      <c r="CU444" s="71"/>
      <c r="CV444" s="71"/>
      <c r="CW444" s="71"/>
      <c r="CX444" s="71"/>
      <c r="CY444" s="71"/>
      <c r="CZ444" s="71"/>
      <c r="DA444" s="71"/>
      <c r="DB444" s="71"/>
      <c r="DC444" s="71"/>
      <c r="DD444" s="71"/>
      <c r="DE444" s="71"/>
      <c r="DF444" s="71"/>
      <c r="DG444" s="71"/>
      <c r="DH444" s="71"/>
      <c r="DI444" s="71"/>
      <c r="DJ444" s="71"/>
      <c r="DK444" s="71"/>
      <c r="DL444" s="71"/>
      <c r="DM444" s="71"/>
      <c r="DN444" s="71"/>
      <c r="DO444" s="71"/>
      <c r="DP444" s="71"/>
      <c r="DQ444" s="71"/>
      <c r="DR444" s="71"/>
      <c r="DS444" s="71"/>
      <c r="DT444" s="71"/>
      <c r="DU444" s="72"/>
      <c r="DV444" s="73"/>
      <c r="DW444" s="71"/>
      <c r="DX444" s="71"/>
      <c r="DY444" s="71"/>
      <c r="DZ444" s="71"/>
      <c r="EA444" s="71"/>
      <c r="EB444" s="71"/>
      <c r="EC444" s="71"/>
      <c r="ED444" s="71"/>
      <c r="EE444" s="71"/>
      <c r="EF444" s="71"/>
      <c r="EG444" s="71"/>
      <c r="EH444" s="71"/>
      <c r="EI444" s="71"/>
      <c r="EJ444" s="71"/>
      <c r="EK444" s="71"/>
      <c r="EL444" s="71"/>
      <c r="EM444" s="71"/>
      <c r="EN444" s="71"/>
      <c r="EO444" s="71"/>
      <c r="EP444" s="71"/>
      <c r="EQ444" s="71"/>
      <c r="ER444" s="71"/>
      <c r="ES444" s="71"/>
      <c r="ET444" s="71"/>
      <c r="EU444" s="71"/>
      <c r="EV444" s="71"/>
      <c r="EW444" s="71"/>
      <c r="EX444" s="71"/>
      <c r="EY444" s="71"/>
      <c r="EZ444" s="71"/>
      <c r="FA444" s="71"/>
      <c r="FB444" s="71"/>
      <c r="FC444" s="71"/>
      <c r="FD444" s="71"/>
      <c r="FE444" s="71"/>
      <c r="FF444" s="71"/>
      <c r="FG444" s="71"/>
      <c r="FH444" s="71"/>
      <c r="FI444" s="71"/>
      <c r="FJ444" s="71"/>
      <c r="FK444" s="71"/>
      <c r="FL444" s="71"/>
      <c r="FM444" s="71"/>
      <c r="FN444" s="71"/>
      <c r="FO444" s="71"/>
      <c r="FP444" s="71"/>
      <c r="FQ444" s="71"/>
      <c r="FR444" s="72"/>
    </row>
    <row r="445" spans="1:174" x14ac:dyDescent="0.2">
      <c r="A445" s="62" t="str">
        <f t="shared" si="3918"/>
        <v>JARI1</v>
      </c>
      <c r="B445" s="63" t="s">
        <v>138</v>
      </c>
      <c r="C445" s="20"/>
      <c r="D445" s="41"/>
      <c r="E445" s="41"/>
      <c r="F445" s="41"/>
      <c r="G445" s="41"/>
      <c r="H445" s="41"/>
      <c r="I445" s="20"/>
      <c r="J445" s="64" t="str">
        <f t="shared" si="3960"/>
        <v/>
      </c>
      <c r="K445" s="40"/>
      <c r="L445" s="41"/>
      <c r="M445" s="64"/>
      <c r="N445" s="64"/>
      <c r="O445" s="64"/>
      <c r="P445" s="64"/>
      <c r="Q445" s="64"/>
      <c r="R445" s="64"/>
      <c r="S445" s="64"/>
      <c r="T445" s="64"/>
      <c r="U445" s="64"/>
      <c r="V445" s="65"/>
      <c r="W445" s="20"/>
      <c r="X445" s="64"/>
      <c r="Y445" s="40"/>
      <c r="Z445" s="41"/>
      <c r="AA445" s="64"/>
      <c r="AB445" s="64"/>
      <c r="AC445" s="64"/>
      <c r="AD445" s="64"/>
      <c r="AE445" s="64"/>
      <c r="AF445" s="64"/>
      <c r="AG445" s="64"/>
      <c r="AH445" s="64"/>
      <c r="AI445" s="64"/>
      <c r="AJ445" s="65"/>
      <c r="AK445" s="66"/>
      <c r="AL445" s="67"/>
      <c r="AM445" s="67"/>
      <c r="AN445" s="67"/>
      <c r="AO445" s="67"/>
      <c r="AP445" s="67"/>
      <c r="AQ445" s="67"/>
      <c r="AR445" s="67"/>
      <c r="AS445" s="67"/>
      <c r="AT445" s="68"/>
      <c r="AU445" s="66"/>
      <c r="AV445" s="67"/>
      <c r="AW445" s="67"/>
      <c r="AX445" s="67"/>
      <c r="AY445" s="67"/>
      <c r="AZ445" s="67"/>
      <c r="BA445" s="67"/>
      <c r="BB445" s="67"/>
      <c r="BC445" s="67"/>
      <c r="BD445" s="68"/>
      <c r="BE445" s="66"/>
      <c r="BF445" s="69"/>
      <c r="BG445" s="69"/>
      <c r="BH445" s="69"/>
      <c r="BI445" s="69"/>
      <c r="BJ445" s="69"/>
      <c r="BK445" s="69"/>
      <c r="BL445" s="69"/>
      <c r="BM445" s="69"/>
      <c r="BN445" s="70"/>
      <c r="BO445" s="66"/>
      <c r="BP445" s="69"/>
      <c r="BQ445" s="69"/>
      <c r="BR445" s="69"/>
      <c r="BS445" s="69"/>
      <c r="BT445" s="69"/>
      <c r="BU445" s="69"/>
      <c r="BV445" s="69"/>
      <c r="BW445" s="69"/>
      <c r="BX445" s="70"/>
      <c r="BY445" s="73"/>
      <c r="BZ445" s="71"/>
      <c r="CA445" s="71"/>
      <c r="CB445" s="71"/>
      <c r="CC445" s="71"/>
      <c r="CD445" s="71"/>
      <c r="CE445" s="71"/>
      <c r="CF445" s="71"/>
      <c r="CG445" s="71"/>
      <c r="CH445" s="71"/>
      <c r="CI445" s="71"/>
      <c r="CJ445" s="71"/>
      <c r="CK445" s="71"/>
      <c r="CL445" s="71"/>
      <c r="CM445" s="71"/>
      <c r="CN445" s="71"/>
      <c r="CO445" s="71"/>
      <c r="CP445" s="71"/>
      <c r="CQ445" s="71"/>
      <c r="CR445" s="71"/>
      <c r="CS445" s="71"/>
      <c r="CT445" s="71"/>
      <c r="CU445" s="71"/>
      <c r="CV445" s="71"/>
      <c r="CW445" s="71"/>
      <c r="CX445" s="71"/>
      <c r="CY445" s="71"/>
      <c r="CZ445" s="71"/>
      <c r="DA445" s="71"/>
      <c r="DB445" s="71"/>
      <c r="DC445" s="71"/>
      <c r="DD445" s="71"/>
      <c r="DE445" s="71"/>
      <c r="DF445" s="71"/>
      <c r="DG445" s="71"/>
      <c r="DH445" s="71"/>
      <c r="DI445" s="71"/>
      <c r="DJ445" s="71"/>
      <c r="DK445" s="71"/>
      <c r="DL445" s="71"/>
      <c r="DM445" s="71"/>
      <c r="DN445" s="71"/>
      <c r="DO445" s="71"/>
      <c r="DP445" s="71"/>
      <c r="DQ445" s="71"/>
      <c r="DR445" s="71"/>
      <c r="DS445" s="71"/>
      <c r="DT445" s="71"/>
      <c r="DU445" s="72"/>
      <c r="DV445" s="73"/>
      <c r="DW445" s="71"/>
      <c r="DX445" s="71"/>
      <c r="DY445" s="71"/>
      <c r="DZ445" s="71"/>
      <c r="EA445" s="71"/>
      <c r="EB445" s="71"/>
      <c r="EC445" s="71"/>
      <c r="ED445" s="71"/>
      <c r="EE445" s="71"/>
      <c r="EF445" s="71"/>
      <c r="EG445" s="71"/>
      <c r="EH445" s="71"/>
      <c r="EI445" s="71"/>
      <c r="EJ445" s="71"/>
      <c r="EK445" s="71"/>
      <c r="EL445" s="71"/>
      <c r="EM445" s="71"/>
      <c r="EN445" s="71"/>
      <c r="EO445" s="71"/>
      <c r="EP445" s="71"/>
      <c r="EQ445" s="71"/>
      <c r="ER445" s="71"/>
      <c r="ES445" s="71"/>
      <c r="ET445" s="71"/>
      <c r="EU445" s="71"/>
      <c r="EV445" s="71"/>
      <c r="EW445" s="71"/>
      <c r="EX445" s="71"/>
      <c r="EY445" s="71"/>
      <c r="EZ445" s="71"/>
      <c r="FA445" s="71"/>
      <c r="FB445" s="71"/>
      <c r="FC445" s="71"/>
      <c r="FD445" s="71"/>
      <c r="FE445" s="71"/>
      <c r="FF445" s="71"/>
      <c r="FG445" s="71"/>
      <c r="FH445" s="71"/>
      <c r="FI445" s="71"/>
      <c r="FJ445" s="71"/>
      <c r="FK445" s="71"/>
      <c r="FL445" s="71"/>
      <c r="FM445" s="71"/>
      <c r="FN445" s="71"/>
      <c r="FO445" s="71"/>
      <c r="FP445" s="71"/>
      <c r="FQ445" s="71"/>
      <c r="FR445" s="72"/>
    </row>
    <row r="446" spans="1:174" x14ac:dyDescent="0.2">
      <c r="A446" s="62" t="str">
        <f t="shared" si="3918"/>
        <v>JARI1</v>
      </c>
      <c r="B446" s="63" t="s">
        <v>139</v>
      </c>
      <c r="C446" s="20"/>
      <c r="D446" s="41"/>
      <c r="E446" s="41"/>
      <c r="F446" s="41"/>
      <c r="G446" s="41"/>
      <c r="H446" s="41"/>
      <c r="I446" s="20"/>
      <c r="J446" s="64" t="str">
        <f t="shared" si="3960"/>
        <v/>
      </c>
      <c r="K446" s="40"/>
      <c r="L446" s="41"/>
      <c r="M446" s="64"/>
      <c r="N446" s="64"/>
      <c r="O446" s="64"/>
      <c r="P446" s="64"/>
      <c r="Q446" s="64"/>
      <c r="R446" s="64"/>
      <c r="S446" s="64"/>
      <c r="T446" s="64"/>
      <c r="U446" s="64"/>
      <c r="V446" s="65"/>
      <c r="W446" s="20"/>
      <c r="X446" s="64"/>
      <c r="Y446" s="40"/>
      <c r="Z446" s="41"/>
      <c r="AA446" s="64"/>
      <c r="AB446" s="64"/>
      <c r="AC446" s="64"/>
      <c r="AD446" s="64"/>
      <c r="AE446" s="64"/>
      <c r="AF446" s="64"/>
      <c r="AG446" s="64"/>
      <c r="AH446" s="64"/>
      <c r="AI446" s="64"/>
      <c r="AJ446" s="65"/>
      <c r="AK446" s="66"/>
      <c r="AL446" s="67"/>
      <c r="AM446" s="67"/>
      <c r="AN446" s="67"/>
      <c r="AO446" s="67"/>
      <c r="AP446" s="67"/>
      <c r="AQ446" s="67"/>
      <c r="AR446" s="67"/>
      <c r="AS446" s="67"/>
      <c r="AT446" s="68"/>
      <c r="AU446" s="66"/>
      <c r="AV446" s="67"/>
      <c r="AW446" s="67"/>
      <c r="AX446" s="67"/>
      <c r="AY446" s="67"/>
      <c r="AZ446" s="67"/>
      <c r="BA446" s="67"/>
      <c r="BB446" s="67"/>
      <c r="BC446" s="67"/>
      <c r="BD446" s="68"/>
      <c r="BE446" s="66"/>
      <c r="BF446" s="69"/>
      <c r="BG446" s="69"/>
      <c r="BH446" s="69"/>
      <c r="BI446" s="69"/>
      <c r="BJ446" s="69"/>
      <c r="BK446" s="69"/>
      <c r="BL446" s="69"/>
      <c r="BM446" s="69"/>
      <c r="BN446" s="70"/>
      <c r="BO446" s="66"/>
      <c r="BP446" s="69"/>
      <c r="BQ446" s="69"/>
      <c r="BR446" s="69"/>
      <c r="BS446" s="69"/>
      <c r="BT446" s="69"/>
      <c r="BU446" s="69"/>
      <c r="BV446" s="69"/>
      <c r="BW446" s="69"/>
      <c r="BX446" s="70"/>
      <c r="BY446" s="73"/>
      <c r="BZ446" s="71"/>
      <c r="CA446" s="71"/>
      <c r="CB446" s="71"/>
      <c r="CC446" s="71"/>
      <c r="CD446" s="71"/>
      <c r="CE446" s="71"/>
      <c r="CF446" s="71"/>
      <c r="CG446" s="71"/>
      <c r="CH446" s="71"/>
      <c r="CI446" s="71"/>
      <c r="CJ446" s="71"/>
      <c r="CK446" s="71"/>
      <c r="CL446" s="71"/>
      <c r="CM446" s="71"/>
      <c r="CN446" s="71"/>
      <c r="CO446" s="71"/>
      <c r="CP446" s="71"/>
      <c r="CQ446" s="71"/>
      <c r="CR446" s="71"/>
      <c r="CS446" s="71"/>
      <c r="CT446" s="71"/>
      <c r="CU446" s="71"/>
      <c r="CV446" s="71"/>
      <c r="CW446" s="71"/>
      <c r="CX446" s="71"/>
      <c r="CY446" s="71"/>
      <c r="CZ446" s="71"/>
      <c r="DA446" s="71"/>
      <c r="DB446" s="71"/>
      <c r="DC446" s="71"/>
      <c r="DD446" s="71"/>
      <c r="DE446" s="71"/>
      <c r="DF446" s="71"/>
      <c r="DG446" s="71"/>
      <c r="DH446" s="71"/>
      <c r="DI446" s="71"/>
      <c r="DJ446" s="71"/>
      <c r="DK446" s="71"/>
      <c r="DL446" s="71"/>
      <c r="DM446" s="71"/>
      <c r="DN446" s="71"/>
      <c r="DO446" s="71"/>
      <c r="DP446" s="71"/>
      <c r="DQ446" s="71"/>
      <c r="DR446" s="71"/>
      <c r="DS446" s="71"/>
      <c r="DT446" s="71"/>
      <c r="DU446" s="72"/>
      <c r="DV446" s="73"/>
      <c r="DW446" s="71"/>
      <c r="DX446" s="71"/>
      <c r="DY446" s="71"/>
      <c r="DZ446" s="71"/>
      <c r="EA446" s="71"/>
      <c r="EB446" s="71"/>
      <c r="EC446" s="71"/>
      <c r="ED446" s="71"/>
      <c r="EE446" s="71"/>
      <c r="EF446" s="71"/>
      <c r="EG446" s="71"/>
      <c r="EH446" s="71"/>
      <c r="EI446" s="71"/>
      <c r="EJ446" s="71"/>
      <c r="EK446" s="71"/>
      <c r="EL446" s="71"/>
      <c r="EM446" s="71"/>
      <c r="EN446" s="71"/>
      <c r="EO446" s="71"/>
      <c r="EP446" s="71"/>
      <c r="EQ446" s="71"/>
      <c r="ER446" s="71"/>
      <c r="ES446" s="71"/>
      <c r="ET446" s="71"/>
      <c r="EU446" s="71"/>
      <c r="EV446" s="71"/>
      <c r="EW446" s="71"/>
      <c r="EX446" s="71"/>
      <c r="EY446" s="71"/>
      <c r="EZ446" s="71"/>
      <c r="FA446" s="71"/>
      <c r="FB446" s="71"/>
      <c r="FC446" s="71"/>
      <c r="FD446" s="71"/>
      <c r="FE446" s="71"/>
      <c r="FF446" s="71"/>
      <c r="FG446" s="71"/>
      <c r="FH446" s="71"/>
      <c r="FI446" s="71"/>
      <c r="FJ446" s="71"/>
      <c r="FK446" s="71"/>
      <c r="FL446" s="71"/>
      <c r="FM446" s="71"/>
      <c r="FN446" s="71"/>
      <c r="FO446" s="71"/>
      <c r="FP446" s="71"/>
      <c r="FQ446" s="71"/>
      <c r="FR446" s="72"/>
    </row>
    <row r="447" spans="1:174" x14ac:dyDescent="0.2">
      <c r="A447" s="62" t="str">
        <f t="shared" si="3918"/>
        <v>JARI1</v>
      </c>
      <c r="B447" s="63" t="s">
        <v>140</v>
      </c>
      <c r="C447" s="20"/>
      <c r="D447" s="41"/>
      <c r="E447" s="41"/>
      <c r="F447" s="41"/>
      <c r="G447" s="41"/>
      <c r="H447" s="41"/>
      <c r="I447" s="20"/>
      <c r="J447" s="64" t="str">
        <f t="shared" si="3960"/>
        <v/>
      </c>
      <c r="K447" s="40"/>
      <c r="L447" s="41"/>
      <c r="M447" s="64"/>
      <c r="N447" s="64"/>
      <c r="O447" s="64"/>
      <c r="P447" s="64"/>
      <c r="Q447" s="64"/>
      <c r="R447" s="64"/>
      <c r="S447" s="64"/>
      <c r="T447" s="64"/>
      <c r="U447" s="64"/>
      <c r="V447" s="65"/>
      <c r="W447" s="20"/>
      <c r="X447" s="64"/>
      <c r="Y447" s="40"/>
      <c r="Z447" s="41"/>
      <c r="AA447" s="64"/>
      <c r="AB447" s="64"/>
      <c r="AC447" s="64"/>
      <c r="AD447" s="64"/>
      <c r="AE447" s="64"/>
      <c r="AF447" s="64"/>
      <c r="AG447" s="64"/>
      <c r="AH447" s="64"/>
      <c r="AI447" s="64"/>
      <c r="AJ447" s="65"/>
      <c r="AK447" s="66"/>
      <c r="AL447" s="67"/>
      <c r="AM447" s="67"/>
      <c r="AN447" s="67"/>
      <c r="AO447" s="67"/>
      <c r="AP447" s="67"/>
      <c r="AQ447" s="67"/>
      <c r="AR447" s="67"/>
      <c r="AS447" s="67"/>
      <c r="AT447" s="68"/>
      <c r="AU447" s="66"/>
      <c r="AV447" s="67"/>
      <c r="AW447" s="67"/>
      <c r="AX447" s="67"/>
      <c r="AY447" s="67"/>
      <c r="AZ447" s="67"/>
      <c r="BA447" s="67"/>
      <c r="BB447" s="67"/>
      <c r="BC447" s="67"/>
      <c r="BD447" s="68"/>
      <c r="BE447" s="66"/>
      <c r="BF447" s="69"/>
      <c r="BG447" s="69"/>
      <c r="BH447" s="69"/>
      <c r="BI447" s="69"/>
      <c r="BJ447" s="69"/>
      <c r="BK447" s="69"/>
      <c r="BL447" s="69"/>
      <c r="BM447" s="69"/>
      <c r="BN447" s="70"/>
      <c r="BO447" s="66"/>
      <c r="BP447" s="69"/>
      <c r="BQ447" s="69"/>
      <c r="BR447" s="69"/>
      <c r="BS447" s="69"/>
      <c r="BT447" s="69"/>
      <c r="BU447" s="69"/>
      <c r="BV447" s="69"/>
      <c r="BW447" s="69"/>
      <c r="BX447" s="70"/>
      <c r="BY447" s="73"/>
      <c r="BZ447" s="71"/>
      <c r="CA447" s="71"/>
      <c r="CB447" s="71"/>
      <c r="CC447" s="71"/>
      <c r="CD447" s="71"/>
      <c r="CE447" s="71"/>
      <c r="CF447" s="71"/>
      <c r="CG447" s="71"/>
      <c r="CH447" s="71"/>
      <c r="CI447" s="71"/>
      <c r="CJ447" s="71"/>
      <c r="CK447" s="71"/>
      <c r="CL447" s="71"/>
      <c r="CM447" s="71"/>
      <c r="CN447" s="71"/>
      <c r="CO447" s="71"/>
      <c r="CP447" s="71"/>
      <c r="CQ447" s="71"/>
      <c r="CR447" s="71"/>
      <c r="CS447" s="71"/>
      <c r="CT447" s="71"/>
      <c r="CU447" s="71"/>
      <c r="CV447" s="71"/>
      <c r="CW447" s="71"/>
      <c r="CX447" s="71"/>
      <c r="CY447" s="71"/>
      <c r="CZ447" s="71"/>
      <c r="DA447" s="71"/>
      <c r="DB447" s="71"/>
      <c r="DC447" s="71"/>
      <c r="DD447" s="71"/>
      <c r="DE447" s="71"/>
      <c r="DF447" s="71"/>
      <c r="DG447" s="71"/>
      <c r="DH447" s="71"/>
      <c r="DI447" s="71"/>
      <c r="DJ447" s="71"/>
      <c r="DK447" s="71"/>
      <c r="DL447" s="71"/>
      <c r="DM447" s="71"/>
      <c r="DN447" s="71"/>
      <c r="DO447" s="71"/>
      <c r="DP447" s="71"/>
      <c r="DQ447" s="71"/>
      <c r="DR447" s="71"/>
      <c r="DS447" s="71"/>
      <c r="DT447" s="71"/>
      <c r="DU447" s="72"/>
      <c r="DV447" s="73"/>
      <c r="DW447" s="71"/>
      <c r="DX447" s="71"/>
      <c r="DY447" s="71"/>
      <c r="DZ447" s="71"/>
      <c r="EA447" s="71"/>
      <c r="EB447" s="71"/>
      <c r="EC447" s="71"/>
      <c r="ED447" s="71"/>
      <c r="EE447" s="71"/>
      <c r="EF447" s="71"/>
      <c r="EG447" s="71"/>
      <c r="EH447" s="71"/>
      <c r="EI447" s="71"/>
      <c r="EJ447" s="71"/>
      <c r="EK447" s="71"/>
      <c r="EL447" s="71"/>
      <c r="EM447" s="71"/>
      <c r="EN447" s="71"/>
      <c r="EO447" s="71"/>
      <c r="EP447" s="71"/>
      <c r="EQ447" s="71"/>
      <c r="ER447" s="71"/>
      <c r="ES447" s="71"/>
      <c r="ET447" s="71"/>
      <c r="EU447" s="71"/>
      <c r="EV447" s="71"/>
      <c r="EW447" s="71"/>
      <c r="EX447" s="71"/>
      <c r="EY447" s="71"/>
      <c r="EZ447" s="71"/>
      <c r="FA447" s="71"/>
      <c r="FB447" s="71"/>
      <c r="FC447" s="71"/>
      <c r="FD447" s="71"/>
      <c r="FE447" s="71"/>
      <c r="FF447" s="71"/>
      <c r="FG447" s="71"/>
      <c r="FH447" s="71"/>
      <c r="FI447" s="71"/>
      <c r="FJ447" s="71"/>
      <c r="FK447" s="71"/>
      <c r="FL447" s="71"/>
      <c r="FM447" s="71"/>
      <c r="FN447" s="71"/>
      <c r="FO447" s="71"/>
      <c r="FP447" s="71"/>
      <c r="FQ447" s="71"/>
      <c r="FR447" s="72"/>
    </row>
    <row r="448" spans="1:174" x14ac:dyDescent="0.2">
      <c r="A448" s="62" t="str">
        <f t="shared" si="3918"/>
        <v>JARI1</v>
      </c>
      <c r="B448" s="63" t="s">
        <v>141</v>
      </c>
      <c r="C448" s="20"/>
      <c r="D448" s="41"/>
      <c r="E448" s="41"/>
      <c r="F448" s="41"/>
      <c r="G448" s="41"/>
      <c r="H448" s="41"/>
      <c r="I448" s="20"/>
      <c r="J448" s="64" t="str">
        <f t="shared" si="3960"/>
        <v/>
      </c>
      <c r="K448" s="40"/>
      <c r="L448" s="41"/>
      <c r="M448" s="64"/>
      <c r="N448" s="64"/>
      <c r="O448" s="64"/>
      <c r="P448" s="64"/>
      <c r="Q448" s="64"/>
      <c r="R448" s="64"/>
      <c r="S448" s="64"/>
      <c r="T448" s="64"/>
      <c r="U448" s="64"/>
      <c r="V448" s="65"/>
      <c r="W448" s="20"/>
      <c r="X448" s="64"/>
      <c r="Y448" s="40"/>
      <c r="Z448" s="41"/>
      <c r="AA448" s="64"/>
      <c r="AB448" s="64"/>
      <c r="AC448" s="64"/>
      <c r="AD448" s="64"/>
      <c r="AE448" s="64"/>
      <c r="AF448" s="64"/>
      <c r="AG448" s="64"/>
      <c r="AH448" s="64"/>
      <c r="AI448" s="64"/>
      <c r="AJ448" s="65"/>
      <c r="AK448" s="66"/>
      <c r="AL448" s="67"/>
      <c r="AM448" s="67"/>
      <c r="AN448" s="67"/>
      <c r="AO448" s="67"/>
      <c r="AP448" s="67"/>
      <c r="AQ448" s="67"/>
      <c r="AR448" s="67"/>
      <c r="AS448" s="67"/>
      <c r="AT448" s="68"/>
      <c r="AU448" s="66"/>
      <c r="AV448" s="67"/>
      <c r="AW448" s="67"/>
      <c r="AX448" s="67"/>
      <c r="AY448" s="67"/>
      <c r="AZ448" s="67"/>
      <c r="BA448" s="67"/>
      <c r="BB448" s="67"/>
      <c r="BC448" s="67"/>
      <c r="BD448" s="68"/>
      <c r="BE448" s="66"/>
      <c r="BF448" s="69"/>
      <c r="BG448" s="69"/>
      <c r="BH448" s="69"/>
      <c r="BI448" s="69"/>
      <c r="BJ448" s="69"/>
      <c r="BK448" s="69"/>
      <c r="BL448" s="69"/>
      <c r="BM448" s="69"/>
      <c r="BN448" s="70"/>
      <c r="BO448" s="66"/>
      <c r="BP448" s="69"/>
      <c r="BQ448" s="69"/>
      <c r="BR448" s="69"/>
      <c r="BS448" s="69"/>
      <c r="BT448" s="69"/>
      <c r="BU448" s="69"/>
      <c r="BV448" s="69"/>
      <c r="BW448" s="69"/>
      <c r="BX448" s="70"/>
      <c r="BY448" s="73"/>
      <c r="BZ448" s="71"/>
      <c r="CA448" s="71"/>
      <c r="CB448" s="71"/>
      <c r="CC448" s="71"/>
      <c r="CD448" s="71"/>
      <c r="CE448" s="71"/>
      <c r="CF448" s="71"/>
      <c r="CG448" s="71"/>
      <c r="CH448" s="71"/>
      <c r="CI448" s="71"/>
      <c r="CJ448" s="71"/>
      <c r="CK448" s="71"/>
      <c r="CL448" s="71"/>
      <c r="CM448" s="71"/>
      <c r="CN448" s="71"/>
      <c r="CO448" s="71"/>
      <c r="CP448" s="71"/>
      <c r="CQ448" s="71"/>
      <c r="CR448" s="71"/>
      <c r="CS448" s="71"/>
      <c r="CT448" s="71"/>
      <c r="CU448" s="71"/>
      <c r="CV448" s="71"/>
      <c r="CW448" s="71"/>
      <c r="CX448" s="71"/>
      <c r="CY448" s="71"/>
      <c r="CZ448" s="71"/>
      <c r="DA448" s="71"/>
      <c r="DB448" s="71"/>
      <c r="DC448" s="71"/>
      <c r="DD448" s="71"/>
      <c r="DE448" s="71"/>
      <c r="DF448" s="71"/>
      <c r="DG448" s="71"/>
      <c r="DH448" s="71"/>
      <c r="DI448" s="71"/>
      <c r="DJ448" s="71"/>
      <c r="DK448" s="71"/>
      <c r="DL448" s="71"/>
      <c r="DM448" s="71"/>
      <c r="DN448" s="71"/>
      <c r="DO448" s="71"/>
      <c r="DP448" s="71"/>
      <c r="DQ448" s="71"/>
      <c r="DR448" s="71"/>
      <c r="DS448" s="71"/>
      <c r="DT448" s="71"/>
      <c r="DU448" s="72"/>
      <c r="DV448" s="73"/>
      <c r="DW448" s="71"/>
      <c r="DX448" s="71"/>
      <c r="DY448" s="71"/>
      <c r="DZ448" s="71"/>
      <c r="EA448" s="71"/>
      <c r="EB448" s="71"/>
      <c r="EC448" s="71"/>
      <c r="ED448" s="71"/>
      <c r="EE448" s="71"/>
      <c r="EF448" s="71"/>
      <c r="EG448" s="71"/>
      <c r="EH448" s="71"/>
      <c r="EI448" s="71"/>
      <c r="EJ448" s="71"/>
      <c r="EK448" s="71"/>
      <c r="EL448" s="71"/>
      <c r="EM448" s="71"/>
      <c r="EN448" s="71"/>
      <c r="EO448" s="71"/>
      <c r="EP448" s="71"/>
      <c r="EQ448" s="71"/>
      <c r="ER448" s="71"/>
      <c r="ES448" s="71"/>
      <c r="ET448" s="71"/>
      <c r="EU448" s="71"/>
      <c r="EV448" s="71"/>
      <c r="EW448" s="71"/>
      <c r="EX448" s="71"/>
      <c r="EY448" s="71"/>
      <c r="EZ448" s="71"/>
      <c r="FA448" s="71"/>
      <c r="FB448" s="71"/>
      <c r="FC448" s="71"/>
      <c r="FD448" s="71"/>
      <c r="FE448" s="71"/>
      <c r="FF448" s="71"/>
      <c r="FG448" s="71"/>
      <c r="FH448" s="71"/>
      <c r="FI448" s="71"/>
      <c r="FJ448" s="71"/>
      <c r="FK448" s="71"/>
      <c r="FL448" s="71"/>
      <c r="FM448" s="71"/>
      <c r="FN448" s="71"/>
      <c r="FO448" s="71"/>
      <c r="FP448" s="71"/>
      <c r="FQ448" s="71"/>
      <c r="FR448" s="72"/>
    </row>
    <row r="449" spans="1:174" x14ac:dyDescent="0.2">
      <c r="A449" s="62" t="str">
        <f t="shared" si="3918"/>
        <v>JARI1</v>
      </c>
      <c r="B449" s="63" t="s">
        <v>142</v>
      </c>
      <c r="C449" s="20"/>
      <c r="D449" s="41"/>
      <c r="E449" s="41"/>
      <c r="F449" s="41"/>
      <c r="G449" s="41"/>
      <c r="H449" s="41"/>
      <c r="I449" s="20"/>
      <c r="J449" s="64" t="str">
        <f t="shared" si="3960"/>
        <v/>
      </c>
      <c r="K449" s="40"/>
      <c r="L449" s="41"/>
      <c r="M449" s="64"/>
      <c r="N449" s="64"/>
      <c r="O449" s="64"/>
      <c r="P449" s="64"/>
      <c r="Q449" s="64"/>
      <c r="R449" s="64"/>
      <c r="S449" s="64"/>
      <c r="T449" s="64"/>
      <c r="U449" s="64"/>
      <c r="V449" s="65"/>
      <c r="W449" s="20"/>
      <c r="X449" s="64"/>
      <c r="Y449" s="40"/>
      <c r="Z449" s="41"/>
      <c r="AA449" s="64"/>
      <c r="AB449" s="64"/>
      <c r="AC449" s="64"/>
      <c r="AD449" s="64"/>
      <c r="AE449" s="64"/>
      <c r="AF449" s="64"/>
      <c r="AG449" s="64"/>
      <c r="AH449" s="64"/>
      <c r="AI449" s="64"/>
      <c r="AJ449" s="65"/>
      <c r="AK449" s="66"/>
      <c r="AL449" s="67"/>
      <c r="AM449" s="67"/>
      <c r="AN449" s="67"/>
      <c r="AO449" s="67"/>
      <c r="AP449" s="67"/>
      <c r="AQ449" s="67"/>
      <c r="AR449" s="67"/>
      <c r="AS449" s="67"/>
      <c r="AT449" s="68"/>
      <c r="AU449" s="66"/>
      <c r="AV449" s="67"/>
      <c r="AW449" s="67"/>
      <c r="AX449" s="67"/>
      <c r="AY449" s="67"/>
      <c r="AZ449" s="67"/>
      <c r="BA449" s="67"/>
      <c r="BB449" s="67"/>
      <c r="BC449" s="67"/>
      <c r="BD449" s="68"/>
      <c r="BE449" s="66"/>
      <c r="BF449" s="69"/>
      <c r="BG449" s="69"/>
      <c r="BH449" s="69"/>
      <c r="BI449" s="69"/>
      <c r="BJ449" s="69"/>
      <c r="BK449" s="69"/>
      <c r="BL449" s="69"/>
      <c r="BM449" s="69"/>
      <c r="BN449" s="70"/>
      <c r="BO449" s="66"/>
      <c r="BP449" s="69"/>
      <c r="BQ449" s="69"/>
      <c r="BR449" s="69"/>
      <c r="BS449" s="69"/>
      <c r="BT449" s="69"/>
      <c r="BU449" s="69"/>
      <c r="BV449" s="69"/>
      <c r="BW449" s="69"/>
      <c r="BX449" s="70"/>
      <c r="BY449" s="73"/>
      <c r="BZ449" s="71"/>
      <c r="CA449" s="71"/>
      <c r="CB449" s="71"/>
      <c r="CC449" s="71"/>
      <c r="CD449" s="71"/>
      <c r="CE449" s="71"/>
      <c r="CF449" s="71"/>
      <c r="CG449" s="71"/>
      <c r="CH449" s="71"/>
      <c r="CI449" s="71"/>
      <c r="CJ449" s="71"/>
      <c r="CK449" s="71"/>
      <c r="CL449" s="71"/>
      <c r="CM449" s="71"/>
      <c r="CN449" s="71"/>
      <c r="CO449" s="71"/>
      <c r="CP449" s="71"/>
      <c r="CQ449" s="71"/>
      <c r="CR449" s="71"/>
      <c r="CS449" s="71"/>
      <c r="CT449" s="71"/>
      <c r="CU449" s="71"/>
      <c r="CV449" s="71"/>
      <c r="CW449" s="71"/>
      <c r="CX449" s="71"/>
      <c r="CY449" s="71"/>
      <c r="CZ449" s="71"/>
      <c r="DA449" s="71"/>
      <c r="DB449" s="71"/>
      <c r="DC449" s="71"/>
      <c r="DD449" s="71"/>
      <c r="DE449" s="71"/>
      <c r="DF449" s="71"/>
      <c r="DG449" s="71"/>
      <c r="DH449" s="71"/>
      <c r="DI449" s="71"/>
      <c r="DJ449" s="71"/>
      <c r="DK449" s="71"/>
      <c r="DL449" s="71"/>
      <c r="DM449" s="71"/>
      <c r="DN449" s="71"/>
      <c r="DO449" s="71"/>
      <c r="DP449" s="71"/>
      <c r="DQ449" s="71"/>
      <c r="DR449" s="71"/>
      <c r="DS449" s="71"/>
      <c r="DT449" s="71"/>
      <c r="DU449" s="72"/>
      <c r="DV449" s="73"/>
      <c r="DW449" s="71"/>
      <c r="DX449" s="71"/>
      <c r="DY449" s="71"/>
      <c r="DZ449" s="71"/>
      <c r="EA449" s="71"/>
      <c r="EB449" s="71"/>
      <c r="EC449" s="71"/>
      <c r="ED449" s="71"/>
      <c r="EE449" s="71"/>
      <c r="EF449" s="71"/>
      <c r="EG449" s="71"/>
      <c r="EH449" s="71"/>
      <c r="EI449" s="71"/>
      <c r="EJ449" s="71"/>
      <c r="EK449" s="71"/>
      <c r="EL449" s="71"/>
      <c r="EM449" s="71"/>
      <c r="EN449" s="71"/>
      <c r="EO449" s="71"/>
      <c r="EP449" s="71"/>
      <c r="EQ449" s="71"/>
      <c r="ER449" s="71"/>
      <c r="ES449" s="71"/>
      <c r="ET449" s="71"/>
      <c r="EU449" s="71"/>
      <c r="EV449" s="71"/>
      <c r="EW449" s="71"/>
      <c r="EX449" s="71"/>
      <c r="EY449" s="71"/>
      <c r="EZ449" s="71"/>
      <c r="FA449" s="71"/>
      <c r="FB449" s="71"/>
      <c r="FC449" s="71"/>
      <c r="FD449" s="71"/>
      <c r="FE449" s="71"/>
      <c r="FF449" s="71"/>
      <c r="FG449" s="71"/>
      <c r="FH449" s="71"/>
      <c r="FI449" s="71"/>
      <c r="FJ449" s="71"/>
      <c r="FK449" s="71"/>
      <c r="FL449" s="71"/>
      <c r="FM449" s="71"/>
      <c r="FN449" s="71"/>
      <c r="FO449" s="71"/>
      <c r="FP449" s="71"/>
      <c r="FQ449" s="71"/>
      <c r="FR449" s="72"/>
    </row>
    <row r="450" spans="1:174" s="27" customFormat="1" ht="12" thickBot="1" x14ac:dyDescent="0.25">
      <c r="A450" s="86"/>
      <c r="B450" s="95"/>
      <c r="C450" s="96"/>
      <c r="D450" s="53"/>
      <c r="E450" s="53"/>
      <c r="F450" s="53"/>
      <c r="G450" s="53"/>
      <c r="H450" s="53"/>
      <c r="I450" s="96"/>
      <c r="J450" s="53"/>
      <c r="K450" s="53"/>
      <c r="L450" s="53"/>
      <c r="M450" s="53"/>
      <c r="N450" s="53"/>
      <c r="O450" s="53"/>
      <c r="P450" s="53"/>
      <c r="Q450" s="53"/>
      <c r="R450" s="53"/>
      <c r="S450" s="53"/>
      <c r="T450" s="53"/>
      <c r="U450" s="53"/>
      <c r="V450" s="54"/>
      <c r="W450" s="53"/>
      <c r="X450" s="53"/>
      <c r="Y450" s="53"/>
      <c r="Z450" s="53"/>
      <c r="AA450" s="53"/>
      <c r="AB450" s="53"/>
      <c r="AC450" s="53"/>
      <c r="AD450" s="53"/>
      <c r="AE450" s="53"/>
      <c r="AF450" s="53"/>
      <c r="AG450" s="53"/>
      <c r="AH450" s="53"/>
      <c r="AI450" s="53"/>
      <c r="AJ450" s="54"/>
      <c r="AK450" s="96"/>
      <c r="AL450" s="97"/>
      <c r="AM450" s="97"/>
      <c r="AN450" s="97"/>
      <c r="AO450" s="97"/>
      <c r="AP450" s="97"/>
      <c r="AQ450" s="97"/>
      <c r="AR450" s="97"/>
      <c r="AS450" s="97"/>
      <c r="AT450" s="98"/>
      <c r="AU450" s="96"/>
      <c r="AV450" s="97"/>
      <c r="AW450" s="97"/>
      <c r="AX450" s="97"/>
      <c r="AY450" s="97"/>
      <c r="AZ450" s="97"/>
      <c r="BA450" s="97"/>
      <c r="BB450" s="97"/>
      <c r="BC450" s="97"/>
      <c r="BD450" s="98"/>
      <c r="BE450" s="96"/>
      <c r="BF450" s="99"/>
      <c r="BG450" s="99"/>
      <c r="BH450" s="99"/>
      <c r="BI450" s="99"/>
      <c r="BJ450" s="99"/>
      <c r="BK450" s="99"/>
      <c r="BL450" s="99"/>
      <c r="BM450" s="99"/>
      <c r="BN450" s="100"/>
      <c r="BO450" s="96"/>
      <c r="BP450" s="99"/>
      <c r="BQ450" s="99"/>
      <c r="BR450" s="99"/>
      <c r="BS450" s="99"/>
      <c r="BT450" s="99"/>
      <c r="BU450" s="99"/>
      <c r="BV450" s="99"/>
      <c r="BW450" s="99"/>
      <c r="BX450" s="100"/>
      <c r="BY450" s="101"/>
      <c r="BZ450" s="102"/>
      <c r="CA450" s="102"/>
      <c r="CB450" s="102"/>
      <c r="CC450" s="102"/>
      <c r="CD450" s="102"/>
      <c r="CE450" s="102"/>
      <c r="CF450" s="102"/>
      <c r="CG450" s="102"/>
      <c r="CH450" s="102"/>
      <c r="CI450" s="102"/>
      <c r="CJ450" s="102"/>
      <c r="CK450" s="102"/>
      <c r="CL450" s="102"/>
      <c r="CM450" s="102"/>
      <c r="CN450" s="102"/>
      <c r="CO450" s="102"/>
      <c r="CP450" s="102"/>
      <c r="CQ450" s="102"/>
      <c r="CR450" s="102"/>
      <c r="CS450" s="102"/>
      <c r="CT450" s="102"/>
      <c r="CU450" s="102"/>
      <c r="CV450" s="102"/>
      <c r="CW450" s="102"/>
      <c r="CX450" s="102"/>
      <c r="CY450" s="102"/>
      <c r="CZ450" s="102"/>
      <c r="DA450" s="102"/>
      <c r="DB450" s="102"/>
      <c r="DC450" s="102"/>
      <c r="DD450" s="102"/>
      <c r="DE450" s="102"/>
      <c r="DF450" s="102"/>
      <c r="DG450" s="102"/>
      <c r="DH450" s="102"/>
      <c r="DI450" s="102"/>
      <c r="DJ450" s="102"/>
      <c r="DK450" s="102"/>
      <c r="DL450" s="102"/>
      <c r="DM450" s="102"/>
      <c r="DN450" s="102"/>
      <c r="DO450" s="102"/>
      <c r="DP450" s="102"/>
      <c r="DQ450" s="102"/>
      <c r="DR450" s="102"/>
      <c r="DS450" s="102"/>
      <c r="DT450" s="102"/>
      <c r="DU450" s="103"/>
      <c r="DV450" s="101"/>
      <c r="DW450" s="102"/>
      <c r="DX450" s="102"/>
      <c r="DY450" s="102"/>
      <c r="DZ450" s="102"/>
      <c r="EA450" s="102"/>
      <c r="EB450" s="102"/>
      <c r="EC450" s="102"/>
      <c r="ED450" s="102"/>
      <c r="EE450" s="102"/>
      <c r="EF450" s="102"/>
      <c r="EG450" s="102"/>
      <c r="EH450" s="102"/>
      <c r="EI450" s="102"/>
      <c r="EJ450" s="102"/>
      <c r="EK450" s="102"/>
      <c r="EL450" s="102"/>
      <c r="EM450" s="102"/>
      <c r="EN450" s="102"/>
      <c r="EO450" s="102"/>
      <c r="EP450" s="102"/>
      <c r="EQ450" s="102"/>
      <c r="ER450" s="102"/>
      <c r="ES450" s="102"/>
      <c r="ET450" s="102"/>
      <c r="EU450" s="102"/>
      <c r="EV450" s="102"/>
      <c r="EW450" s="102"/>
      <c r="EX450" s="102"/>
      <c r="EY450" s="102"/>
      <c r="EZ450" s="102"/>
      <c r="FA450" s="102"/>
      <c r="FB450" s="102"/>
      <c r="FC450" s="102"/>
      <c r="FD450" s="102"/>
      <c r="FE450" s="102"/>
      <c r="FF450" s="102"/>
      <c r="FG450" s="102"/>
      <c r="FH450" s="102"/>
      <c r="FI450" s="102"/>
      <c r="FJ450" s="102"/>
      <c r="FK450" s="102"/>
      <c r="FL450" s="102"/>
      <c r="FM450" s="102"/>
      <c r="FN450" s="102"/>
      <c r="FO450" s="102"/>
      <c r="FP450" s="102"/>
      <c r="FQ450" s="102"/>
      <c r="FR450" s="103"/>
    </row>
  </sheetData>
  <mergeCells count="9">
    <mergeCell ref="DV1:FR1"/>
    <mergeCell ref="A1:B1"/>
    <mergeCell ref="AK1:AT1"/>
    <mergeCell ref="AU1:BD1"/>
    <mergeCell ref="BE1:BN1"/>
    <mergeCell ref="BO1:BX1"/>
    <mergeCell ref="I1:V1"/>
    <mergeCell ref="W1:AJ1"/>
    <mergeCell ref="BY1:DU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V20"/>
  <sheetViews>
    <sheetView workbookViewId="0">
      <selection activeCell="P28" sqref="P28"/>
    </sheetView>
  </sheetViews>
  <sheetFormatPr defaultRowHeight="11.25" x14ac:dyDescent="0.2"/>
  <cols>
    <col min="1" max="1" width="17.42578125" style="4" bestFit="1" customWidth="1"/>
    <col min="2" max="2" width="7.7109375" style="4" bestFit="1" customWidth="1"/>
    <col min="3" max="10" width="9.140625" style="4"/>
    <col min="11" max="11" width="17.42578125" style="4" bestFit="1" customWidth="1"/>
    <col min="12" max="12" width="7.7109375" style="4" bestFit="1" customWidth="1"/>
    <col min="13" max="22" width="9.140625" style="4"/>
    <col min="23" max="16384" width="9.140625" style="1"/>
  </cols>
  <sheetData>
    <row r="1" spans="1:20" x14ac:dyDescent="0.2">
      <c r="A1" s="153"/>
      <c r="B1" s="154"/>
      <c r="C1" s="155" t="s">
        <v>162</v>
      </c>
      <c r="D1" s="156"/>
      <c r="E1" s="156"/>
      <c r="F1" s="156"/>
      <c r="G1" s="156"/>
      <c r="H1" s="156"/>
      <c r="I1" s="156"/>
      <c r="J1" s="157"/>
      <c r="K1" s="153"/>
      <c r="L1" s="154"/>
      <c r="M1" s="156" t="s">
        <v>143</v>
      </c>
      <c r="N1" s="156"/>
      <c r="O1" s="156"/>
      <c r="P1" s="156"/>
      <c r="Q1" s="156"/>
      <c r="R1" s="156"/>
      <c r="S1" s="156"/>
      <c r="T1" s="157"/>
    </row>
    <row r="2" spans="1:20" ht="23.25" thickBot="1" x14ac:dyDescent="0.25">
      <c r="A2" s="12" t="s">
        <v>10</v>
      </c>
      <c r="B2" s="14" t="s">
        <v>85</v>
      </c>
      <c r="C2" s="128" t="s">
        <v>86</v>
      </c>
      <c r="D2" s="128" t="s">
        <v>87</v>
      </c>
      <c r="E2" s="128" t="s">
        <v>125</v>
      </c>
      <c r="F2" s="128" t="s">
        <v>92</v>
      </c>
      <c r="G2" s="128" t="s">
        <v>91</v>
      </c>
      <c r="H2" s="128" t="s">
        <v>90</v>
      </c>
      <c r="I2" s="128" t="s">
        <v>89</v>
      </c>
      <c r="J2" s="129" t="s">
        <v>88</v>
      </c>
      <c r="K2" s="12" t="s">
        <v>10</v>
      </c>
      <c r="L2" s="14" t="s">
        <v>85</v>
      </c>
      <c r="M2" s="128" t="s">
        <v>86</v>
      </c>
      <c r="N2" s="128" t="s">
        <v>87</v>
      </c>
      <c r="O2" s="128" t="s">
        <v>125</v>
      </c>
      <c r="P2" s="128" t="s">
        <v>92</v>
      </c>
      <c r="Q2" s="128" t="s">
        <v>91</v>
      </c>
      <c r="R2" s="128" t="s">
        <v>90</v>
      </c>
      <c r="S2" s="128" t="s">
        <v>89</v>
      </c>
      <c r="T2" s="129" t="s">
        <v>88</v>
      </c>
    </row>
    <row r="3" spans="1:20" x14ac:dyDescent="0.2">
      <c r="A3" s="27" t="s">
        <v>95</v>
      </c>
      <c r="B3" s="11" t="s">
        <v>67</v>
      </c>
      <c r="C3" s="145">
        <v>14.347488801539422</v>
      </c>
      <c r="D3" s="146">
        <v>3.1030298421572704</v>
      </c>
      <c r="E3" s="146">
        <v>4.8754778481034604</v>
      </c>
      <c r="F3" s="146">
        <v>2.0530225608487624</v>
      </c>
      <c r="G3" s="146">
        <v>0.17822452725192425</v>
      </c>
      <c r="H3" s="146">
        <v>0.73362208404410245</v>
      </c>
      <c r="I3" s="146">
        <v>0.12545278716801886</v>
      </c>
      <c r="J3" s="143">
        <v>10</v>
      </c>
      <c r="K3" s="27" t="s">
        <v>95</v>
      </c>
      <c r="L3" s="11" t="s">
        <v>67</v>
      </c>
      <c r="M3" s="145">
        <v>157.31669699652176</v>
      </c>
      <c r="N3" s="146">
        <v>2.0329776486956521</v>
      </c>
      <c r="O3" s="146">
        <v>9.3563937556521743</v>
      </c>
      <c r="P3" s="146">
        <v>3.9550986956521741</v>
      </c>
      <c r="Q3" s="146">
        <v>0.70174657565217413</v>
      </c>
      <c r="R3" s="146">
        <v>1.2298407704347825</v>
      </c>
      <c r="S3" s="146">
        <v>7.0750849565217391E-2</v>
      </c>
      <c r="T3" s="143">
        <v>10</v>
      </c>
    </row>
    <row r="4" spans="1:20" x14ac:dyDescent="0.2">
      <c r="A4" s="27" t="s">
        <v>83</v>
      </c>
      <c r="B4" s="11" t="s">
        <v>134</v>
      </c>
      <c r="C4" s="147">
        <v>4.1753000760869572</v>
      </c>
      <c r="D4" s="148">
        <v>1.2446896428571428</v>
      </c>
      <c r="E4" s="148">
        <v>1.8560876454451347</v>
      </c>
      <c r="F4" s="148">
        <v>0.75622387163561067</v>
      </c>
      <c r="G4" s="148">
        <v>7.5270564699792958E-2</v>
      </c>
      <c r="H4" s="148">
        <v>0.67699836076604547</v>
      </c>
      <c r="I4" s="148">
        <v>9.7680634057971005E-2</v>
      </c>
      <c r="J4" s="144">
        <v>10</v>
      </c>
      <c r="K4" s="27" t="s">
        <v>83</v>
      </c>
      <c r="L4" s="11" t="s">
        <v>134</v>
      </c>
      <c r="M4" s="147">
        <v>24.211736405151516</v>
      </c>
      <c r="N4" s="148">
        <v>7.4094682878787896</v>
      </c>
      <c r="O4" s="148">
        <v>5.6820544930303027</v>
      </c>
      <c r="P4" s="148">
        <v>2.1202564848484848</v>
      </c>
      <c r="Q4" s="148">
        <v>0.25704674484848483</v>
      </c>
      <c r="R4" s="148">
        <v>1.5972470487878789</v>
      </c>
      <c r="S4" s="148">
        <v>0.11585506545454545</v>
      </c>
      <c r="T4" s="144">
        <v>10</v>
      </c>
    </row>
    <row r="5" spans="1:20" x14ac:dyDescent="0.2">
      <c r="A5" s="27" t="s">
        <v>122</v>
      </c>
      <c r="B5" s="11" t="s">
        <v>67</v>
      </c>
      <c r="C5" s="147">
        <v>11.238079003526604</v>
      </c>
      <c r="D5" s="148">
        <v>4.1528807064102953</v>
      </c>
      <c r="E5" s="148">
        <v>2.8911995344289578</v>
      </c>
      <c r="F5" s="148">
        <v>1.6057067956452395</v>
      </c>
      <c r="G5" s="148">
        <v>0.15862976432187187</v>
      </c>
      <c r="H5" s="148">
        <v>1.1032598783916312</v>
      </c>
      <c r="I5" s="148">
        <v>0.14756645711115732</v>
      </c>
      <c r="J5" s="144">
        <v>10</v>
      </c>
      <c r="K5" s="27" t="s">
        <v>122</v>
      </c>
      <c r="L5" s="11" t="s">
        <v>67</v>
      </c>
      <c r="M5" s="147">
        <v>149.85688052450593</v>
      </c>
      <c r="N5" s="148">
        <v>6.0081915192358366</v>
      </c>
      <c r="O5" s="148">
        <v>9.9109861380764173</v>
      </c>
      <c r="P5" s="148">
        <v>4.7950122134387358</v>
      </c>
      <c r="Q5" s="148">
        <v>0.65955939268774699</v>
      </c>
      <c r="R5" s="148">
        <v>2.0428472573122529</v>
      </c>
      <c r="S5" s="148">
        <v>8.5642859222661391E-2</v>
      </c>
      <c r="T5" s="144">
        <v>10</v>
      </c>
    </row>
    <row r="6" spans="1:20" x14ac:dyDescent="0.2">
      <c r="A6" s="27" t="s">
        <v>83</v>
      </c>
      <c r="B6" s="11" t="s">
        <v>134</v>
      </c>
      <c r="C6" s="147">
        <v>3.9495099107378122</v>
      </c>
      <c r="D6" s="148">
        <v>1.6379916584321474</v>
      </c>
      <c r="E6" s="148">
        <v>1.9877457407773389</v>
      </c>
      <c r="F6" s="148">
        <v>0.74928729578392628</v>
      </c>
      <c r="G6" s="148">
        <v>7.0315531949934132E-2</v>
      </c>
      <c r="H6" s="148">
        <v>0.75155664756258234</v>
      </c>
      <c r="I6" s="148">
        <v>0.12672636660079051</v>
      </c>
      <c r="J6" s="144">
        <v>10</v>
      </c>
      <c r="K6" s="27" t="s">
        <v>83</v>
      </c>
      <c r="L6" s="11" t="s">
        <v>134</v>
      </c>
      <c r="M6" s="147">
        <v>18.603376585507245</v>
      </c>
      <c r="N6" s="148">
        <v>10.332302095652175</v>
      </c>
      <c r="O6" s="148">
        <v>5.3256006226086949</v>
      </c>
      <c r="P6" s="148">
        <v>1.9785618869565216</v>
      </c>
      <c r="Q6" s="148">
        <v>0.21448918536231884</v>
      </c>
      <c r="R6" s="148">
        <v>1.4226720281159417</v>
      </c>
      <c r="S6" s="148">
        <v>0.18589592333333332</v>
      </c>
      <c r="T6" s="144">
        <v>10</v>
      </c>
    </row>
    <row r="7" spans="1:20" x14ac:dyDescent="0.2">
      <c r="A7" s="27" t="s">
        <v>121</v>
      </c>
      <c r="B7" s="11" t="s">
        <v>67</v>
      </c>
      <c r="C7" s="147">
        <v>17.475758014657444</v>
      </c>
      <c r="D7" s="148">
        <v>3.7345900086462454</v>
      </c>
      <c r="E7" s="148">
        <v>5.5603894021739135</v>
      </c>
      <c r="F7" s="148">
        <v>2.9687587285902506</v>
      </c>
      <c r="G7" s="148">
        <v>0.24519698863636363</v>
      </c>
      <c r="H7" s="148">
        <v>1.2343169911067193</v>
      </c>
      <c r="I7" s="148">
        <v>7.7154004446640306E-2</v>
      </c>
      <c r="J7" s="144">
        <v>11</v>
      </c>
      <c r="K7" s="27" t="s">
        <v>121</v>
      </c>
      <c r="L7" s="11" t="s">
        <v>67</v>
      </c>
      <c r="M7" s="147">
        <v>131.83473698605073</v>
      </c>
      <c r="N7" s="148">
        <v>4.949269592572465</v>
      </c>
      <c r="O7" s="148">
        <v>15.508154852536231</v>
      </c>
      <c r="P7" s="148">
        <v>6.2458073731884056</v>
      </c>
      <c r="Q7" s="148">
        <v>0.80280499619565227</v>
      </c>
      <c r="R7" s="148">
        <v>2.7231960902173915</v>
      </c>
      <c r="S7" s="148">
        <v>0.2485164277173913</v>
      </c>
      <c r="T7" s="144">
        <v>11</v>
      </c>
    </row>
    <row r="8" spans="1:20" x14ac:dyDescent="0.2">
      <c r="A8" s="27" t="s">
        <v>83</v>
      </c>
      <c r="B8" s="11" t="s">
        <v>134</v>
      </c>
      <c r="C8" s="147">
        <v>5.2336993481554686</v>
      </c>
      <c r="D8" s="148">
        <v>1.4299621380105403</v>
      </c>
      <c r="E8" s="148">
        <v>3.2727829407114633</v>
      </c>
      <c r="F8" s="148">
        <v>1.4181491304347824</v>
      </c>
      <c r="G8" s="148">
        <v>0.12105848682476945</v>
      </c>
      <c r="H8" s="148">
        <v>1.1394584555335969</v>
      </c>
      <c r="I8" s="148">
        <v>9.8256056982872195E-2</v>
      </c>
      <c r="J8" s="144">
        <v>11</v>
      </c>
      <c r="K8" s="27" t="s">
        <v>83</v>
      </c>
      <c r="L8" s="11" t="s">
        <v>134</v>
      </c>
      <c r="M8" s="147">
        <v>19.923540373188409</v>
      </c>
      <c r="N8" s="148">
        <v>6.5338891630434786</v>
      </c>
      <c r="O8" s="148">
        <v>10.290639731884056</v>
      </c>
      <c r="P8" s="148">
        <v>4.0661112681159421</v>
      </c>
      <c r="Q8" s="148">
        <v>0.25476380072463767</v>
      </c>
      <c r="R8" s="148">
        <v>1.5764981231884059</v>
      </c>
      <c r="S8" s="148">
        <v>0.14618865942028986</v>
      </c>
      <c r="T8" s="144">
        <v>11</v>
      </c>
    </row>
    <row r="9" spans="1:20" x14ac:dyDescent="0.2">
      <c r="A9" s="27" t="s">
        <v>96</v>
      </c>
      <c r="B9" s="11" t="s">
        <v>67</v>
      </c>
      <c r="C9" s="147">
        <v>14.779052172859025</v>
      </c>
      <c r="D9" s="148">
        <v>3.8108640679465458</v>
      </c>
      <c r="E9" s="148">
        <v>4.5462558848955386</v>
      </c>
      <c r="F9" s="148">
        <v>2.4160569414643325</v>
      </c>
      <c r="G9" s="148">
        <v>0.23545498891398459</v>
      </c>
      <c r="H9" s="148">
        <v>3.2278844992094862</v>
      </c>
      <c r="I9" s="148">
        <v>1.4022017598626013</v>
      </c>
      <c r="J9" s="144">
        <v>12</v>
      </c>
      <c r="K9" s="27" t="s">
        <v>96</v>
      </c>
      <c r="L9" s="11" t="s">
        <v>67</v>
      </c>
      <c r="M9" s="147">
        <v>119.03087578744589</v>
      </c>
      <c r="N9" s="148">
        <v>12.732332287445885</v>
      </c>
      <c r="O9" s="148">
        <v>13.002017967532471</v>
      </c>
      <c r="P9" s="148">
        <v>5.5658005367965364</v>
      </c>
      <c r="Q9" s="148">
        <v>0.78036442896103908</v>
      </c>
      <c r="R9" s="148">
        <v>3.9336066071428575</v>
      </c>
      <c r="S9" s="148">
        <v>0.25052250601731602</v>
      </c>
      <c r="T9" s="144">
        <v>12</v>
      </c>
    </row>
    <row r="10" spans="1:20" x14ac:dyDescent="0.2">
      <c r="A10" s="27" t="s">
        <v>83</v>
      </c>
      <c r="B10" s="11" t="s">
        <v>134</v>
      </c>
      <c r="C10" s="147">
        <v>5.7467369403994173</v>
      </c>
      <c r="D10" s="148">
        <v>2.4436264000416057</v>
      </c>
      <c r="E10" s="148">
        <v>3.1578006737570212</v>
      </c>
      <c r="F10" s="148">
        <v>1.2176363324318702</v>
      </c>
      <c r="G10" s="148">
        <v>0.12064442427709589</v>
      </c>
      <c r="H10" s="148">
        <v>3.0756397649261489</v>
      </c>
      <c r="I10" s="148">
        <v>1.5243447459434158</v>
      </c>
      <c r="J10" s="144">
        <v>12</v>
      </c>
      <c r="K10" s="27" t="s">
        <v>83</v>
      </c>
      <c r="L10" s="11" t="s">
        <v>134</v>
      </c>
      <c r="M10" s="147">
        <v>16.754942275362321</v>
      </c>
      <c r="N10" s="148">
        <v>17.698099851449278</v>
      </c>
      <c r="O10" s="148">
        <v>7.4351889990942031</v>
      </c>
      <c r="P10" s="148">
        <v>3.4463614311594206</v>
      </c>
      <c r="Q10" s="148">
        <v>0.2500905018115942</v>
      </c>
      <c r="R10" s="148">
        <v>4.2426467608695653</v>
      </c>
      <c r="S10" s="148">
        <v>0.98576025634057984</v>
      </c>
      <c r="T10" s="144">
        <v>12</v>
      </c>
    </row>
    <row r="11" spans="1:20" x14ac:dyDescent="0.2">
      <c r="A11" s="27" t="s">
        <v>93</v>
      </c>
      <c r="B11" s="11" t="s">
        <v>67</v>
      </c>
      <c r="C11" s="147">
        <v>4.4415799071146242</v>
      </c>
      <c r="D11" s="148">
        <v>1.1535218972332015</v>
      </c>
      <c r="E11" s="148">
        <v>1.2869589450592884</v>
      </c>
      <c r="F11" s="148">
        <v>0.59753355731225299</v>
      </c>
      <c r="G11" s="148">
        <v>9.3514494861660066E-2</v>
      </c>
      <c r="H11" s="148">
        <v>0.51455222648221355</v>
      </c>
      <c r="I11" s="148">
        <v>5.0952935177865609E-2</v>
      </c>
      <c r="J11" s="144">
        <v>11</v>
      </c>
      <c r="K11" s="27" t="s">
        <v>93</v>
      </c>
      <c r="L11" s="11" t="s">
        <v>67</v>
      </c>
      <c r="M11" s="147">
        <v>84.988635871070954</v>
      </c>
      <c r="N11" s="148">
        <v>8.6479022964991525</v>
      </c>
      <c r="O11" s="148">
        <v>9.650615703877282</v>
      </c>
      <c r="P11" s="148">
        <v>4.2023716233766235</v>
      </c>
      <c r="Q11" s="148">
        <v>0.54319809406173536</v>
      </c>
      <c r="R11" s="148">
        <v>1.6214463691699605</v>
      </c>
      <c r="S11" s="148">
        <v>9.1744480463015241E-2</v>
      </c>
      <c r="T11" s="144">
        <v>11</v>
      </c>
    </row>
    <row r="12" spans="1:20" x14ac:dyDescent="0.2">
      <c r="A12" s="27" t="s">
        <v>83</v>
      </c>
      <c r="B12" s="11" t="s">
        <v>134</v>
      </c>
      <c r="C12" s="147">
        <v>2.1042332670807453</v>
      </c>
      <c r="D12" s="148">
        <v>0.95749272463768131</v>
      </c>
      <c r="E12" s="148">
        <v>1.1974923561076605</v>
      </c>
      <c r="F12" s="148">
        <v>0.44248968944099376</v>
      </c>
      <c r="G12" s="148">
        <v>4.5736459627329196E-2</v>
      </c>
      <c r="H12" s="148">
        <v>0.48133168944099386</v>
      </c>
      <c r="I12" s="148">
        <v>8.6827817805383026E-2</v>
      </c>
      <c r="J12" s="144">
        <v>11</v>
      </c>
      <c r="K12" s="27" t="s">
        <v>83</v>
      </c>
      <c r="L12" s="11" t="s">
        <v>134</v>
      </c>
      <c r="M12" s="147">
        <v>11.391229674242425</v>
      </c>
      <c r="N12" s="148">
        <v>9.6482244015151544</v>
      </c>
      <c r="O12" s="148">
        <v>4.5704685075757583</v>
      </c>
      <c r="P12" s="148">
        <v>1.8404137121212123</v>
      </c>
      <c r="Q12" s="148">
        <v>0.15682007575757576</v>
      </c>
      <c r="R12" s="148">
        <v>1.2018268636363636</v>
      </c>
      <c r="S12" s="148">
        <v>0.23982728787878788</v>
      </c>
      <c r="T12" s="144">
        <v>11</v>
      </c>
    </row>
    <row r="13" spans="1:20" x14ac:dyDescent="0.2">
      <c r="A13" s="27" t="s">
        <v>94</v>
      </c>
      <c r="B13" s="11" t="s">
        <v>67</v>
      </c>
      <c r="C13" s="147">
        <v>5.7651994861660079</v>
      </c>
      <c r="D13" s="148">
        <v>0.93438390810276684</v>
      </c>
      <c r="E13" s="148">
        <v>2.0076840662055333</v>
      </c>
      <c r="F13" s="148">
        <v>0.82591205533596845</v>
      </c>
      <c r="G13" s="148">
        <v>0.10355684782608693</v>
      </c>
      <c r="H13" s="148">
        <v>0.89066924901185762</v>
      </c>
      <c r="I13" s="148">
        <v>0.16715353754940712</v>
      </c>
      <c r="J13" s="144">
        <v>11</v>
      </c>
      <c r="K13" s="27" t="s">
        <v>94</v>
      </c>
      <c r="L13" s="11" t="s">
        <v>67</v>
      </c>
      <c r="M13" s="147">
        <v>75.600748577898543</v>
      </c>
      <c r="N13" s="148">
        <v>2.7280266576086953</v>
      </c>
      <c r="O13" s="148">
        <v>10.06848995018116</v>
      </c>
      <c r="P13" s="148">
        <v>3.6140009057971016</v>
      </c>
      <c r="Q13" s="148">
        <v>0.49256473278985502</v>
      </c>
      <c r="R13" s="148">
        <v>2.3242969836956524</v>
      </c>
      <c r="S13" s="148">
        <v>9.9927133152173914E-2</v>
      </c>
      <c r="T13" s="144">
        <v>11</v>
      </c>
    </row>
    <row r="14" spans="1:20" x14ac:dyDescent="0.2">
      <c r="A14" s="27" t="s">
        <v>83</v>
      </c>
      <c r="B14" s="11" t="s">
        <v>134</v>
      </c>
      <c r="C14" s="147">
        <v>2.3631347193675891</v>
      </c>
      <c r="D14" s="148">
        <v>0.55756075889328049</v>
      </c>
      <c r="E14" s="148">
        <v>1.1119608181818181</v>
      </c>
      <c r="F14" s="148">
        <v>0.38548403162055328</v>
      </c>
      <c r="G14" s="148">
        <v>3.575292490118577E-2</v>
      </c>
      <c r="H14" s="148">
        <v>0.46452360869565223</v>
      </c>
      <c r="I14" s="148">
        <v>0.17098927272727274</v>
      </c>
      <c r="J14" s="144">
        <v>11</v>
      </c>
      <c r="K14" s="27" t="s">
        <v>83</v>
      </c>
      <c r="L14" s="11" t="s">
        <v>134</v>
      </c>
      <c r="M14" s="147">
        <v>11.217639032608696</v>
      </c>
      <c r="N14" s="148">
        <v>2.7870758731884058</v>
      </c>
      <c r="O14" s="148">
        <v>4.9272726666666671</v>
      </c>
      <c r="P14" s="148">
        <v>1.6214076811594205</v>
      </c>
      <c r="Q14" s="148">
        <v>0.16440564130434784</v>
      </c>
      <c r="R14" s="148">
        <v>1.4751461557971015</v>
      </c>
      <c r="S14" s="148">
        <v>0.1828636920289855</v>
      </c>
      <c r="T14" s="144">
        <v>11</v>
      </c>
    </row>
    <row r="15" spans="1:20" x14ac:dyDescent="0.2">
      <c r="A15" s="27" t="s">
        <v>123</v>
      </c>
      <c r="B15" s="11" t="s">
        <v>67</v>
      </c>
      <c r="C15" s="147">
        <v>6.7602458333333342</v>
      </c>
      <c r="D15" s="148">
        <v>1.0772257666666665</v>
      </c>
      <c r="E15" s="148">
        <v>2.2362741166666664</v>
      </c>
      <c r="F15" s="148">
        <v>0.86952333333333343</v>
      </c>
      <c r="G15" s="148">
        <v>0.11071830000000001</v>
      </c>
      <c r="H15" s="148">
        <v>0.71560846666666666</v>
      </c>
      <c r="I15" s="148">
        <v>0.43936950000000002</v>
      </c>
      <c r="J15" s="144">
        <v>12</v>
      </c>
      <c r="K15" s="27" t="s">
        <v>123</v>
      </c>
      <c r="L15" s="11" t="s">
        <v>67</v>
      </c>
      <c r="M15" s="147">
        <v>68.417102939999978</v>
      </c>
      <c r="N15" s="148">
        <v>6.8039442966666659</v>
      </c>
      <c r="O15" s="148">
        <v>8.8177424266666655</v>
      </c>
      <c r="P15" s="148">
        <v>3.8964141904761904</v>
      </c>
      <c r="Q15" s="148">
        <v>0.48448561666666673</v>
      </c>
      <c r="R15" s="148">
        <v>1.4747898028571427</v>
      </c>
      <c r="S15" s="148">
        <v>0.53120580761904757</v>
      </c>
      <c r="T15" s="144">
        <v>12</v>
      </c>
    </row>
    <row r="16" spans="1:20" x14ac:dyDescent="0.2">
      <c r="A16" s="27" t="s">
        <v>83</v>
      </c>
      <c r="B16" s="11" t="s">
        <v>134</v>
      </c>
      <c r="C16" s="147">
        <v>2.9570565691699606</v>
      </c>
      <c r="D16" s="148">
        <v>0.67984995572181439</v>
      </c>
      <c r="E16" s="148">
        <v>1.7330081400809334</v>
      </c>
      <c r="F16" s="148">
        <v>0.50915435864859782</v>
      </c>
      <c r="G16" s="148">
        <v>4.6672737295313377E-2</v>
      </c>
      <c r="H16" s="148">
        <v>0.75727028340862046</v>
      </c>
      <c r="I16" s="148">
        <v>0.58640956338227002</v>
      </c>
      <c r="J16" s="144">
        <v>12</v>
      </c>
      <c r="K16" s="27" t="s">
        <v>83</v>
      </c>
      <c r="L16" s="11" t="s">
        <v>134</v>
      </c>
      <c r="M16" s="147">
        <v>12.340651016442688</v>
      </c>
      <c r="N16" s="148">
        <v>5.504562195955204</v>
      </c>
      <c r="O16" s="148">
        <v>5.8754677072859023</v>
      </c>
      <c r="P16" s="148">
        <v>1.8228022125164691</v>
      </c>
      <c r="Q16" s="148">
        <v>0.1702775816732543</v>
      </c>
      <c r="R16" s="148">
        <v>1.8301363984848487</v>
      </c>
      <c r="S16" s="148">
        <v>1.5472786345849801</v>
      </c>
      <c r="T16" s="144">
        <v>12</v>
      </c>
    </row>
    <row r="17" spans="1:20" x14ac:dyDescent="0.2">
      <c r="A17" s="27" t="s">
        <v>124</v>
      </c>
      <c r="B17" s="11" t="s">
        <v>67</v>
      </c>
      <c r="C17" s="147">
        <v>6.6664310357142869</v>
      </c>
      <c r="D17" s="148">
        <v>1.0595636880952379</v>
      </c>
      <c r="E17" s="148">
        <v>3.0668361023809525</v>
      </c>
      <c r="F17" s="148">
        <v>1.0231709523809525</v>
      </c>
      <c r="G17" s="148">
        <v>0.11445614047619046</v>
      </c>
      <c r="H17" s="148">
        <v>1.0630521714285712</v>
      </c>
      <c r="I17" s="148">
        <v>0.30026265476190472</v>
      </c>
      <c r="J17" s="144">
        <v>12</v>
      </c>
      <c r="K17" s="27" t="s">
        <v>124</v>
      </c>
      <c r="L17" s="11" t="s">
        <v>67</v>
      </c>
      <c r="M17" s="147">
        <v>57.336716776406931</v>
      </c>
      <c r="N17" s="148">
        <v>5.4729335053679646</v>
      </c>
      <c r="O17" s="148">
        <v>9.060586146926406</v>
      </c>
      <c r="P17" s="148">
        <v>3.3459580562770568</v>
      </c>
      <c r="Q17" s="148">
        <v>0.35864329238095244</v>
      </c>
      <c r="R17" s="148">
        <v>1.760253818874459</v>
      </c>
      <c r="S17" s="148">
        <v>0.56203005675324669</v>
      </c>
      <c r="T17" s="144">
        <v>12</v>
      </c>
    </row>
    <row r="18" spans="1:20" x14ac:dyDescent="0.2">
      <c r="A18" s="27" t="s">
        <v>83</v>
      </c>
      <c r="B18" s="11" t="s">
        <v>134</v>
      </c>
      <c r="C18" s="147">
        <v>2.8818636213062305</v>
      </c>
      <c r="D18" s="148">
        <v>0.60811614201016373</v>
      </c>
      <c r="E18" s="148">
        <v>1.790540769574628</v>
      </c>
      <c r="F18" s="148">
        <v>0.41760073169584039</v>
      </c>
      <c r="G18" s="148">
        <v>5.2501393986448333E-2</v>
      </c>
      <c r="H18" s="148">
        <v>0.70988530067758338</v>
      </c>
      <c r="I18" s="148">
        <v>0.66470513316393753</v>
      </c>
      <c r="J18" s="144">
        <v>12</v>
      </c>
      <c r="K18" s="4" t="s">
        <v>83</v>
      </c>
      <c r="L18" s="11" t="s">
        <v>134</v>
      </c>
      <c r="M18" s="147">
        <v>11.58943729684265</v>
      </c>
      <c r="N18" s="148">
        <v>4.0185112629399589</v>
      </c>
      <c r="O18" s="148">
        <v>4.8962917365424437</v>
      </c>
      <c r="P18" s="148">
        <v>1.567036167184265</v>
      </c>
      <c r="Q18" s="148">
        <v>0.14593596143892346</v>
      </c>
      <c r="R18" s="148">
        <v>1.1462798796583851</v>
      </c>
      <c r="S18" s="148">
        <v>0.99451194422877831</v>
      </c>
      <c r="T18" s="144">
        <v>12</v>
      </c>
    </row>
    <row r="19" spans="1:20" x14ac:dyDescent="0.2">
      <c r="B19" s="13"/>
      <c r="C19" s="11"/>
      <c r="D19" s="11"/>
      <c r="E19" s="11"/>
      <c r="F19" s="11"/>
      <c r="G19" s="11"/>
      <c r="H19" s="11"/>
      <c r="I19" s="11"/>
      <c r="J19" s="5"/>
      <c r="L19" s="13"/>
      <c r="M19" s="11"/>
      <c r="N19" s="11"/>
      <c r="O19" s="11"/>
      <c r="P19" s="11"/>
      <c r="Q19" s="11"/>
      <c r="R19" s="11"/>
      <c r="S19" s="11"/>
      <c r="T19" s="5"/>
    </row>
    <row r="20" spans="1:20" x14ac:dyDescent="0.2">
      <c r="B20" s="13"/>
      <c r="C20" s="11"/>
      <c r="D20" s="11"/>
      <c r="E20" s="11"/>
      <c r="F20" s="11"/>
      <c r="G20" s="11"/>
      <c r="H20" s="11"/>
      <c r="I20" s="11"/>
      <c r="J20" s="5"/>
      <c r="L20" s="13"/>
      <c r="M20" s="11"/>
      <c r="N20" s="11"/>
      <c r="O20" s="11"/>
      <c r="P20" s="11"/>
      <c r="Q20" s="11"/>
      <c r="R20" s="11"/>
      <c r="S20" s="11"/>
      <c r="T20" s="5"/>
    </row>
  </sheetData>
  <mergeCells count="4">
    <mergeCell ref="K1:L1"/>
    <mergeCell ref="A1:B1"/>
    <mergeCell ref="C1:J1"/>
    <mergeCell ref="M1:T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Charts</vt:lpstr>
      </vt:variant>
      <vt:variant>
        <vt:i4>26</vt:i4>
      </vt:variant>
    </vt:vector>
  </HeadingPairs>
  <TitlesOfParts>
    <vt:vector size="29" baseType="lpstr">
      <vt:lpstr>Tracking</vt:lpstr>
      <vt:lpstr>Species</vt:lpstr>
      <vt:lpstr>5-yr plot data</vt:lpstr>
      <vt:lpstr>ACAD-trend</vt:lpstr>
      <vt:lpstr>MOOS-trend</vt:lpstr>
      <vt:lpstr>GRGU-trend</vt:lpstr>
      <vt:lpstr>LYBR-trend</vt:lpstr>
      <vt:lpstr>BRIG-trend</vt:lpstr>
      <vt:lpstr>DOSO-trend</vt:lpstr>
      <vt:lpstr>SHEN-trend</vt:lpstr>
      <vt:lpstr>JARI-trend</vt:lpstr>
      <vt:lpstr>ACAD-Species-Clearest</vt:lpstr>
      <vt:lpstr>ACAD-Species-Most IMP</vt:lpstr>
      <vt:lpstr>MOOS-Species-Clearest</vt:lpstr>
      <vt:lpstr>MOOS-Species-Most IMP</vt:lpstr>
      <vt:lpstr>GRGU-Species-Clearest</vt:lpstr>
      <vt:lpstr>GRGU-Species-Most IMP</vt:lpstr>
      <vt:lpstr>LYBR-Species-Clearest</vt:lpstr>
      <vt:lpstr>LYBR-Species-Most IMP</vt:lpstr>
      <vt:lpstr>BRIG-Species-Clearest</vt:lpstr>
      <vt:lpstr>BRIG-Species-Most IMP</vt:lpstr>
      <vt:lpstr>DOSO-Species-Clearest</vt:lpstr>
      <vt:lpstr>DOSO-Species-Most IMP</vt:lpstr>
      <vt:lpstr>SHEN-Species-Clearest</vt:lpstr>
      <vt:lpstr>SHEN-Species-Most IMP</vt:lpstr>
      <vt:lpstr>JARI-Species-Clearest</vt:lpstr>
      <vt:lpstr>JARI-Species-Most IMP</vt:lpstr>
      <vt:lpstr>5-yr plot Clearest</vt:lpstr>
      <vt:lpstr>5-yr plot Most IMP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Leiran Biton</dc:creator>
  <cp:lastModifiedBy>Downs, Tom</cp:lastModifiedBy>
  <cp:lastPrinted>2013-01-18T16:59:31Z</cp:lastPrinted>
  <dcterms:created xsi:type="dcterms:W3CDTF">2012-07-03T15:13:03Z</dcterms:created>
  <dcterms:modified xsi:type="dcterms:W3CDTF">2022-02-21T23:18:13Z</dcterms:modified>
</cp:coreProperties>
</file>